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860" yWindow="-180" windowWidth="14400" windowHeight="12420" tabRatio="996"/>
  </bookViews>
  <sheets>
    <sheet name="Resumen comercio" sheetId="41" r:id="rId1"/>
    <sheet name="Resumen subact" sheetId="42" r:id="rId2"/>
    <sheet name="2000 " sheetId="50" state="hidden" r:id="rId3"/>
    <sheet name="2001" sheetId="51" state="hidden" r:id="rId4"/>
    <sheet name="2002 " sheetId="52" state="hidden" r:id="rId5"/>
    <sheet name="2003 " sheetId="53" state="hidden" r:id="rId6"/>
    <sheet name="2004" sheetId="54" state="hidden" r:id="rId7"/>
    <sheet name="2005 " sheetId="55" state="hidden" r:id="rId8"/>
    <sheet name="2006 " sheetId="56" state="hidden" r:id="rId9"/>
    <sheet name="2007 " sheetId="57" r:id="rId10"/>
    <sheet name="2008 " sheetId="58" r:id="rId11"/>
    <sheet name="2009 " sheetId="59" r:id="rId12"/>
    <sheet name="2010 " sheetId="60" r:id="rId13"/>
    <sheet name="2011 " sheetId="61" r:id="rId14"/>
    <sheet name="2012 " sheetId="62" r:id="rId15"/>
    <sheet name="2013" sheetId="65" r:id="rId16"/>
    <sheet name="2014" sheetId="69" r:id="rId17"/>
    <sheet name="2015" sheetId="70" r:id="rId18"/>
    <sheet name="2016" sheetId="72" r:id="rId19"/>
    <sheet name="2017" sheetId="74" r:id="rId20"/>
    <sheet name="subact2000" sheetId="16" state="hidden" r:id="rId21"/>
    <sheet name="subact2001" sheetId="20" state="hidden" r:id="rId22"/>
    <sheet name="subact2002" sheetId="17" state="hidden" r:id="rId23"/>
    <sheet name="subact2003" sheetId="18" state="hidden" r:id="rId24"/>
    <sheet name="subact2004" sheetId="19" state="hidden" r:id="rId25"/>
    <sheet name="subact2005" sheetId="21" state="hidden" r:id="rId26"/>
    <sheet name="subact2006" sheetId="22" state="hidden" r:id="rId27"/>
    <sheet name="2018" sheetId="77" r:id="rId28"/>
    <sheet name="2019" sheetId="81" r:id="rId29"/>
    <sheet name="subact2007" sheetId="23" r:id="rId30"/>
    <sheet name="subact2008" sheetId="24" r:id="rId31"/>
    <sheet name="subact2009" sheetId="25" r:id="rId32"/>
    <sheet name="subact2010" sheetId="44" r:id="rId33"/>
    <sheet name="subact2011" sheetId="49" r:id="rId34"/>
    <sheet name="subact2012" sheetId="45" r:id="rId35"/>
    <sheet name="subact2013" sheetId="63" r:id="rId36"/>
    <sheet name="subact2014" sheetId="67" r:id="rId37"/>
    <sheet name="subact2015" sheetId="71" r:id="rId38"/>
    <sheet name="subact2016" sheetId="73" r:id="rId39"/>
    <sheet name="subact2017" sheetId="75" r:id="rId40"/>
    <sheet name="subact2018" sheetId="76" r:id="rId41"/>
    <sheet name="subact2019" sheetId="82" r:id="rId42"/>
    <sheet name="ppweb(6)" sheetId="85" r:id="rId43"/>
  </sheets>
  <definedNames>
    <definedName name="rowNest0" localSheetId="17">'2015'!#REF!</definedName>
    <definedName name="rowNest1" localSheetId="17">'2015'!#REF!</definedName>
    <definedName name="sortIcon" localSheetId="17">'2015'!#REF!</definedName>
  </definedNames>
  <calcPr calcId="145621"/>
</workbook>
</file>

<file path=xl/calcChain.xml><?xml version="1.0" encoding="utf-8"?>
<calcChain xmlns="http://schemas.openxmlformats.org/spreadsheetml/2006/main">
  <c r="E20" i="81" l="1"/>
  <c r="O148" i="42"/>
  <c r="N148" i="42"/>
  <c r="N150" i="42" s="1"/>
  <c r="O139" i="42"/>
  <c r="O150" i="42" s="1"/>
  <c r="N139" i="42"/>
  <c r="O131" i="42"/>
  <c r="N131" i="42"/>
  <c r="O103" i="42"/>
  <c r="N103" i="42"/>
  <c r="O71" i="42"/>
  <c r="N71" i="42"/>
  <c r="O61" i="42"/>
  <c r="N61" i="42"/>
  <c r="O54" i="42"/>
  <c r="N54" i="42"/>
  <c r="O33" i="42"/>
  <c r="N33" i="42"/>
  <c r="O15" i="42"/>
  <c r="N15" i="42"/>
  <c r="D148" i="82" l="1"/>
  <c r="D139" i="82"/>
  <c r="D131" i="82"/>
  <c r="D103" i="82"/>
  <c r="D71" i="82"/>
  <c r="D61" i="82"/>
  <c r="D54" i="82"/>
  <c r="D33" i="82"/>
  <c r="D15" i="82"/>
  <c r="P11" i="42"/>
  <c r="D20" i="81"/>
  <c r="Q18" i="41"/>
  <c r="Q11" i="41"/>
  <c r="Q10" i="41"/>
  <c r="P10" i="41"/>
  <c r="D150" i="82" l="1"/>
  <c r="C20" i="81"/>
  <c r="Q138" i="42"/>
  <c r="Q137" i="42"/>
  <c r="Q136" i="42"/>
  <c r="Q146" i="42"/>
  <c r="Q147" i="42"/>
  <c r="P147" i="42"/>
  <c r="P146" i="42"/>
  <c r="Q145" i="42"/>
  <c r="P145" i="42"/>
  <c r="Q144" i="42"/>
  <c r="P144" i="42"/>
  <c r="P138" i="42"/>
  <c r="P137" i="42"/>
  <c r="P136" i="42"/>
  <c r="Q130" i="42"/>
  <c r="P130" i="42"/>
  <c r="Q129" i="42"/>
  <c r="P129" i="42"/>
  <c r="Q128" i="42"/>
  <c r="P128" i="42"/>
  <c r="Q127" i="42"/>
  <c r="P127" i="42"/>
  <c r="Q126" i="42"/>
  <c r="P126" i="42"/>
  <c r="Q125" i="42"/>
  <c r="P125" i="42"/>
  <c r="Q124" i="42"/>
  <c r="P124" i="42"/>
  <c r="Q123" i="42"/>
  <c r="P123" i="42"/>
  <c r="Q122" i="42"/>
  <c r="P122" i="42"/>
  <c r="Q121" i="42"/>
  <c r="P121" i="42"/>
  <c r="Q120" i="42"/>
  <c r="P120" i="42"/>
  <c r="Q102" i="42"/>
  <c r="P102" i="42"/>
  <c r="Q93" i="42"/>
  <c r="P93" i="42"/>
  <c r="Q86" i="42"/>
  <c r="P86" i="42"/>
  <c r="P100" i="42"/>
  <c r="Q88" i="42"/>
  <c r="P88" i="42"/>
  <c r="Q87" i="42"/>
  <c r="P87" i="42"/>
  <c r="P139" i="42" l="1"/>
  <c r="Q131" i="42"/>
  <c r="P131" i="42"/>
  <c r="Q139" i="42"/>
  <c r="P148" i="42"/>
  <c r="Q148" i="42"/>
  <c r="Q70" i="42"/>
  <c r="P70" i="42"/>
  <c r="Q67" i="42"/>
  <c r="P67" i="42"/>
  <c r="Q60" i="42"/>
  <c r="P60" i="42"/>
  <c r="Q53" i="42"/>
  <c r="P53" i="42"/>
  <c r="Q48" i="42"/>
  <c r="P48" i="42"/>
  <c r="Q32" i="42"/>
  <c r="P32" i="42"/>
  <c r="Q31" i="42"/>
  <c r="P31" i="42"/>
  <c r="Q30" i="42"/>
  <c r="P30" i="42"/>
  <c r="Q29" i="42"/>
  <c r="P29" i="42"/>
  <c r="Q28" i="42"/>
  <c r="P28" i="42"/>
  <c r="Q27" i="42"/>
  <c r="P27" i="42"/>
  <c r="Q26" i="42"/>
  <c r="P26" i="42"/>
  <c r="Q25" i="42"/>
  <c r="P25" i="42"/>
  <c r="Q24" i="42"/>
  <c r="P24" i="42"/>
  <c r="Q23" i="42"/>
  <c r="P23" i="42"/>
  <c r="Q22" i="42"/>
  <c r="P22" i="42"/>
  <c r="Q21" i="42"/>
  <c r="P21" i="42"/>
  <c r="Q14" i="42"/>
  <c r="P14" i="42"/>
  <c r="Q11" i="42"/>
  <c r="P18" i="41"/>
  <c r="Q17" i="41"/>
  <c r="P17" i="41"/>
  <c r="Q16" i="41"/>
  <c r="P16" i="41"/>
  <c r="Q15" i="41"/>
  <c r="P15" i="41"/>
  <c r="Q14" i="41"/>
  <c r="P14" i="41"/>
  <c r="Q13" i="41"/>
  <c r="P13" i="41"/>
  <c r="Q12" i="41"/>
  <c r="Q19" i="41" s="1"/>
  <c r="P12" i="41"/>
  <c r="P11" i="41"/>
  <c r="O19" i="41"/>
  <c r="P19" i="41" l="1"/>
  <c r="H148" i="82"/>
  <c r="B54" i="82"/>
  <c r="C54" i="82"/>
  <c r="Q101" i="42" l="1"/>
  <c r="P101" i="42"/>
  <c r="Q100" i="42"/>
  <c r="Q99" i="42"/>
  <c r="P99" i="42"/>
  <c r="Q98" i="42"/>
  <c r="P98" i="42"/>
  <c r="Q97" i="42"/>
  <c r="P97" i="42"/>
  <c r="Q96" i="42"/>
  <c r="P96" i="42"/>
  <c r="Q95" i="42"/>
  <c r="P95" i="42"/>
  <c r="Q94" i="42"/>
  <c r="P94" i="42"/>
  <c r="Q92" i="42"/>
  <c r="P92" i="42"/>
  <c r="Q91" i="42"/>
  <c r="P91" i="42"/>
  <c r="Q90" i="42"/>
  <c r="P90" i="42"/>
  <c r="Q89" i="42"/>
  <c r="P89" i="42"/>
  <c r="Q69" i="42"/>
  <c r="P69" i="42"/>
  <c r="Q68" i="42"/>
  <c r="P68" i="42"/>
  <c r="Q61" i="42"/>
  <c r="P61" i="42"/>
  <c r="Q52" i="42"/>
  <c r="P52" i="42"/>
  <c r="Q51" i="42"/>
  <c r="P51" i="42"/>
  <c r="Q50" i="42"/>
  <c r="P50" i="42"/>
  <c r="Q49" i="42"/>
  <c r="P49" i="42"/>
  <c r="Q33" i="42"/>
  <c r="P33" i="42"/>
  <c r="Q12" i="42"/>
  <c r="Q13" i="42"/>
  <c r="P13" i="42"/>
  <c r="P12" i="42"/>
  <c r="P71" i="42" l="1"/>
  <c r="Q103" i="42"/>
  <c r="P54" i="42"/>
  <c r="Q54" i="42"/>
  <c r="P15" i="42"/>
  <c r="Q71" i="42"/>
  <c r="P103" i="42"/>
  <c r="Q15" i="42"/>
  <c r="B33" i="82"/>
  <c r="M148" i="82"/>
  <c r="L148" i="82"/>
  <c r="K148" i="82"/>
  <c r="J148" i="82"/>
  <c r="I148" i="82"/>
  <c r="G148" i="82"/>
  <c r="F148" i="82"/>
  <c r="E148" i="82"/>
  <c r="C148" i="82"/>
  <c r="B148" i="82"/>
  <c r="M139" i="82"/>
  <c r="L139" i="82"/>
  <c r="K139" i="82"/>
  <c r="J139" i="82"/>
  <c r="I139" i="82"/>
  <c r="H139" i="82"/>
  <c r="G139" i="82"/>
  <c r="F139" i="82"/>
  <c r="E139" i="82"/>
  <c r="C139" i="82"/>
  <c r="B139" i="82"/>
  <c r="M131" i="82"/>
  <c r="L131" i="82"/>
  <c r="K131" i="82"/>
  <c r="J131" i="82"/>
  <c r="I131" i="82"/>
  <c r="H131" i="82"/>
  <c r="G131" i="82"/>
  <c r="F131" i="82"/>
  <c r="E131" i="82"/>
  <c r="C131" i="82"/>
  <c r="B131" i="82"/>
  <c r="M103" i="82"/>
  <c r="L103" i="82"/>
  <c r="K103" i="82"/>
  <c r="J103" i="82"/>
  <c r="I103" i="82"/>
  <c r="H103" i="82"/>
  <c r="G103" i="82"/>
  <c r="F103" i="82"/>
  <c r="E103" i="82"/>
  <c r="C103" i="82"/>
  <c r="B103" i="82"/>
  <c r="M71" i="82"/>
  <c r="L71" i="82"/>
  <c r="K71" i="82"/>
  <c r="J71" i="82"/>
  <c r="I71" i="82"/>
  <c r="H71" i="82"/>
  <c r="G71" i="82"/>
  <c r="F71" i="82"/>
  <c r="E71" i="82"/>
  <c r="C71" i="82"/>
  <c r="B71" i="82"/>
  <c r="M61" i="82"/>
  <c r="L61" i="82"/>
  <c r="K61" i="82"/>
  <c r="J61" i="82"/>
  <c r="I61" i="82"/>
  <c r="H61" i="82"/>
  <c r="G61" i="82"/>
  <c r="F61" i="82"/>
  <c r="E61" i="82"/>
  <c r="C61" i="82"/>
  <c r="B61" i="82"/>
  <c r="M54" i="82"/>
  <c r="L54" i="82"/>
  <c r="K54" i="82"/>
  <c r="J54" i="82"/>
  <c r="I54" i="82"/>
  <c r="H54" i="82"/>
  <c r="G54" i="82"/>
  <c r="F54" i="82"/>
  <c r="E54" i="82"/>
  <c r="M33" i="82"/>
  <c r="L33" i="82"/>
  <c r="K33" i="82"/>
  <c r="J33" i="82"/>
  <c r="I33" i="82"/>
  <c r="H33" i="82"/>
  <c r="G33" i="82"/>
  <c r="F33" i="82"/>
  <c r="E33" i="82"/>
  <c r="C33" i="82"/>
  <c r="M15" i="82"/>
  <c r="L15" i="82"/>
  <c r="K15" i="82"/>
  <c r="J15" i="82"/>
  <c r="I15" i="82"/>
  <c r="H15" i="82"/>
  <c r="G15" i="82"/>
  <c r="F15" i="82"/>
  <c r="E15" i="82"/>
  <c r="C15" i="82"/>
  <c r="B15" i="82"/>
  <c r="B20" i="81"/>
  <c r="B20" i="77"/>
  <c r="I20" i="77"/>
  <c r="K20" i="77"/>
  <c r="L20" i="77"/>
  <c r="M20" i="77"/>
  <c r="M19" i="81"/>
  <c r="L19" i="81"/>
  <c r="K19" i="81"/>
  <c r="J19" i="81"/>
  <c r="I19" i="81"/>
  <c r="H19" i="81"/>
  <c r="G19" i="81"/>
  <c r="F19" i="81"/>
  <c r="E19" i="81"/>
  <c r="D19" i="81"/>
  <c r="C19" i="81"/>
  <c r="B19" i="81"/>
  <c r="P150" i="42" l="1"/>
  <c r="Q150" i="42"/>
  <c r="B150" i="82"/>
  <c r="M150" i="82"/>
  <c r="I150" i="82"/>
  <c r="C150" i="82"/>
  <c r="F150" i="82"/>
  <c r="G150" i="82"/>
  <c r="H150" i="82"/>
  <c r="J150" i="82"/>
  <c r="E150" i="82"/>
  <c r="K150" i="82"/>
  <c r="L150" i="82"/>
  <c r="M15" i="76"/>
  <c r="M148" i="76"/>
  <c r="B54" i="67" l="1"/>
  <c r="B33" i="67"/>
  <c r="B15" i="67"/>
  <c r="B54" i="63"/>
  <c r="B33" i="63"/>
  <c r="B15" i="63"/>
  <c r="B54" i="49"/>
  <c r="B33" i="49"/>
  <c r="B15" i="49"/>
  <c r="B61" i="44"/>
  <c r="B54" i="44"/>
  <c r="B33" i="44"/>
  <c r="B15" i="44"/>
  <c r="B139" i="23"/>
  <c r="C139" i="23"/>
  <c r="D139" i="23"/>
  <c r="E139" i="23"/>
  <c r="F139" i="23"/>
  <c r="G139" i="23"/>
  <c r="H139" i="23"/>
  <c r="I139" i="23"/>
  <c r="J139" i="23"/>
  <c r="K139" i="23"/>
  <c r="L139" i="23"/>
  <c r="M139" i="23"/>
  <c r="B148" i="23"/>
  <c r="C148" i="23"/>
  <c r="D148" i="23"/>
  <c r="E148" i="23"/>
  <c r="F148" i="23"/>
  <c r="G148" i="23"/>
  <c r="H148" i="23"/>
  <c r="I148" i="23"/>
  <c r="J148" i="23"/>
  <c r="K148" i="23"/>
  <c r="L148" i="23"/>
  <c r="M148" i="23"/>
  <c r="B131" i="23"/>
  <c r="C131" i="23"/>
  <c r="D131" i="23"/>
  <c r="E131" i="23"/>
  <c r="F131" i="23"/>
  <c r="G131" i="23"/>
  <c r="H131" i="23"/>
  <c r="I131" i="23"/>
  <c r="J131" i="23"/>
  <c r="K131" i="23"/>
  <c r="L131" i="23"/>
  <c r="M131" i="23"/>
  <c r="B103" i="23"/>
  <c r="C103" i="23"/>
  <c r="D103" i="23"/>
  <c r="E103" i="23"/>
  <c r="F103" i="23"/>
  <c r="G103" i="23"/>
  <c r="H103" i="23"/>
  <c r="I103" i="23"/>
  <c r="J103" i="23"/>
  <c r="K103" i="23"/>
  <c r="L103" i="23"/>
  <c r="M103" i="23"/>
  <c r="B71" i="23"/>
  <c r="C71" i="23"/>
  <c r="D71" i="23"/>
  <c r="E71" i="23"/>
  <c r="F71" i="23"/>
  <c r="G71" i="23"/>
  <c r="H71" i="23"/>
  <c r="I71" i="23"/>
  <c r="J71" i="23"/>
  <c r="K71" i="23"/>
  <c r="L71" i="23"/>
  <c r="M71" i="23"/>
  <c r="B61" i="23"/>
  <c r="C61" i="23"/>
  <c r="D61" i="23"/>
  <c r="E61" i="23"/>
  <c r="F61" i="23"/>
  <c r="G61" i="23"/>
  <c r="H61" i="23"/>
  <c r="I61" i="23"/>
  <c r="J61" i="23"/>
  <c r="K61" i="23"/>
  <c r="L61" i="23"/>
  <c r="M61" i="23"/>
  <c r="C54" i="23"/>
  <c r="D54" i="23"/>
  <c r="E54" i="23"/>
  <c r="F54" i="23"/>
  <c r="G54" i="23"/>
  <c r="H54" i="23"/>
  <c r="I54" i="23"/>
  <c r="J54" i="23"/>
  <c r="K54" i="23"/>
  <c r="L54" i="23"/>
  <c r="M54" i="23"/>
  <c r="B33" i="23"/>
  <c r="C33" i="23"/>
  <c r="D33" i="23"/>
  <c r="E33" i="23"/>
  <c r="F33" i="23"/>
  <c r="G33" i="23"/>
  <c r="H33" i="23"/>
  <c r="I33" i="23"/>
  <c r="J33" i="23"/>
  <c r="K33" i="23"/>
  <c r="L33" i="23"/>
  <c r="M33" i="23"/>
  <c r="C15" i="23"/>
  <c r="C150" i="23" s="1"/>
  <c r="D15" i="23"/>
  <c r="D150" i="23" s="1"/>
  <c r="E15" i="23"/>
  <c r="E150" i="23" s="1"/>
  <c r="F15" i="23"/>
  <c r="F150" i="23" s="1"/>
  <c r="G15" i="23"/>
  <c r="G150" i="23" s="1"/>
  <c r="H15" i="23"/>
  <c r="H150" i="23" s="1"/>
  <c r="I15" i="23"/>
  <c r="I150" i="23" s="1"/>
  <c r="J15" i="23"/>
  <c r="J150" i="23" s="1"/>
  <c r="K15" i="23"/>
  <c r="K150" i="23" s="1"/>
  <c r="L15" i="23"/>
  <c r="L150" i="23" s="1"/>
  <c r="M15" i="23"/>
  <c r="M150" i="23" s="1"/>
  <c r="M150" i="25" l="1"/>
  <c r="L150" i="25"/>
  <c r="K150" i="25"/>
  <c r="J150" i="25"/>
  <c r="I150" i="25"/>
  <c r="H150" i="25"/>
  <c r="G150" i="25"/>
  <c r="F150" i="25"/>
  <c r="E150" i="25"/>
  <c r="D150" i="25"/>
  <c r="C150" i="25"/>
  <c r="M150" i="44"/>
  <c r="L150" i="44"/>
  <c r="K150" i="44"/>
  <c r="J150" i="44"/>
  <c r="I150" i="44"/>
  <c r="H150" i="44"/>
  <c r="G150" i="44"/>
  <c r="F150" i="44"/>
  <c r="E150" i="44"/>
  <c r="D150" i="44"/>
  <c r="C150" i="44"/>
  <c r="M150" i="49"/>
  <c r="L150" i="49"/>
  <c r="K150" i="49"/>
  <c r="J150" i="49"/>
  <c r="I150" i="49"/>
  <c r="H150" i="49"/>
  <c r="G150" i="49"/>
  <c r="F150" i="49"/>
  <c r="E150" i="49"/>
  <c r="D150" i="49"/>
  <c r="C150" i="49"/>
  <c r="M150" i="45"/>
  <c r="L150" i="45"/>
  <c r="K150" i="45"/>
  <c r="J150" i="45"/>
  <c r="I150" i="45"/>
  <c r="H150" i="45"/>
  <c r="G150" i="45"/>
  <c r="F150" i="45"/>
  <c r="E150" i="45"/>
  <c r="D150" i="45"/>
  <c r="C150" i="45"/>
  <c r="M150" i="63"/>
  <c r="L150" i="63"/>
  <c r="K150" i="63"/>
  <c r="J150" i="63"/>
  <c r="I150" i="63"/>
  <c r="H150" i="63"/>
  <c r="G150" i="63"/>
  <c r="F150" i="63"/>
  <c r="E150" i="63"/>
  <c r="D150" i="63"/>
  <c r="C150" i="63"/>
  <c r="M150" i="67"/>
  <c r="L150" i="67"/>
  <c r="K150" i="67"/>
  <c r="J150" i="67"/>
  <c r="I150" i="67"/>
  <c r="H150" i="67"/>
  <c r="G150" i="67"/>
  <c r="F150" i="67"/>
  <c r="E150" i="67"/>
  <c r="D150" i="67"/>
  <c r="C150" i="67"/>
  <c r="M150" i="71"/>
  <c r="L150" i="71"/>
  <c r="K150" i="71"/>
  <c r="J150" i="71"/>
  <c r="I150" i="71"/>
  <c r="H150" i="71"/>
  <c r="G150" i="71"/>
  <c r="F150" i="71"/>
  <c r="E150" i="71"/>
  <c r="D150" i="71"/>
  <c r="C150" i="71"/>
  <c r="M150" i="73"/>
  <c r="L150" i="73"/>
  <c r="K150" i="73"/>
  <c r="J150" i="73"/>
  <c r="I150" i="73"/>
  <c r="H150" i="73"/>
  <c r="G150" i="73"/>
  <c r="F150" i="73"/>
  <c r="E150" i="73"/>
  <c r="D150" i="73"/>
  <c r="C150" i="73"/>
  <c r="M150" i="75"/>
  <c r="L150" i="75"/>
  <c r="K150" i="75"/>
  <c r="J150" i="75"/>
  <c r="I150" i="75"/>
  <c r="H150" i="75"/>
  <c r="G150" i="75"/>
  <c r="F150" i="75"/>
  <c r="E150" i="75"/>
  <c r="D150" i="75"/>
  <c r="C150" i="75"/>
  <c r="B150" i="25"/>
  <c r="B150" i="44"/>
  <c r="B150" i="49"/>
  <c r="B150" i="45"/>
  <c r="B150" i="63"/>
  <c r="B150" i="67"/>
  <c r="B150" i="71"/>
  <c r="B150" i="73"/>
  <c r="B150" i="75"/>
  <c r="B148" i="24"/>
  <c r="B148" i="75"/>
  <c r="B148" i="73"/>
  <c r="B148" i="71"/>
  <c r="B148" i="67"/>
  <c r="B148" i="63"/>
  <c r="B148" i="45"/>
  <c r="B148" i="49"/>
  <c r="B148" i="44"/>
  <c r="B148" i="25"/>
  <c r="C148" i="24"/>
  <c r="C148" i="75"/>
  <c r="C148" i="73"/>
  <c r="C148" i="71"/>
  <c r="C148" i="67"/>
  <c r="C148" i="63"/>
  <c r="C148" i="45"/>
  <c r="C148" i="49"/>
  <c r="C148" i="44"/>
  <c r="C148" i="25"/>
  <c r="D148" i="24"/>
  <c r="D148" i="75"/>
  <c r="D148" i="73"/>
  <c r="D148" i="71"/>
  <c r="D148" i="67"/>
  <c r="D148" i="63"/>
  <c r="D148" i="45"/>
  <c r="D148" i="49"/>
  <c r="D148" i="44"/>
  <c r="D148" i="25"/>
  <c r="E148" i="24"/>
  <c r="E148" i="75"/>
  <c r="E148" i="73"/>
  <c r="E148" i="71"/>
  <c r="E148" i="67"/>
  <c r="E148" i="63"/>
  <c r="E148" i="45"/>
  <c r="E148" i="49"/>
  <c r="E148" i="44"/>
  <c r="E148" i="25"/>
  <c r="F148" i="24"/>
  <c r="F148" i="75"/>
  <c r="F148" i="73"/>
  <c r="F148" i="71"/>
  <c r="F148" i="67"/>
  <c r="F148" i="63"/>
  <c r="F148" i="45"/>
  <c r="F148" i="49"/>
  <c r="F148" i="44"/>
  <c r="F148" i="25"/>
  <c r="G148" i="24"/>
  <c r="G148" i="75"/>
  <c r="G148" i="73"/>
  <c r="G148" i="71"/>
  <c r="G148" i="67"/>
  <c r="G148" i="63"/>
  <c r="G148" i="45"/>
  <c r="G148" i="49"/>
  <c r="G148" i="44"/>
  <c r="G148" i="25"/>
  <c r="H148" i="24"/>
  <c r="H148" i="75"/>
  <c r="H148" i="73"/>
  <c r="H148" i="71"/>
  <c r="H148" i="67"/>
  <c r="H148" i="63"/>
  <c r="H148" i="45"/>
  <c r="H148" i="49"/>
  <c r="H148" i="44"/>
  <c r="H148" i="25"/>
  <c r="I148" i="24"/>
  <c r="I148" i="75"/>
  <c r="I148" i="73"/>
  <c r="I148" i="71"/>
  <c r="I148" i="67"/>
  <c r="I148" i="63"/>
  <c r="I148" i="45"/>
  <c r="I148" i="49"/>
  <c r="I148" i="44"/>
  <c r="I148" i="25"/>
  <c r="J148" i="24"/>
  <c r="J148" i="75"/>
  <c r="J148" i="73"/>
  <c r="J148" i="71"/>
  <c r="J148" i="67"/>
  <c r="J148" i="63"/>
  <c r="J148" i="45"/>
  <c r="J148" i="49"/>
  <c r="J148" i="44"/>
  <c r="J148" i="25"/>
  <c r="K148" i="24"/>
  <c r="K148" i="75"/>
  <c r="K148" i="73"/>
  <c r="K148" i="71"/>
  <c r="K148" i="67"/>
  <c r="K148" i="63"/>
  <c r="K148" i="45"/>
  <c r="K148" i="49"/>
  <c r="K148" i="44"/>
  <c r="K148" i="25"/>
  <c r="L148" i="24"/>
  <c r="L148" i="75"/>
  <c r="L148" i="73"/>
  <c r="L148" i="71"/>
  <c r="L148" i="67"/>
  <c r="L148" i="63"/>
  <c r="L148" i="45"/>
  <c r="L148" i="49"/>
  <c r="L148" i="44"/>
  <c r="L148" i="25"/>
  <c r="M148" i="24"/>
  <c r="M148" i="75"/>
  <c r="M148" i="73"/>
  <c r="M148" i="71"/>
  <c r="M148" i="67"/>
  <c r="M148" i="63"/>
  <c r="M148" i="45"/>
  <c r="M148" i="49"/>
  <c r="M148" i="44"/>
  <c r="M148" i="25"/>
  <c r="B139" i="24"/>
  <c r="B139" i="75"/>
  <c r="B139" i="73"/>
  <c r="B139" i="71"/>
  <c r="B139" i="67"/>
  <c r="B139" i="63"/>
  <c r="B139" i="45"/>
  <c r="B139" i="49"/>
  <c r="B139" i="44"/>
  <c r="B139" i="25"/>
  <c r="C139" i="24"/>
  <c r="C139" i="75"/>
  <c r="C139" i="73"/>
  <c r="C139" i="71"/>
  <c r="C139" i="67"/>
  <c r="C139" i="63"/>
  <c r="C139" i="45"/>
  <c r="C139" i="49"/>
  <c r="C139" i="44"/>
  <c r="C139" i="25"/>
  <c r="D139" i="24"/>
  <c r="D139" i="75"/>
  <c r="D139" i="73"/>
  <c r="D139" i="71"/>
  <c r="D139" i="67"/>
  <c r="D139" i="63"/>
  <c r="D139" i="45"/>
  <c r="D139" i="49"/>
  <c r="D139" i="44"/>
  <c r="D139" i="25"/>
  <c r="E139" i="24"/>
  <c r="E139" i="75"/>
  <c r="E139" i="73"/>
  <c r="E139" i="71"/>
  <c r="E139" i="67"/>
  <c r="E139" i="63"/>
  <c r="E139" i="45"/>
  <c r="E139" i="49"/>
  <c r="E139" i="44"/>
  <c r="E139" i="25"/>
  <c r="F139" i="24"/>
  <c r="F139" i="75"/>
  <c r="F139" i="73"/>
  <c r="F139" i="71"/>
  <c r="F139" i="67"/>
  <c r="F139" i="63"/>
  <c r="F139" i="45"/>
  <c r="F139" i="49"/>
  <c r="F139" i="44"/>
  <c r="F139" i="25"/>
  <c r="G139" i="24"/>
  <c r="G139" i="75"/>
  <c r="G139" i="73"/>
  <c r="G139" i="71"/>
  <c r="G139" i="67"/>
  <c r="G139" i="63"/>
  <c r="G139" i="45"/>
  <c r="G139" i="49"/>
  <c r="G139" i="44"/>
  <c r="G139" i="25"/>
  <c r="H139" i="24"/>
  <c r="H139" i="75"/>
  <c r="H139" i="73"/>
  <c r="H139" i="71"/>
  <c r="H139" i="67"/>
  <c r="H139" i="63"/>
  <c r="H139" i="45"/>
  <c r="H139" i="49"/>
  <c r="H139" i="44"/>
  <c r="H139" i="25"/>
  <c r="I139" i="24"/>
  <c r="I139" i="75"/>
  <c r="I139" i="73"/>
  <c r="I139" i="71"/>
  <c r="I139" i="67"/>
  <c r="I139" i="63"/>
  <c r="I139" i="45"/>
  <c r="I139" i="49"/>
  <c r="I139" i="44"/>
  <c r="I139" i="25"/>
  <c r="J139" i="24"/>
  <c r="J139" i="75"/>
  <c r="J139" i="73"/>
  <c r="J139" i="71"/>
  <c r="J139" i="67"/>
  <c r="J139" i="63"/>
  <c r="J139" i="45"/>
  <c r="J139" i="49"/>
  <c r="J139" i="44"/>
  <c r="J139" i="25"/>
  <c r="K139" i="24"/>
  <c r="K139" i="75"/>
  <c r="K139" i="73"/>
  <c r="K139" i="71"/>
  <c r="K139" i="67"/>
  <c r="K139" i="63"/>
  <c r="K139" i="45"/>
  <c r="K139" i="49"/>
  <c r="K139" i="44"/>
  <c r="K139" i="25"/>
  <c r="L139" i="24"/>
  <c r="L139" i="75"/>
  <c r="L139" i="73"/>
  <c r="L139" i="71"/>
  <c r="L139" i="67"/>
  <c r="L139" i="63"/>
  <c r="L139" i="45"/>
  <c r="L139" i="49"/>
  <c r="L139" i="44"/>
  <c r="L139" i="25"/>
  <c r="M139" i="24"/>
  <c r="M139" i="75"/>
  <c r="M139" i="73"/>
  <c r="M139" i="71"/>
  <c r="M139" i="67"/>
  <c r="M139" i="63"/>
  <c r="M139" i="45"/>
  <c r="M139" i="49"/>
  <c r="M139" i="44"/>
  <c r="M139" i="25"/>
  <c r="B131" i="24"/>
  <c r="B131" i="75"/>
  <c r="B131" i="73"/>
  <c r="B131" i="71"/>
  <c r="B131" i="67"/>
  <c r="B131" i="63"/>
  <c r="B131" i="45"/>
  <c r="B131" i="49"/>
  <c r="B131" i="44"/>
  <c r="B131" i="25"/>
  <c r="C131" i="24"/>
  <c r="C131" i="75"/>
  <c r="C131" i="73"/>
  <c r="C131" i="71"/>
  <c r="C131" i="67"/>
  <c r="C131" i="63"/>
  <c r="C131" i="45"/>
  <c r="C131" i="49"/>
  <c r="C131" i="44"/>
  <c r="C131" i="25"/>
  <c r="D131" i="24"/>
  <c r="D131" i="75"/>
  <c r="D131" i="73"/>
  <c r="D131" i="71"/>
  <c r="D131" i="67"/>
  <c r="D131" i="63"/>
  <c r="D131" i="45"/>
  <c r="D131" i="49"/>
  <c r="D131" i="44"/>
  <c r="D131" i="25"/>
  <c r="E131" i="24"/>
  <c r="E131" i="75"/>
  <c r="E131" i="73"/>
  <c r="E131" i="71"/>
  <c r="E131" i="67"/>
  <c r="E131" i="63"/>
  <c r="E131" i="45"/>
  <c r="E131" i="49"/>
  <c r="E131" i="44"/>
  <c r="E131" i="25"/>
  <c r="F131" i="24"/>
  <c r="F131" i="75"/>
  <c r="F131" i="73"/>
  <c r="F131" i="71"/>
  <c r="F131" i="67"/>
  <c r="F131" i="63"/>
  <c r="F131" i="45"/>
  <c r="F131" i="49"/>
  <c r="F131" i="44"/>
  <c r="F131" i="25"/>
  <c r="G131" i="24"/>
  <c r="G131" i="75"/>
  <c r="G131" i="73"/>
  <c r="G131" i="71"/>
  <c r="G131" i="67"/>
  <c r="G131" i="63"/>
  <c r="G131" i="45"/>
  <c r="G131" i="49"/>
  <c r="G131" i="44"/>
  <c r="G131" i="25"/>
  <c r="H131" i="24"/>
  <c r="H131" i="75"/>
  <c r="H131" i="73"/>
  <c r="H131" i="71"/>
  <c r="H131" i="67"/>
  <c r="H131" i="63"/>
  <c r="H131" i="45"/>
  <c r="H131" i="49"/>
  <c r="H131" i="44"/>
  <c r="H131" i="25"/>
  <c r="I131" i="24"/>
  <c r="I131" i="75"/>
  <c r="I131" i="73"/>
  <c r="I131" i="71"/>
  <c r="I131" i="67"/>
  <c r="I131" i="63"/>
  <c r="I131" i="45"/>
  <c r="I131" i="49"/>
  <c r="I131" i="44"/>
  <c r="I131" i="25"/>
  <c r="J131" i="24"/>
  <c r="J131" i="75"/>
  <c r="J131" i="73"/>
  <c r="J131" i="71"/>
  <c r="J131" i="67"/>
  <c r="J131" i="63"/>
  <c r="J131" i="45"/>
  <c r="J131" i="49"/>
  <c r="J131" i="44"/>
  <c r="J131" i="25"/>
  <c r="K131" i="24"/>
  <c r="K131" i="75"/>
  <c r="K131" i="73"/>
  <c r="K131" i="71"/>
  <c r="K131" i="67"/>
  <c r="K131" i="63"/>
  <c r="K131" i="45"/>
  <c r="K131" i="49"/>
  <c r="K131" i="44"/>
  <c r="K131" i="25"/>
  <c r="L131" i="24"/>
  <c r="L131" i="75"/>
  <c r="L131" i="73"/>
  <c r="L131" i="71"/>
  <c r="L131" i="67"/>
  <c r="L131" i="63"/>
  <c r="L131" i="45"/>
  <c r="L131" i="49"/>
  <c r="L131" i="44"/>
  <c r="L131" i="25"/>
  <c r="M131" i="24"/>
  <c r="M131" i="75"/>
  <c r="M131" i="73"/>
  <c r="M131" i="71"/>
  <c r="M131" i="67"/>
  <c r="M131" i="63"/>
  <c r="M131" i="45"/>
  <c r="M131" i="49"/>
  <c r="M131" i="44"/>
  <c r="M131" i="25"/>
  <c r="B103" i="24"/>
  <c r="B103" i="75"/>
  <c r="B103" i="73"/>
  <c r="B103" i="71"/>
  <c r="B103" i="67"/>
  <c r="B103" i="63"/>
  <c r="B103" i="45"/>
  <c r="B103" i="49"/>
  <c r="B103" i="44"/>
  <c r="B103" i="25"/>
  <c r="C103" i="24"/>
  <c r="C103" i="75"/>
  <c r="C103" i="73"/>
  <c r="C103" i="71"/>
  <c r="C103" i="67"/>
  <c r="C103" i="63"/>
  <c r="C103" i="45"/>
  <c r="C103" i="49"/>
  <c r="C103" i="44"/>
  <c r="C103" i="25"/>
  <c r="D103" i="24"/>
  <c r="D103" i="75"/>
  <c r="D103" i="73"/>
  <c r="D103" i="71"/>
  <c r="D103" i="67"/>
  <c r="D103" i="63"/>
  <c r="D103" i="45"/>
  <c r="D103" i="49"/>
  <c r="D103" i="44"/>
  <c r="D103" i="25"/>
  <c r="E103" i="24"/>
  <c r="E103" i="75"/>
  <c r="E103" i="73"/>
  <c r="E103" i="71"/>
  <c r="E103" i="67"/>
  <c r="E103" i="63"/>
  <c r="E103" i="45"/>
  <c r="E103" i="49"/>
  <c r="E103" i="44"/>
  <c r="E103" i="25"/>
  <c r="F103" i="24"/>
  <c r="F103" i="75"/>
  <c r="F103" i="73"/>
  <c r="F103" i="71"/>
  <c r="F103" i="67"/>
  <c r="F103" i="63"/>
  <c r="F103" i="45"/>
  <c r="F103" i="49"/>
  <c r="F103" i="44"/>
  <c r="F103" i="25"/>
  <c r="G103" i="24"/>
  <c r="G103" i="75"/>
  <c r="G103" i="73"/>
  <c r="G103" i="71"/>
  <c r="G103" i="67"/>
  <c r="G103" i="63"/>
  <c r="G103" i="45"/>
  <c r="G103" i="49"/>
  <c r="G103" i="44"/>
  <c r="G103" i="25"/>
  <c r="H103" i="24"/>
  <c r="H103" i="75"/>
  <c r="H103" i="73"/>
  <c r="H103" i="71"/>
  <c r="H103" i="67"/>
  <c r="H103" i="63"/>
  <c r="H103" i="45"/>
  <c r="H103" i="49"/>
  <c r="H103" i="44"/>
  <c r="H103" i="25"/>
  <c r="I103" i="24"/>
  <c r="I103" i="75"/>
  <c r="I103" i="73"/>
  <c r="I103" i="71"/>
  <c r="I103" i="67"/>
  <c r="I103" i="63"/>
  <c r="I103" i="45"/>
  <c r="I103" i="49"/>
  <c r="I103" i="44"/>
  <c r="I103" i="25"/>
  <c r="J103" i="24"/>
  <c r="J103" i="75"/>
  <c r="J103" i="73"/>
  <c r="J103" i="71"/>
  <c r="J103" i="67"/>
  <c r="J103" i="63"/>
  <c r="J103" i="45"/>
  <c r="J103" i="49"/>
  <c r="J103" i="44"/>
  <c r="J103" i="25"/>
  <c r="K103" i="24"/>
  <c r="K103" i="75"/>
  <c r="K103" i="73"/>
  <c r="K103" i="71"/>
  <c r="K103" i="67"/>
  <c r="K103" i="63"/>
  <c r="K103" i="45"/>
  <c r="K103" i="49"/>
  <c r="K103" i="44"/>
  <c r="K103" i="25"/>
  <c r="L103" i="24"/>
  <c r="L103" i="75"/>
  <c r="L103" i="73"/>
  <c r="L103" i="71"/>
  <c r="L103" i="67"/>
  <c r="L103" i="63"/>
  <c r="L103" i="45"/>
  <c r="L103" i="49"/>
  <c r="L103" i="44"/>
  <c r="L103" i="25"/>
  <c r="M103" i="24"/>
  <c r="M103" i="75"/>
  <c r="M103" i="73"/>
  <c r="M103" i="71"/>
  <c r="M103" i="67"/>
  <c r="M103" i="63"/>
  <c r="M103" i="45"/>
  <c r="M103" i="49"/>
  <c r="M103" i="44"/>
  <c r="M103" i="25"/>
  <c r="B71" i="24"/>
  <c r="B71" i="75"/>
  <c r="B71" i="73"/>
  <c r="B71" i="71"/>
  <c r="B71" i="67"/>
  <c r="B71" i="63"/>
  <c r="B71" i="45"/>
  <c r="B71" i="49"/>
  <c r="B71" i="44"/>
  <c r="B71" i="25"/>
  <c r="C71" i="24"/>
  <c r="C71" i="75"/>
  <c r="C71" i="73"/>
  <c r="C71" i="71"/>
  <c r="C71" i="67"/>
  <c r="C71" i="63"/>
  <c r="C71" i="45"/>
  <c r="C71" i="49"/>
  <c r="C71" i="44"/>
  <c r="C71" i="25"/>
  <c r="D71" i="24"/>
  <c r="D71" i="75"/>
  <c r="D71" i="73"/>
  <c r="D71" i="71"/>
  <c r="D71" i="67"/>
  <c r="D71" i="63"/>
  <c r="D71" i="45"/>
  <c r="D71" i="49"/>
  <c r="D71" i="44"/>
  <c r="D71" i="25"/>
  <c r="E71" i="24"/>
  <c r="E71" i="75"/>
  <c r="E71" i="73"/>
  <c r="E71" i="71"/>
  <c r="E71" i="67"/>
  <c r="E71" i="63"/>
  <c r="E71" i="45"/>
  <c r="E71" i="49"/>
  <c r="E71" i="44"/>
  <c r="E71" i="25"/>
  <c r="F71" i="24"/>
  <c r="F71" i="75"/>
  <c r="F71" i="73"/>
  <c r="F71" i="71"/>
  <c r="F71" i="67"/>
  <c r="F71" i="63"/>
  <c r="F71" i="45"/>
  <c r="F71" i="49"/>
  <c r="F71" i="44"/>
  <c r="F71" i="25"/>
  <c r="G71" i="24"/>
  <c r="G71" i="75"/>
  <c r="G71" i="73"/>
  <c r="G71" i="71"/>
  <c r="G71" i="67"/>
  <c r="G71" i="63"/>
  <c r="G71" i="45"/>
  <c r="G71" i="49"/>
  <c r="G71" i="44"/>
  <c r="G71" i="25"/>
  <c r="H71" i="24"/>
  <c r="H71" i="75"/>
  <c r="H71" i="73"/>
  <c r="H71" i="71"/>
  <c r="H71" i="67"/>
  <c r="H71" i="63"/>
  <c r="H71" i="45"/>
  <c r="H71" i="49"/>
  <c r="H71" i="44"/>
  <c r="H71" i="25"/>
  <c r="I71" i="24"/>
  <c r="I71" i="75"/>
  <c r="I71" i="73"/>
  <c r="I71" i="71"/>
  <c r="I71" i="67"/>
  <c r="I71" i="63"/>
  <c r="I71" i="45"/>
  <c r="I71" i="49"/>
  <c r="I71" i="44"/>
  <c r="I71" i="25"/>
  <c r="J71" i="24"/>
  <c r="J71" i="75"/>
  <c r="J71" i="73"/>
  <c r="J71" i="71"/>
  <c r="J71" i="67"/>
  <c r="J71" i="63"/>
  <c r="J71" i="45"/>
  <c r="J71" i="49"/>
  <c r="J71" i="44"/>
  <c r="J71" i="25"/>
  <c r="K71" i="24"/>
  <c r="K71" i="75"/>
  <c r="K71" i="73"/>
  <c r="K71" i="71"/>
  <c r="K71" i="67"/>
  <c r="K71" i="63"/>
  <c r="K71" i="45"/>
  <c r="K71" i="49"/>
  <c r="K71" i="44"/>
  <c r="K71" i="25"/>
  <c r="L71" i="24"/>
  <c r="L71" i="75"/>
  <c r="L71" i="73"/>
  <c r="L71" i="71"/>
  <c r="L71" i="67"/>
  <c r="L71" i="63"/>
  <c r="L71" i="45"/>
  <c r="L71" i="49"/>
  <c r="L71" i="44"/>
  <c r="L71" i="25"/>
  <c r="M71" i="24"/>
  <c r="M71" i="75"/>
  <c r="M71" i="73"/>
  <c r="M71" i="71"/>
  <c r="M71" i="67"/>
  <c r="M71" i="63"/>
  <c r="M71" i="45"/>
  <c r="M71" i="49"/>
  <c r="M71" i="44"/>
  <c r="M71" i="25"/>
  <c r="B61" i="24"/>
  <c r="B61" i="75"/>
  <c r="B61" i="73"/>
  <c r="B61" i="71"/>
  <c r="B61" i="67"/>
  <c r="B61" i="63"/>
  <c r="B61" i="45"/>
  <c r="B61" i="49"/>
  <c r="B61" i="25"/>
  <c r="C61" i="24"/>
  <c r="C61" i="75"/>
  <c r="C61" i="73"/>
  <c r="C61" i="71"/>
  <c r="C61" i="67"/>
  <c r="C61" i="63"/>
  <c r="C61" i="45"/>
  <c r="C61" i="49"/>
  <c r="C61" i="44"/>
  <c r="C61" i="25"/>
  <c r="D61" i="24"/>
  <c r="D61" i="75"/>
  <c r="D61" i="73"/>
  <c r="D61" i="71"/>
  <c r="D61" i="67"/>
  <c r="D61" i="63"/>
  <c r="D61" i="45"/>
  <c r="D61" i="49"/>
  <c r="D61" i="44"/>
  <c r="D61" i="25"/>
  <c r="E61" i="24"/>
  <c r="E61" i="75"/>
  <c r="E61" i="73"/>
  <c r="E61" i="71"/>
  <c r="E61" i="67"/>
  <c r="E61" i="63"/>
  <c r="E61" i="45"/>
  <c r="E61" i="49"/>
  <c r="E61" i="44"/>
  <c r="E61" i="25"/>
  <c r="F61" i="24"/>
  <c r="F61" i="75"/>
  <c r="F61" i="73"/>
  <c r="F61" i="71"/>
  <c r="F61" i="67"/>
  <c r="F61" i="63"/>
  <c r="F61" i="45"/>
  <c r="F61" i="49"/>
  <c r="F61" i="44"/>
  <c r="F61" i="25"/>
  <c r="G61" i="24"/>
  <c r="G61" i="75"/>
  <c r="G61" i="73"/>
  <c r="G61" i="71"/>
  <c r="G61" i="67"/>
  <c r="G61" i="63"/>
  <c r="G61" i="45"/>
  <c r="G61" i="49"/>
  <c r="G61" i="44"/>
  <c r="G61" i="25"/>
  <c r="H61" i="24"/>
  <c r="H61" i="75"/>
  <c r="H61" i="73"/>
  <c r="H61" i="71"/>
  <c r="H61" i="67"/>
  <c r="H61" i="63"/>
  <c r="H61" i="45"/>
  <c r="H61" i="49"/>
  <c r="H61" i="44"/>
  <c r="H61" i="25"/>
  <c r="I61" i="24"/>
  <c r="I61" i="75"/>
  <c r="I61" i="73"/>
  <c r="I61" i="71"/>
  <c r="I61" i="67"/>
  <c r="I61" i="63"/>
  <c r="I61" i="45"/>
  <c r="I61" i="49"/>
  <c r="I61" i="44"/>
  <c r="I61" i="25"/>
  <c r="J61" i="24"/>
  <c r="J61" i="75"/>
  <c r="J61" i="73"/>
  <c r="J61" i="71"/>
  <c r="J61" i="67"/>
  <c r="J61" i="63"/>
  <c r="J61" i="45"/>
  <c r="J61" i="49"/>
  <c r="J61" i="44"/>
  <c r="J61" i="25"/>
  <c r="K61" i="24"/>
  <c r="K61" i="75"/>
  <c r="K61" i="73"/>
  <c r="K61" i="71"/>
  <c r="K61" i="67"/>
  <c r="K61" i="63"/>
  <c r="K61" i="45"/>
  <c r="K61" i="49"/>
  <c r="K61" i="44"/>
  <c r="K61" i="25"/>
  <c r="L61" i="24"/>
  <c r="L61" i="75"/>
  <c r="L61" i="73"/>
  <c r="L61" i="71"/>
  <c r="L61" i="67"/>
  <c r="L61" i="63"/>
  <c r="L61" i="45"/>
  <c r="L61" i="49"/>
  <c r="L61" i="44"/>
  <c r="L61" i="25"/>
  <c r="M61" i="24"/>
  <c r="M61" i="75"/>
  <c r="M61" i="73"/>
  <c r="M61" i="71"/>
  <c r="M61" i="67"/>
  <c r="M61" i="63"/>
  <c r="M61" i="45"/>
  <c r="M61" i="49"/>
  <c r="M61" i="44"/>
  <c r="M61" i="25"/>
  <c r="C54" i="24"/>
  <c r="C54" i="75"/>
  <c r="C54" i="73"/>
  <c r="C54" i="71"/>
  <c r="C54" i="67"/>
  <c r="C54" i="63"/>
  <c r="C54" i="45"/>
  <c r="C54" i="49"/>
  <c r="C54" i="44"/>
  <c r="C54" i="25"/>
  <c r="D54" i="24"/>
  <c r="D54" i="75"/>
  <c r="D54" i="73"/>
  <c r="D54" i="71"/>
  <c r="D54" i="67"/>
  <c r="D54" i="63"/>
  <c r="D54" i="45"/>
  <c r="D54" i="49"/>
  <c r="D54" i="44"/>
  <c r="D54" i="25"/>
  <c r="E54" i="24"/>
  <c r="E54" i="75"/>
  <c r="E54" i="73"/>
  <c r="E54" i="71"/>
  <c r="E54" i="67"/>
  <c r="E54" i="63"/>
  <c r="E54" i="45"/>
  <c r="E54" i="49"/>
  <c r="E54" i="44"/>
  <c r="E54" i="25"/>
  <c r="F54" i="24"/>
  <c r="F54" i="75"/>
  <c r="F54" i="73"/>
  <c r="F54" i="71"/>
  <c r="F54" i="67"/>
  <c r="F54" i="63"/>
  <c r="F54" i="45"/>
  <c r="F54" i="49"/>
  <c r="F54" i="44"/>
  <c r="F54" i="25"/>
  <c r="G54" i="24"/>
  <c r="G54" i="75"/>
  <c r="G54" i="73"/>
  <c r="G54" i="71"/>
  <c r="G54" i="67"/>
  <c r="G54" i="63"/>
  <c r="G54" i="45"/>
  <c r="G54" i="49"/>
  <c r="G54" i="44"/>
  <c r="G54" i="25"/>
  <c r="H54" i="24"/>
  <c r="H54" i="75"/>
  <c r="H54" i="73"/>
  <c r="H54" i="71"/>
  <c r="H54" i="67"/>
  <c r="H54" i="63"/>
  <c r="H54" i="45"/>
  <c r="H54" i="49"/>
  <c r="H54" i="44"/>
  <c r="H54" i="25"/>
  <c r="I54" i="24"/>
  <c r="I54" i="75"/>
  <c r="I54" i="73"/>
  <c r="I54" i="71"/>
  <c r="I54" i="67"/>
  <c r="I54" i="63"/>
  <c r="I54" i="45"/>
  <c r="I54" i="49"/>
  <c r="I54" i="44"/>
  <c r="I54" i="25"/>
  <c r="J54" i="24"/>
  <c r="J54" i="75"/>
  <c r="J54" i="73"/>
  <c r="J54" i="71"/>
  <c r="J54" i="67"/>
  <c r="J54" i="63"/>
  <c r="J54" i="45"/>
  <c r="J54" i="49"/>
  <c r="J54" i="44"/>
  <c r="J54" i="25"/>
  <c r="K54" i="24"/>
  <c r="K54" i="75"/>
  <c r="K54" i="73"/>
  <c r="K54" i="71"/>
  <c r="K54" i="67"/>
  <c r="K54" i="63"/>
  <c r="K54" i="45"/>
  <c r="K54" i="49"/>
  <c r="K54" i="44"/>
  <c r="K54" i="25"/>
  <c r="L54" i="24"/>
  <c r="L54" i="75"/>
  <c r="L54" i="73"/>
  <c r="L54" i="71"/>
  <c r="L54" i="67"/>
  <c r="L54" i="63"/>
  <c r="L54" i="45"/>
  <c r="L54" i="49"/>
  <c r="L54" i="44"/>
  <c r="L54" i="25"/>
  <c r="M54" i="24"/>
  <c r="M54" i="75"/>
  <c r="M54" i="73"/>
  <c r="M54" i="71"/>
  <c r="M54" i="67"/>
  <c r="M54" i="63"/>
  <c r="M54" i="45"/>
  <c r="M54" i="49"/>
  <c r="M54" i="44"/>
  <c r="M54" i="25"/>
  <c r="C33" i="24"/>
  <c r="C33" i="75"/>
  <c r="C33" i="73"/>
  <c r="C33" i="71"/>
  <c r="C33" i="67"/>
  <c r="C33" i="63"/>
  <c r="C33" i="45"/>
  <c r="C33" i="49"/>
  <c r="C33" i="44"/>
  <c r="C33" i="25"/>
  <c r="D33" i="24"/>
  <c r="D33" i="75"/>
  <c r="D33" i="73"/>
  <c r="D33" i="71"/>
  <c r="D33" i="67"/>
  <c r="D33" i="63"/>
  <c r="D33" i="45"/>
  <c r="D33" i="49"/>
  <c r="D33" i="44"/>
  <c r="D33" i="25"/>
  <c r="E33" i="24"/>
  <c r="E33" i="75"/>
  <c r="E33" i="73"/>
  <c r="E33" i="71"/>
  <c r="E33" i="67"/>
  <c r="E33" i="63"/>
  <c r="E33" i="45"/>
  <c r="E33" i="49"/>
  <c r="E33" i="44"/>
  <c r="E33" i="25"/>
  <c r="F33" i="24"/>
  <c r="F33" i="75"/>
  <c r="F33" i="73"/>
  <c r="F33" i="71"/>
  <c r="F33" i="67"/>
  <c r="F33" i="63"/>
  <c r="F33" i="45"/>
  <c r="F33" i="49"/>
  <c r="F33" i="44"/>
  <c r="F33" i="25"/>
  <c r="G33" i="24"/>
  <c r="G33" i="75"/>
  <c r="G33" i="73"/>
  <c r="G33" i="71"/>
  <c r="G33" i="67"/>
  <c r="G33" i="63"/>
  <c r="G33" i="45"/>
  <c r="G33" i="49"/>
  <c r="G33" i="44"/>
  <c r="G33" i="25"/>
  <c r="H33" i="24"/>
  <c r="H33" i="75"/>
  <c r="H33" i="73"/>
  <c r="H33" i="71"/>
  <c r="H33" i="67"/>
  <c r="H33" i="63"/>
  <c r="H33" i="45"/>
  <c r="H33" i="49"/>
  <c r="H33" i="44"/>
  <c r="H33" i="25"/>
  <c r="I33" i="24"/>
  <c r="I33" i="75"/>
  <c r="I33" i="73"/>
  <c r="I33" i="71"/>
  <c r="I33" i="67"/>
  <c r="I33" i="63"/>
  <c r="I33" i="45"/>
  <c r="I33" i="49"/>
  <c r="I33" i="44"/>
  <c r="I33" i="25"/>
  <c r="J33" i="24"/>
  <c r="J33" i="75"/>
  <c r="J33" i="73"/>
  <c r="J33" i="71"/>
  <c r="J33" i="67"/>
  <c r="J33" i="63"/>
  <c r="J33" i="45"/>
  <c r="J33" i="49"/>
  <c r="J33" i="44"/>
  <c r="J33" i="25"/>
  <c r="K33" i="24"/>
  <c r="K33" i="75"/>
  <c r="K33" i="73"/>
  <c r="K33" i="71"/>
  <c r="K33" i="67"/>
  <c r="K33" i="63"/>
  <c r="K33" i="45"/>
  <c r="K33" i="49"/>
  <c r="K33" i="44"/>
  <c r="K33" i="25"/>
  <c r="L33" i="24"/>
  <c r="L33" i="75"/>
  <c r="L33" i="73"/>
  <c r="L33" i="71"/>
  <c r="L33" i="67"/>
  <c r="L33" i="63"/>
  <c r="L33" i="45"/>
  <c r="L33" i="49"/>
  <c r="L33" i="44"/>
  <c r="L33" i="25"/>
  <c r="M33" i="24"/>
  <c r="M33" i="75"/>
  <c r="M33" i="73"/>
  <c r="M33" i="71"/>
  <c r="M33" i="67"/>
  <c r="M33" i="63"/>
  <c r="M33" i="45"/>
  <c r="M33" i="49"/>
  <c r="M33" i="44"/>
  <c r="M33" i="25"/>
  <c r="C15" i="24"/>
  <c r="C150" i="24" s="1"/>
  <c r="C15" i="75"/>
  <c r="C15" i="73"/>
  <c r="C15" i="71"/>
  <c r="C15" i="67"/>
  <c r="C15" i="63"/>
  <c r="C15" i="45"/>
  <c r="C15" i="49"/>
  <c r="C15" i="44"/>
  <c r="C15" i="25"/>
  <c r="D15" i="24"/>
  <c r="D150" i="24" s="1"/>
  <c r="D15" i="75"/>
  <c r="D15" i="73"/>
  <c r="D15" i="71"/>
  <c r="D15" i="67"/>
  <c r="D15" i="63"/>
  <c r="D15" i="45"/>
  <c r="D15" i="49"/>
  <c r="D15" i="44"/>
  <c r="D15" i="25"/>
  <c r="E15" i="24"/>
  <c r="E150" i="24" s="1"/>
  <c r="E15" i="75"/>
  <c r="E15" i="73"/>
  <c r="E15" i="71"/>
  <c r="E15" i="67"/>
  <c r="E15" i="63"/>
  <c r="E15" i="45"/>
  <c r="E15" i="49"/>
  <c r="E15" i="44"/>
  <c r="E15" i="25"/>
  <c r="F15" i="24"/>
  <c r="F150" i="24" s="1"/>
  <c r="F15" i="75"/>
  <c r="F15" i="73"/>
  <c r="F15" i="71"/>
  <c r="F15" i="67"/>
  <c r="F15" i="63"/>
  <c r="F15" i="45"/>
  <c r="F15" i="49"/>
  <c r="F15" i="44"/>
  <c r="F15" i="25"/>
  <c r="G15" i="24"/>
  <c r="G150" i="24" s="1"/>
  <c r="G15" i="75"/>
  <c r="G15" i="73"/>
  <c r="G15" i="71"/>
  <c r="G15" i="67"/>
  <c r="G15" i="63"/>
  <c r="G15" i="45"/>
  <c r="G15" i="49"/>
  <c r="G15" i="44"/>
  <c r="G15" i="25"/>
  <c r="H15" i="24"/>
  <c r="H150" i="24" s="1"/>
  <c r="H15" i="75"/>
  <c r="H15" i="73"/>
  <c r="H15" i="71"/>
  <c r="H15" i="67"/>
  <c r="H15" i="63"/>
  <c r="H15" i="45"/>
  <c r="H15" i="49"/>
  <c r="H15" i="44"/>
  <c r="H15" i="25"/>
  <c r="I15" i="24"/>
  <c r="I150" i="24" s="1"/>
  <c r="I15" i="75"/>
  <c r="I15" i="73"/>
  <c r="I15" i="71"/>
  <c r="I15" i="67"/>
  <c r="I15" i="63"/>
  <c r="I15" i="45"/>
  <c r="I15" i="49"/>
  <c r="I15" i="44"/>
  <c r="I15" i="25"/>
  <c r="J15" i="24"/>
  <c r="J150" i="24" s="1"/>
  <c r="J15" i="75"/>
  <c r="J15" i="73"/>
  <c r="J15" i="71"/>
  <c r="J15" i="67"/>
  <c r="J15" i="63"/>
  <c r="J15" i="45"/>
  <c r="J15" i="49"/>
  <c r="J15" i="44"/>
  <c r="J15" i="25"/>
  <c r="K15" i="24"/>
  <c r="K150" i="24" s="1"/>
  <c r="K15" i="75"/>
  <c r="K15" i="73"/>
  <c r="K15" i="71"/>
  <c r="K15" i="67"/>
  <c r="K15" i="63"/>
  <c r="K15" i="45"/>
  <c r="K15" i="49"/>
  <c r="K15" i="44"/>
  <c r="K15" i="25"/>
  <c r="L15" i="24"/>
  <c r="L150" i="24" s="1"/>
  <c r="L15" i="75"/>
  <c r="L15" i="73"/>
  <c r="L15" i="71"/>
  <c r="L15" i="67"/>
  <c r="L15" i="63"/>
  <c r="L15" i="45"/>
  <c r="L15" i="49"/>
  <c r="L15" i="44"/>
  <c r="L15" i="25"/>
  <c r="M15" i="24"/>
  <c r="M150" i="24" s="1"/>
  <c r="M15" i="75"/>
  <c r="M15" i="73"/>
  <c r="M15" i="71"/>
  <c r="M15" i="67"/>
  <c r="M15" i="63"/>
  <c r="M15" i="45"/>
  <c r="M15" i="49"/>
  <c r="M15" i="44"/>
  <c r="M15" i="25"/>
  <c r="N19" i="41" l="1"/>
  <c r="L148" i="42"/>
  <c r="L139" i="42"/>
  <c r="L131" i="42"/>
  <c r="L103" i="42"/>
  <c r="L71" i="42"/>
  <c r="L61" i="42"/>
  <c r="L54" i="42"/>
  <c r="L33" i="42"/>
  <c r="L15" i="42"/>
  <c r="K19" i="77"/>
  <c r="I19" i="77"/>
  <c r="H19" i="77"/>
  <c r="H20" i="77"/>
  <c r="G19" i="77"/>
  <c r="M19" i="77"/>
  <c r="L19" i="77"/>
  <c r="J19" i="77"/>
  <c r="J20" i="77"/>
  <c r="F19" i="77"/>
  <c r="E19" i="77"/>
  <c r="D19" i="77"/>
  <c r="C19" i="77"/>
  <c r="B19" i="77"/>
  <c r="L148" i="76"/>
  <c r="K148" i="76"/>
  <c r="J148" i="76"/>
  <c r="I148" i="76"/>
  <c r="G148" i="76"/>
  <c r="F148" i="76"/>
  <c r="E148" i="76"/>
  <c r="C148" i="76"/>
  <c r="B148" i="76"/>
  <c r="M139" i="76"/>
  <c r="L139" i="76"/>
  <c r="K139" i="76"/>
  <c r="J139" i="76"/>
  <c r="I139" i="76"/>
  <c r="H139" i="76"/>
  <c r="G139" i="76"/>
  <c r="F139" i="76"/>
  <c r="E139" i="76"/>
  <c r="D139" i="76"/>
  <c r="C139" i="76"/>
  <c r="B139" i="76"/>
  <c r="M131" i="76"/>
  <c r="L131" i="76"/>
  <c r="K131" i="76"/>
  <c r="J131" i="76"/>
  <c r="I131" i="76"/>
  <c r="H131" i="76"/>
  <c r="G131" i="76"/>
  <c r="F131" i="76"/>
  <c r="E131" i="76"/>
  <c r="D131" i="76"/>
  <c r="C131" i="76"/>
  <c r="B131" i="76"/>
  <c r="M103" i="76"/>
  <c r="L103" i="76"/>
  <c r="K103" i="76"/>
  <c r="J103" i="76"/>
  <c r="I103" i="76"/>
  <c r="H103" i="76"/>
  <c r="G103" i="76"/>
  <c r="F103" i="76"/>
  <c r="E103" i="76"/>
  <c r="D103" i="76"/>
  <c r="C103" i="76"/>
  <c r="B103" i="76"/>
  <c r="M71" i="76"/>
  <c r="L71" i="76"/>
  <c r="K71" i="76"/>
  <c r="J71" i="76"/>
  <c r="I71" i="76"/>
  <c r="H71" i="76"/>
  <c r="G71" i="76"/>
  <c r="F71" i="76"/>
  <c r="E71" i="76"/>
  <c r="D71" i="76"/>
  <c r="C71" i="76"/>
  <c r="B71" i="76"/>
  <c r="M61" i="76"/>
  <c r="L61" i="76"/>
  <c r="K61" i="76"/>
  <c r="J61" i="76"/>
  <c r="I61" i="76"/>
  <c r="H61" i="76"/>
  <c r="G61" i="76"/>
  <c r="F61" i="76"/>
  <c r="E61" i="76"/>
  <c r="D61" i="76"/>
  <c r="C61" i="76"/>
  <c r="B61" i="76"/>
  <c r="M54" i="76"/>
  <c r="L54" i="76"/>
  <c r="K54" i="76"/>
  <c r="J54" i="76"/>
  <c r="I54" i="76"/>
  <c r="H54" i="76"/>
  <c r="G54" i="76"/>
  <c r="F54" i="76"/>
  <c r="E54" i="76"/>
  <c r="D54" i="76"/>
  <c r="C54" i="76"/>
  <c r="B54" i="76"/>
  <c r="M33" i="76"/>
  <c r="L33" i="76"/>
  <c r="K33" i="76"/>
  <c r="J33" i="76"/>
  <c r="I33" i="76"/>
  <c r="H33" i="76"/>
  <c r="H150" i="76" s="1"/>
  <c r="G33" i="76"/>
  <c r="F33" i="76"/>
  <c r="E33" i="76"/>
  <c r="D33" i="76"/>
  <c r="C33" i="76"/>
  <c r="L15" i="76"/>
  <c r="K15" i="76"/>
  <c r="J15" i="76"/>
  <c r="J150" i="76" s="1"/>
  <c r="I15" i="76"/>
  <c r="H15" i="76"/>
  <c r="G15" i="76"/>
  <c r="F15" i="76"/>
  <c r="E15" i="76"/>
  <c r="D15" i="76"/>
  <c r="C15" i="76"/>
  <c r="B15" i="76"/>
  <c r="G20" i="77"/>
  <c r="E20" i="77"/>
  <c r="F20" i="77"/>
  <c r="C20" i="77"/>
  <c r="D20" i="77"/>
  <c r="D150" i="76"/>
  <c r="F150" i="76"/>
  <c r="I150" i="76"/>
  <c r="L19" i="41"/>
  <c r="M19" i="41"/>
  <c r="K19" i="41"/>
  <c r="J19" i="41"/>
  <c r="I19" i="41"/>
  <c r="H19" i="41"/>
  <c r="G19" i="41"/>
  <c r="F19" i="41"/>
  <c r="E19" i="41"/>
  <c r="D19" i="41"/>
  <c r="C19" i="41"/>
  <c r="E13" i="74"/>
  <c r="D13" i="74"/>
  <c r="M14" i="74"/>
  <c r="L14" i="74"/>
  <c r="J14" i="74"/>
  <c r="F14" i="74"/>
  <c r="E14" i="74"/>
  <c r="D14" i="74"/>
  <c r="C14" i="74"/>
  <c r="B14" i="74"/>
  <c r="M12" i="74"/>
  <c r="L12" i="74"/>
  <c r="J12" i="74"/>
  <c r="F12" i="74"/>
  <c r="E12" i="74"/>
  <c r="D12" i="74"/>
  <c r="C12" i="74"/>
  <c r="B12" i="74"/>
  <c r="M15" i="74"/>
  <c r="L15" i="74"/>
  <c r="J15" i="74"/>
  <c r="F15" i="74"/>
  <c r="E15" i="74"/>
  <c r="D15" i="74"/>
  <c r="C15" i="74"/>
  <c r="B15" i="74"/>
  <c r="M16" i="74"/>
  <c r="L16" i="74"/>
  <c r="J16" i="74"/>
  <c r="F16" i="74"/>
  <c r="E16" i="74"/>
  <c r="D16" i="74"/>
  <c r="C16" i="74"/>
  <c r="B16" i="74"/>
  <c r="M13" i="74"/>
  <c r="L13" i="74"/>
  <c r="J13" i="74"/>
  <c r="F13" i="74"/>
  <c r="C13" i="74"/>
  <c r="B13" i="74"/>
  <c r="M18" i="74"/>
  <c r="L18" i="74"/>
  <c r="J18" i="74"/>
  <c r="F18" i="74"/>
  <c r="E18" i="74"/>
  <c r="D18" i="74"/>
  <c r="C18" i="74"/>
  <c r="B18" i="74"/>
  <c r="M11" i="74"/>
  <c r="L11" i="74"/>
  <c r="J11" i="74"/>
  <c r="F11" i="74"/>
  <c r="E11" i="74"/>
  <c r="D11" i="74"/>
  <c r="C11" i="74"/>
  <c r="B54" i="75"/>
  <c r="B11" i="74"/>
  <c r="M17" i="74"/>
  <c r="L17" i="74"/>
  <c r="J17" i="74"/>
  <c r="F17" i="74"/>
  <c r="E17" i="74"/>
  <c r="D17" i="74"/>
  <c r="C17" i="74"/>
  <c r="B33" i="75"/>
  <c r="B17" i="74"/>
  <c r="M10" i="74"/>
  <c r="L10" i="74"/>
  <c r="J10" i="74"/>
  <c r="H19" i="74"/>
  <c r="F10" i="74"/>
  <c r="E10" i="74"/>
  <c r="D10" i="74"/>
  <c r="C10" i="74"/>
  <c r="B15" i="75"/>
  <c r="B10" i="74"/>
  <c r="G19" i="74"/>
  <c r="K19" i="74"/>
  <c r="F19" i="74"/>
  <c r="G20" i="74" s="1"/>
  <c r="H20" i="74"/>
  <c r="I19" i="74"/>
  <c r="I20" i="74"/>
  <c r="K15" i="42"/>
  <c r="G19" i="72"/>
  <c r="F19" i="72"/>
  <c r="E19" i="72"/>
  <c r="D19" i="72"/>
  <c r="C19" i="72"/>
  <c r="B148" i="42"/>
  <c r="C148" i="42"/>
  <c r="D148" i="42"/>
  <c r="E148" i="42"/>
  <c r="F148" i="42"/>
  <c r="G148" i="42"/>
  <c r="B139" i="42"/>
  <c r="C139" i="42"/>
  <c r="D139" i="42"/>
  <c r="E139" i="42"/>
  <c r="F139" i="42"/>
  <c r="G139" i="42"/>
  <c r="B131" i="42"/>
  <c r="C131" i="42"/>
  <c r="D131" i="42"/>
  <c r="E131" i="42"/>
  <c r="F131" i="42"/>
  <c r="G131" i="42"/>
  <c r="B103" i="42"/>
  <c r="C103" i="42"/>
  <c r="D103" i="42"/>
  <c r="E103" i="42"/>
  <c r="F103" i="42"/>
  <c r="G103" i="42"/>
  <c r="B71" i="42"/>
  <c r="C71" i="42"/>
  <c r="D71" i="42"/>
  <c r="E71" i="42"/>
  <c r="F71" i="42"/>
  <c r="G71" i="42"/>
  <c r="B61" i="42"/>
  <c r="C61" i="42"/>
  <c r="D61" i="42"/>
  <c r="E61" i="42"/>
  <c r="F61" i="42"/>
  <c r="G61" i="42"/>
  <c r="B54" i="42"/>
  <c r="C54" i="42"/>
  <c r="D54" i="42"/>
  <c r="E54" i="42"/>
  <c r="F54" i="42"/>
  <c r="G54" i="42"/>
  <c r="B33" i="42"/>
  <c r="C33" i="42"/>
  <c r="D33" i="42"/>
  <c r="D150" i="42" s="1"/>
  <c r="E33" i="42"/>
  <c r="F33" i="42"/>
  <c r="G33" i="42"/>
  <c r="B15" i="42"/>
  <c r="C15" i="42"/>
  <c r="D15" i="42"/>
  <c r="E15" i="42"/>
  <c r="F15" i="42"/>
  <c r="F150" i="42" s="1"/>
  <c r="G15" i="42"/>
  <c r="B19" i="41"/>
  <c r="K148" i="42"/>
  <c r="K139" i="42"/>
  <c r="K131" i="42"/>
  <c r="K103" i="42"/>
  <c r="K71" i="42"/>
  <c r="K61" i="42"/>
  <c r="K54" i="42"/>
  <c r="K33" i="42"/>
  <c r="H14" i="72"/>
  <c r="I14" i="72"/>
  <c r="J14" i="72"/>
  <c r="K14" i="72"/>
  <c r="L14" i="72"/>
  <c r="M14" i="72"/>
  <c r="M12" i="72"/>
  <c r="L12" i="72"/>
  <c r="K12" i="72"/>
  <c r="J12" i="72"/>
  <c r="I12" i="72"/>
  <c r="H12" i="72"/>
  <c r="M15" i="72"/>
  <c r="L15" i="72"/>
  <c r="K15" i="72"/>
  <c r="J15" i="72"/>
  <c r="I15" i="72"/>
  <c r="H15" i="72"/>
  <c r="M16" i="72"/>
  <c r="L16" i="72"/>
  <c r="K16" i="72"/>
  <c r="J16" i="72"/>
  <c r="I16" i="72"/>
  <c r="H16" i="72"/>
  <c r="M13" i="72"/>
  <c r="L13" i="72"/>
  <c r="K13" i="72"/>
  <c r="J13" i="72"/>
  <c r="I13" i="72"/>
  <c r="H13" i="72"/>
  <c r="M18" i="72"/>
  <c r="L18" i="72"/>
  <c r="K18" i="72"/>
  <c r="J18" i="72"/>
  <c r="I18" i="72"/>
  <c r="H18" i="72"/>
  <c r="M11" i="72"/>
  <c r="L11" i="72"/>
  <c r="K11" i="72"/>
  <c r="J11" i="72"/>
  <c r="I11" i="72"/>
  <c r="H11" i="72"/>
  <c r="B54" i="73"/>
  <c r="M17" i="72"/>
  <c r="L17" i="72"/>
  <c r="K17" i="72"/>
  <c r="J17" i="72"/>
  <c r="I17" i="72"/>
  <c r="H17" i="72"/>
  <c r="B33" i="73"/>
  <c r="M10" i="72"/>
  <c r="L10" i="72"/>
  <c r="K10" i="72"/>
  <c r="J10" i="72"/>
  <c r="I10" i="72"/>
  <c r="H10" i="72"/>
  <c r="B15" i="73"/>
  <c r="M20" i="50"/>
  <c r="L20" i="50"/>
  <c r="K20" i="50"/>
  <c r="J20" i="50"/>
  <c r="I20" i="50"/>
  <c r="H20" i="50"/>
  <c r="G20" i="50"/>
  <c r="F20" i="50"/>
  <c r="E20" i="50"/>
  <c r="D20" i="50"/>
  <c r="C20" i="50"/>
  <c r="L19" i="50"/>
  <c r="K19" i="50"/>
  <c r="J19" i="50"/>
  <c r="I19" i="50"/>
  <c r="H19" i="50"/>
  <c r="G19" i="50"/>
  <c r="F19" i="50"/>
  <c r="E19" i="50"/>
  <c r="D19" i="50"/>
  <c r="C19" i="50"/>
  <c r="B19" i="50"/>
  <c r="M19" i="50"/>
  <c r="M20" i="51"/>
  <c r="L20" i="51"/>
  <c r="K20" i="51"/>
  <c r="J20" i="51"/>
  <c r="I20" i="51"/>
  <c r="H20" i="51"/>
  <c r="G20" i="51"/>
  <c r="F20" i="51"/>
  <c r="E20" i="51"/>
  <c r="D20" i="51"/>
  <c r="L19" i="51"/>
  <c r="K19" i="51"/>
  <c r="J19" i="51"/>
  <c r="I19" i="51"/>
  <c r="H19" i="51"/>
  <c r="G19" i="51"/>
  <c r="F19" i="51"/>
  <c r="E19" i="51"/>
  <c r="D19" i="51"/>
  <c r="C19" i="51"/>
  <c r="B19" i="51"/>
  <c r="M19" i="51"/>
  <c r="L20" i="52"/>
  <c r="K20" i="52"/>
  <c r="J20" i="52"/>
  <c r="I20" i="52"/>
  <c r="H20" i="52"/>
  <c r="G20" i="52"/>
  <c r="F20" i="52"/>
  <c r="E20" i="52"/>
  <c r="D20" i="52"/>
  <c r="C20" i="52"/>
  <c r="L19" i="52"/>
  <c r="K19" i="52"/>
  <c r="J19" i="52"/>
  <c r="I19" i="52"/>
  <c r="H19" i="52"/>
  <c r="G19" i="52"/>
  <c r="F19" i="52"/>
  <c r="E19" i="52"/>
  <c r="D19" i="52"/>
  <c r="C19" i="52"/>
  <c r="B19" i="52"/>
  <c r="M19" i="52"/>
  <c r="L20" i="53"/>
  <c r="K20" i="53"/>
  <c r="J20" i="53"/>
  <c r="I20" i="53"/>
  <c r="H20" i="53"/>
  <c r="G20" i="53"/>
  <c r="F20" i="53"/>
  <c r="E20" i="53"/>
  <c r="D20" i="53"/>
  <c r="C20" i="53"/>
  <c r="L19" i="53"/>
  <c r="K19" i="53"/>
  <c r="J19" i="53"/>
  <c r="I19" i="53"/>
  <c r="H19" i="53"/>
  <c r="G19" i="53"/>
  <c r="F19" i="53"/>
  <c r="E19" i="53"/>
  <c r="D19" i="53"/>
  <c r="C19" i="53"/>
  <c r="B19" i="53"/>
  <c r="M19" i="53"/>
  <c r="M20" i="54"/>
  <c r="L20" i="54"/>
  <c r="K20" i="54"/>
  <c r="J20" i="54"/>
  <c r="I20" i="54"/>
  <c r="H20" i="54"/>
  <c r="G20" i="54"/>
  <c r="F20" i="54"/>
  <c r="E20" i="54"/>
  <c r="D20" i="54"/>
  <c r="L19" i="54"/>
  <c r="K19" i="54"/>
  <c r="J19" i="54"/>
  <c r="I19" i="54"/>
  <c r="H19" i="54"/>
  <c r="G19" i="54"/>
  <c r="F19" i="54"/>
  <c r="E19" i="54"/>
  <c r="D19" i="54"/>
  <c r="C19" i="54"/>
  <c r="B19" i="54"/>
  <c r="M19" i="54"/>
  <c r="M20" i="55"/>
  <c r="L20" i="55"/>
  <c r="K20" i="55"/>
  <c r="J20" i="55"/>
  <c r="I20" i="55"/>
  <c r="H20" i="55"/>
  <c r="G20" i="55"/>
  <c r="F20" i="55"/>
  <c r="E20" i="55"/>
  <c r="D20" i="55"/>
  <c r="L19" i="55"/>
  <c r="K19" i="55"/>
  <c r="J19" i="55"/>
  <c r="I19" i="55"/>
  <c r="H19" i="55"/>
  <c r="G19" i="55"/>
  <c r="F19" i="55"/>
  <c r="E19" i="55"/>
  <c r="D19" i="55"/>
  <c r="C19" i="55"/>
  <c r="B19" i="55"/>
  <c r="M19" i="55"/>
  <c r="M20" i="56"/>
  <c r="L20" i="56"/>
  <c r="K20" i="56"/>
  <c r="J20" i="56"/>
  <c r="I20" i="56"/>
  <c r="H20" i="56"/>
  <c r="G20" i="56"/>
  <c r="F20" i="56"/>
  <c r="E20" i="56"/>
  <c r="D20" i="56"/>
  <c r="C20" i="56"/>
  <c r="L19" i="56"/>
  <c r="K19" i="56"/>
  <c r="J19" i="56"/>
  <c r="I19" i="56"/>
  <c r="H19" i="56"/>
  <c r="G19" i="56"/>
  <c r="F19" i="56"/>
  <c r="E19" i="56"/>
  <c r="D19" i="56"/>
  <c r="C19" i="56"/>
  <c r="B19" i="56"/>
  <c r="M19" i="56"/>
  <c r="M20" i="57"/>
  <c r="L20" i="57"/>
  <c r="K20" i="57"/>
  <c r="J20" i="57"/>
  <c r="I20" i="57"/>
  <c r="H20" i="57"/>
  <c r="G20" i="57"/>
  <c r="F20" i="57"/>
  <c r="E20" i="57"/>
  <c r="D20" i="57"/>
  <c r="L19" i="57"/>
  <c r="K19" i="57"/>
  <c r="J19" i="57"/>
  <c r="I19" i="57"/>
  <c r="H19" i="57"/>
  <c r="G19" i="57"/>
  <c r="F19" i="57"/>
  <c r="E19" i="57"/>
  <c r="D19" i="57"/>
  <c r="C19" i="57"/>
  <c r="B19" i="57"/>
  <c r="M19" i="57"/>
  <c r="M20" i="58"/>
  <c r="L20" i="58"/>
  <c r="K20" i="58"/>
  <c r="J20" i="58"/>
  <c r="I20" i="58"/>
  <c r="H20" i="58"/>
  <c r="G20" i="58"/>
  <c r="F20" i="58"/>
  <c r="E20" i="58"/>
  <c r="L19" i="58"/>
  <c r="K19" i="58"/>
  <c r="J19" i="58"/>
  <c r="I19" i="58"/>
  <c r="H19" i="58"/>
  <c r="G19" i="58"/>
  <c r="F19" i="58"/>
  <c r="E19" i="58"/>
  <c r="D19" i="58"/>
  <c r="C19" i="58"/>
  <c r="B19" i="58"/>
  <c r="M19" i="58"/>
  <c r="L20" i="59"/>
  <c r="K20" i="59"/>
  <c r="J20" i="59"/>
  <c r="I20" i="59"/>
  <c r="H20" i="59"/>
  <c r="G20" i="59"/>
  <c r="F20" i="59"/>
  <c r="E20" i="59"/>
  <c r="D20" i="59"/>
  <c r="C20" i="59"/>
  <c r="L19" i="59"/>
  <c r="K19" i="59"/>
  <c r="J19" i="59"/>
  <c r="I19" i="59"/>
  <c r="H19" i="59"/>
  <c r="G19" i="59"/>
  <c r="F19" i="59"/>
  <c r="E19" i="59"/>
  <c r="D19" i="59"/>
  <c r="C19" i="59"/>
  <c r="B19" i="59"/>
  <c r="M19" i="59"/>
  <c r="H20" i="60"/>
  <c r="G20" i="60"/>
  <c r="F20" i="60"/>
  <c r="E20" i="60"/>
  <c r="D20" i="60"/>
  <c r="C20" i="60"/>
  <c r="L19" i="60"/>
  <c r="K19" i="60"/>
  <c r="J19" i="60"/>
  <c r="I19" i="60"/>
  <c r="H19" i="60"/>
  <c r="G19" i="60"/>
  <c r="F19" i="60"/>
  <c r="E19" i="60"/>
  <c r="D19" i="60"/>
  <c r="C19" i="60"/>
  <c r="B19" i="60"/>
  <c r="M19" i="60"/>
  <c r="I20" i="61"/>
  <c r="H20" i="61"/>
  <c r="G20" i="61"/>
  <c r="F20" i="61"/>
  <c r="E20" i="61"/>
  <c r="D20" i="61"/>
  <c r="C20" i="61"/>
  <c r="L19" i="61"/>
  <c r="K19" i="61"/>
  <c r="J19" i="61"/>
  <c r="I19" i="61"/>
  <c r="H19" i="61"/>
  <c r="G19" i="61"/>
  <c r="F19" i="61"/>
  <c r="E19" i="61"/>
  <c r="D19" i="61"/>
  <c r="C19" i="61"/>
  <c r="B19" i="61"/>
  <c r="J20" i="62"/>
  <c r="I20" i="62"/>
  <c r="H20" i="62"/>
  <c r="G20" i="62"/>
  <c r="F20" i="62"/>
  <c r="E20" i="62"/>
  <c r="D20" i="62"/>
  <c r="C20" i="62"/>
  <c r="L19" i="62"/>
  <c r="K19" i="62"/>
  <c r="J19" i="62"/>
  <c r="I19" i="62"/>
  <c r="H19" i="62"/>
  <c r="G19" i="62"/>
  <c r="F19" i="62"/>
  <c r="E19" i="62"/>
  <c r="D19" i="62"/>
  <c r="C19" i="62"/>
  <c r="B19" i="62"/>
  <c r="M19" i="62"/>
  <c r="M19" i="65"/>
  <c r="L19" i="69"/>
  <c r="K19" i="69"/>
  <c r="J19" i="69"/>
  <c r="I19" i="69"/>
  <c r="H19" i="69"/>
  <c r="G19" i="69"/>
  <c r="F19" i="69"/>
  <c r="G20" i="69"/>
  <c r="E19" i="69"/>
  <c r="D19" i="69"/>
  <c r="C19" i="69"/>
  <c r="B19" i="69"/>
  <c r="M19" i="69"/>
  <c r="L19" i="70"/>
  <c r="K19" i="70"/>
  <c r="J19" i="70"/>
  <c r="I19" i="70"/>
  <c r="H19" i="70"/>
  <c r="G19" i="70"/>
  <c r="G20" i="70"/>
  <c r="F19" i="70"/>
  <c r="E19" i="70"/>
  <c r="D19" i="70"/>
  <c r="C19" i="70"/>
  <c r="D20" i="70"/>
  <c r="B19" i="70"/>
  <c r="B20" i="70"/>
  <c r="M19" i="70"/>
  <c r="B19" i="72"/>
  <c r="H20" i="65"/>
  <c r="G20" i="65"/>
  <c r="F20" i="65"/>
  <c r="E20" i="65"/>
  <c r="D20" i="65"/>
  <c r="C20" i="65"/>
  <c r="L19" i="65"/>
  <c r="K19" i="65"/>
  <c r="J19" i="65"/>
  <c r="I19" i="65"/>
  <c r="H19" i="65"/>
  <c r="G19" i="65"/>
  <c r="F19" i="65"/>
  <c r="E19" i="65"/>
  <c r="D19" i="65"/>
  <c r="C19" i="65"/>
  <c r="B19" i="65"/>
  <c r="I20" i="69"/>
  <c r="H20" i="69"/>
  <c r="F20" i="69"/>
  <c r="E20" i="69"/>
  <c r="D20" i="69"/>
  <c r="C20" i="69"/>
  <c r="G20" i="72"/>
  <c r="F20" i="72"/>
  <c r="J20" i="70"/>
  <c r="H20" i="70"/>
  <c r="B54" i="71"/>
  <c r="B33" i="71"/>
  <c r="B15" i="71"/>
  <c r="B15" i="45"/>
  <c r="B33" i="45"/>
  <c r="B54" i="45"/>
  <c r="B15" i="25"/>
  <c r="B33" i="25"/>
  <c r="B54" i="25"/>
  <c r="B15" i="24"/>
  <c r="B150" i="24" s="1"/>
  <c r="B33" i="24"/>
  <c r="B54" i="24"/>
  <c r="B15" i="23"/>
  <c r="B150" i="23" s="1"/>
  <c r="B54" i="23"/>
  <c r="B15" i="22"/>
  <c r="C15" i="22"/>
  <c r="D15" i="22"/>
  <c r="E15" i="22"/>
  <c r="F15" i="22"/>
  <c r="G15" i="22"/>
  <c r="H15" i="22"/>
  <c r="I15" i="22"/>
  <c r="J15" i="22"/>
  <c r="K15" i="22"/>
  <c r="L15" i="22"/>
  <c r="M15" i="22"/>
  <c r="B33" i="22"/>
  <c r="C33" i="22"/>
  <c r="D33" i="22"/>
  <c r="E33" i="22"/>
  <c r="F33" i="22"/>
  <c r="G33" i="22"/>
  <c r="H33" i="22"/>
  <c r="I33" i="22"/>
  <c r="J33" i="22"/>
  <c r="K33" i="22"/>
  <c r="L33" i="22"/>
  <c r="M33" i="22"/>
  <c r="B54" i="22"/>
  <c r="C54" i="22"/>
  <c r="D54" i="22"/>
  <c r="E54" i="22"/>
  <c r="F54" i="22"/>
  <c r="G54" i="22"/>
  <c r="H54" i="22"/>
  <c r="I54" i="22"/>
  <c r="J54" i="22"/>
  <c r="K54" i="22"/>
  <c r="L54" i="22"/>
  <c r="M54" i="22"/>
  <c r="B61" i="22"/>
  <c r="C61" i="22"/>
  <c r="D61" i="22"/>
  <c r="E61" i="22"/>
  <c r="F61" i="22"/>
  <c r="G61" i="22"/>
  <c r="H61" i="22"/>
  <c r="I61" i="22"/>
  <c r="J61" i="22"/>
  <c r="K61" i="22"/>
  <c r="L61" i="22"/>
  <c r="M61" i="22"/>
  <c r="B71" i="22"/>
  <c r="C71" i="22"/>
  <c r="D71" i="22"/>
  <c r="E71" i="22"/>
  <c r="F71" i="22"/>
  <c r="G71" i="22"/>
  <c r="H71" i="22"/>
  <c r="I71" i="22"/>
  <c r="J71" i="22"/>
  <c r="K71" i="22"/>
  <c r="L71" i="22"/>
  <c r="M71" i="22"/>
  <c r="B103" i="22"/>
  <c r="C103" i="22"/>
  <c r="D103" i="22"/>
  <c r="E103" i="22"/>
  <c r="F103" i="22"/>
  <c r="G103" i="22"/>
  <c r="H103" i="22"/>
  <c r="I103" i="22"/>
  <c r="J103" i="22"/>
  <c r="K103" i="22"/>
  <c r="L103" i="22"/>
  <c r="M103" i="22"/>
  <c r="B131" i="22"/>
  <c r="C131" i="22"/>
  <c r="D131" i="22"/>
  <c r="E131" i="22"/>
  <c r="F131" i="22"/>
  <c r="G131" i="22"/>
  <c r="H131" i="22"/>
  <c r="I131" i="22"/>
  <c r="J131" i="22"/>
  <c r="K131" i="22"/>
  <c r="L131" i="22"/>
  <c r="M131" i="22"/>
  <c r="B139" i="22"/>
  <c r="C139" i="22"/>
  <c r="D139" i="22"/>
  <c r="E139" i="22"/>
  <c r="F139" i="22"/>
  <c r="G139" i="22"/>
  <c r="H139" i="22"/>
  <c r="I139" i="22"/>
  <c r="J139" i="22"/>
  <c r="K139" i="22"/>
  <c r="L139" i="22"/>
  <c r="M139" i="22"/>
  <c r="B148" i="22"/>
  <c r="C148" i="22"/>
  <c r="D148" i="22"/>
  <c r="E148" i="22"/>
  <c r="F148" i="22"/>
  <c r="G148" i="22"/>
  <c r="H148" i="22"/>
  <c r="I148" i="22"/>
  <c r="J148" i="22"/>
  <c r="K148" i="22"/>
  <c r="L148" i="22"/>
  <c r="M148" i="22"/>
  <c r="B150" i="22"/>
  <c r="C150" i="22"/>
  <c r="D150" i="22"/>
  <c r="E150" i="22"/>
  <c r="F150" i="22"/>
  <c r="G150" i="22"/>
  <c r="H150" i="22"/>
  <c r="I150" i="22"/>
  <c r="J150" i="22"/>
  <c r="K150" i="22"/>
  <c r="L150" i="22"/>
  <c r="M150" i="22"/>
  <c r="B15" i="21"/>
  <c r="C15" i="21"/>
  <c r="D15" i="21"/>
  <c r="E15" i="21"/>
  <c r="F15" i="21"/>
  <c r="G15" i="21"/>
  <c r="H15" i="21"/>
  <c r="I15" i="21"/>
  <c r="J15" i="21"/>
  <c r="K15" i="21"/>
  <c r="L15" i="21"/>
  <c r="M15" i="21"/>
  <c r="B33" i="21"/>
  <c r="C33" i="21"/>
  <c r="D33" i="21"/>
  <c r="E33" i="21"/>
  <c r="F33" i="21"/>
  <c r="G33" i="21"/>
  <c r="H33" i="21"/>
  <c r="I33" i="21"/>
  <c r="J33" i="21"/>
  <c r="K33" i="21"/>
  <c r="L33" i="21"/>
  <c r="M33" i="21"/>
  <c r="B54" i="21"/>
  <c r="C54" i="21"/>
  <c r="D54" i="21"/>
  <c r="E54" i="21"/>
  <c r="F54" i="21"/>
  <c r="G54" i="21"/>
  <c r="H54" i="21"/>
  <c r="I54" i="21"/>
  <c r="J54" i="21"/>
  <c r="K54" i="21"/>
  <c r="L54" i="21"/>
  <c r="M54" i="21"/>
  <c r="B61" i="21"/>
  <c r="C61" i="21"/>
  <c r="D61" i="21"/>
  <c r="E61" i="21"/>
  <c r="F61" i="21"/>
  <c r="G61" i="21"/>
  <c r="H61" i="21"/>
  <c r="I61" i="21"/>
  <c r="J61" i="21"/>
  <c r="K61" i="21"/>
  <c r="L61" i="21"/>
  <c r="M61" i="21"/>
  <c r="B71" i="21"/>
  <c r="C71" i="21"/>
  <c r="D71" i="21"/>
  <c r="E71" i="21"/>
  <c r="F71" i="21"/>
  <c r="G71" i="21"/>
  <c r="H71" i="21"/>
  <c r="I71" i="21"/>
  <c r="J71" i="21"/>
  <c r="K71" i="21"/>
  <c r="L71" i="21"/>
  <c r="M71" i="21"/>
  <c r="B103" i="21"/>
  <c r="C103" i="21"/>
  <c r="D103" i="21"/>
  <c r="E103" i="21"/>
  <c r="F103" i="21"/>
  <c r="G103" i="21"/>
  <c r="H103" i="21"/>
  <c r="I103" i="21"/>
  <c r="J103" i="21"/>
  <c r="K103" i="21"/>
  <c r="L103" i="21"/>
  <c r="M103" i="21"/>
  <c r="B131" i="21"/>
  <c r="C131" i="21"/>
  <c r="D131" i="21"/>
  <c r="E131" i="21"/>
  <c r="F131" i="21"/>
  <c r="G131" i="21"/>
  <c r="H131" i="21"/>
  <c r="I131" i="21"/>
  <c r="J131" i="21"/>
  <c r="K131" i="21"/>
  <c r="L131" i="21"/>
  <c r="M131" i="21"/>
  <c r="B139" i="21"/>
  <c r="C139" i="21"/>
  <c r="D139" i="21"/>
  <c r="E139" i="21"/>
  <c r="F139" i="21"/>
  <c r="G139" i="21"/>
  <c r="H139" i="21"/>
  <c r="I139" i="21"/>
  <c r="J139" i="21"/>
  <c r="K139" i="21"/>
  <c r="L139" i="21"/>
  <c r="M139" i="21"/>
  <c r="B148" i="21"/>
  <c r="C148" i="21"/>
  <c r="D148" i="21"/>
  <c r="E148" i="21"/>
  <c r="F148" i="21"/>
  <c r="G148" i="21"/>
  <c r="H148" i="21"/>
  <c r="I148" i="21"/>
  <c r="J148" i="21"/>
  <c r="K148" i="21"/>
  <c r="L148" i="21"/>
  <c r="M148" i="21"/>
  <c r="B150" i="21"/>
  <c r="C150" i="21"/>
  <c r="D150" i="21"/>
  <c r="E150" i="21"/>
  <c r="F150" i="21"/>
  <c r="G150" i="21"/>
  <c r="H150" i="21"/>
  <c r="I150" i="21"/>
  <c r="J150" i="21"/>
  <c r="K150" i="21"/>
  <c r="L150" i="21"/>
  <c r="M150" i="21"/>
  <c r="B15" i="19"/>
  <c r="C15" i="19"/>
  <c r="D15" i="19"/>
  <c r="E15" i="19"/>
  <c r="F15" i="19"/>
  <c r="G15" i="19"/>
  <c r="H15" i="19"/>
  <c r="I15" i="19"/>
  <c r="J15" i="19"/>
  <c r="K15" i="19"/>
  <c r="L15" i="19"/>
  <c r="M15" i="19"/>
  <c r="B33" i="19"/>
  <c r="C33" i="19"/>
  <c r="D33" i="19"/>
  <c r="E33" i="19"/>
  <c r="F33" i="19"/>
  <c r="G33" i="19"/>
  <c r="H33" i="19"/>
  <c r="I33" i="19"/>
  <c r="J33" i="19"/>
  <c r="K33" i="19"/>
  <c r="L33" i="19"/>
  <c r="M33" i="19"/>
  <c r="B54" i="19"/>
  <c r="C54" i="19"/>
  <c r="D54" i="19"/>
  <c r="E54" i="19"/>
  <c r="F54" i="19"/>
  <c r="G54" i="19"/>
  <c r="H54" i="19"/>
  <c r="I54" i="19"/>
  <c r="J54" i="19"/>
  <c r="K54" i="19"/>
  <c r="L54" i="19"/>
  <c r="M54" i="19"/>
  <c r="B61" i="19"/>
  <c r="C61" i="19"/>
  <c r="D61" i="19"/>
  <c r="E61" i="19"/>
  <c r="F61" i="19"/>
  <c r="G61" i="19"/>
  <c r="H61" i="19"/>
  <c r="I61" i="19"/>
  <c r="J61" i="19"/>
  <c r="K61" i="19"/>
  <c r="L61" i="19"/>
  <c r="M61" i="19"/>
  <c r="B71" i="19"/>
  <c r="C71" i="19"/>
  <c r="D71" i="19"/>
  <c r="E71" i="19"/>
  <c r="F71" i="19"/>
  <c r="G71" i="19"/>
  <c r="H71" i="19"/>
  <c r="I71" i="19"/>
  <c r="J71" i="19"/>
  <c r="K71" i="19"/>
  <c r="L71" i="19"/>
  <c r="M71" i="19"/>
  <c r="B103" i="19"/>
  <c r="C103" i="19"/>
  <c r="D103" i="19"/>
  <c r="E103" i="19"/>
  <c r="F103" i="19"/>
  <c r="G103" i="19"/>
  <c r="H103" i="19"/>
  <c r="I103" i="19"/>
  <c r="J103" i="19"/>
  <c r="K103" i="19"/>
  <c r="L103" i="19"/>
  <c r="M103" i="19"/>
  <c r="B131" i="19"/>
  <c r="C131" i="19"/>
  <c r="D131" i="19"/>
  <c r="E131" i="19"/>
  <c r="F131" i="19"/>
  <c r="G131" i="19"/>
  <c r="H131" i="19"/>
  <c r="I131" i="19"/>
  <c r="J131" i="19"/>
  <c r="K131" i="19"/>
  <c r="L131" i="19"/>
  <c r="M131" i="19"/>
  <c r="B139" i="19"/>
  <c r="C139" i="19"/>
  <c r="D139" i="19"/>
  <c r="E139" i="19"/>
  <c r="F139" i="19"/>
  <c r="G139" i="19"/>
  <c r="H139" i="19"/>
  <c r="I139" i="19"/>
  <c r="J139" i="19"/>
  <c r="K139" i="19"/>
  <c r="L139" i="19"/>
  <c r="M139" i="19"/>
  <c r="B148" i="19"/>
  <c r="C148" i="19"/>
  <c r="D148" i="19"/>
  <c r="E148" i="19"/>
  <c r="F148" i="19"/>
  <c r="G148" i="19"/>
  <c r="H148" i="19"/>
  <c r="I148" i="19"/>
  <c r="J148" i="19"/>
  <c r="K148" i="19"/>
  <c r="L148" i="19"/>
  <c r="M148" i="19"/>
  <c r="B150" i="19"/>
  <c r="C150" i="19"/>
  <c r="D150" i="19"/>
  <c r="E150" i="19"/>
  <c r="F150" i="19"/>
  <c r="G150" i="19"/>
  <c r="H150" i="19"/>
  <c r="I150" i="19"/>
  <c r="J150" i="19"/>
  <c r="K150" i="19"/>
  <c r="L150" i="19"/>
  <c r="M150" i="19"/>
  <c r="B15" i="18"/>
  <c r="C15" i="18"/>
  <c r="D15" i="18"/>
  <c r="E15" i="18"/>
  <c r="F15" i="18"/>
  <c r="G15" i="18"/>
  <c r="H15" i="18"/>
  <c r="I15" i="18"/>
  <c r="J15" i="18"/>
  <c r="K15" i="18"/>
  <c r="L15" i="18"/>
  <c r="M15" i="18"/>
  <c r="B33" i="18"/>
  <c r="C33" i="18"/>
  <c r="D33" i="18"/>
  <c r="E33" i="18"/>
  <c r="F33" i="18"/>
  <c r="G33" i="18"/>
  <c r="H33" i="18"/>
  <c r="I33" i="18"/>
  <c r="J33" i="18"/>
  <c r="K33" i="18"/>
  <c r="L33" i="18"/>
  <c r="M33" i="18"/>
  <c r="B54" i="18"/>
  <c r="C54" i="18"/>
  <c r="D54" i="18"/>
  <c r="E54" i="18"/>
  <c r="F54" i="18"/>
  <c r="G54" i="18"/>
  <c r="H54" i="18"/>
  <c r="I54" i="18"/>
  <c r="J54" i="18"/>
  <c r="K54" i="18"/>
  <c r="L54" i="18"/>
  <c r="M54" i="18"/>
  <c r="B61" i="18"/>
  <c r="C61" i="18"/>
  <c r="D61" i="18"/>
  <c r="E61" i="18"/>
  <c r="F61" i="18"/>
  <c r="G61" i="18"/>
  <c r="H61" i="18"/>
  <c r="I61" i="18"/>
  <c r="J61" i="18"/>
  <c r="K61" i="18"/>
  <c r="L61" i="18"/>
  <c r="M61" i="18"/>
  <c r="B71" i="18"/>
  <c r="C71" i="18"/>
  <c r="D71" i="18"/>
  <c r="E71" i="18"/>
  <c r="F71" i="18"/>
  <c r="G71" i="18"/>
  <c r="H71" i="18"/>
  <c r="I71" i="18"/>
  <c r="J71" i="18"/>
  <c r="K71" i="18"/>
  <c r="L71" i="18"/>
  <c r="M71" i="18"/>
  <c r="B103" i="18"/>
  <c r="C103" i="18"/>
  <c r="D103" i="18"/>
  <c r="E103" i="18"/>
  <c r="F103" i="18"/>
  <c r="G103" i="18"/>
  <c r="H103" i="18"/>
  <c r="I103" i="18"/>
  <c r="J103" i="18"/>
  <c r="K103" i="18"/>
  <c r="L103" i="18"/>
  <c r="M103" i="18"/>
  <c r="B131" i="18"/>
  <c r="C131" i="18"/>
  <c r="D131" i="18"/>
  <c r="E131" i="18"/>
  <c r="F131" i="18"/>
  <c r="G131" i="18"/>
  <c r="H131" i="18"/>
  <c r="I131" i="18"/>
  <c r="J131" i="18"/>
  <c r="K131" i="18"/>
  <c r="L131" i="18"/>
  <c r="M131" i="18"/>
  <c r="B139" i="18"/>
  <c r="C139" i="18"/>
  <c r="D139" i="18"/>
  <c r="E139" i="18"/>
  <c r="F139" i="18"/>
  <c r="G139" i="18"/>
  <c r="H139" i="18"/>
  <c r="I139" i="18"/>
  <c r="J139" i="18"/>
  <c r="K139" i="18"/>
  <c r="L139" i="18"/>
  <c r="M139" i="18"/>
  <c r="B148" i="18"/>
  <c r="C148" i="18"/>
  <c r="D148" i="18"/>
  <c r="E148" i="18"/>
  <c r="F148" i="18"/>
  <c r="G148" i="18"/>
  <c r="H148" i="18"/>
  <c r="I148" i="18"/>
  <c r="J148" i="18"/>
  <c r="K148" i="18"/>
  <c r="L148" i="18"/>
  <c r="M148" i="18"/>
  <c r="B150" i="18"/>
  <c r="C150" i="18"/>
  <c r="D150" i="18"/>
  <c r="E150" i="18"/>
  <c r="F150" i="18"/>
  <c r="G150" i="18"/>
  <c r="H150" i="18"/>
  <c r="I150" i="18"/>
  <c r="J150" i="18"/>
  <c r="K150" i="18"/>
  <c r="L150" i="18"/>
  <c r="M150" i="18"/>
  <c r="B15" i="17"/>
  <c r="C15" i="17"/>
  <c r="D15" i="17"/>
  <c r="E15" i="17"/>
  <c r="F15" i="17"/>
  <c r="G15" i="17"/>
  <c r="H15" i="17"/>
  <c r="I15" i="17"/>
  <c r="J15" i="17"/>
  <c r="K15" i="17"/>
  <c r="L15" i="17"/>
  <c r="M15" i="17"/>
  <c r="B33" i="17"/>
  <c r="C33" i="17"/>
  <c r="D33" i="17"/>
  <c r="E33" i="17"/>
  <c r="F33" i="17"/>
  <c r="G33" i="17"/>
  <c r="H33" i="17"/>
  <c r="I33" i="17"/>
  <c r="J33" i="17"/>
  <c r="K33" i="17"/>
  <c r="L33" i="17"/>
  <c r="M33" i="17"/>
  <c r="B54" i="17"/>
  <c r="C54" i="17"/>
  <c r="D54" i="17"/>
  <c r="E54" i="17"/>
  <c r="F54" i="17"/>
  <c r="G54" i="17"/>
  <c r="H54" i="17"/>
  <c r="I54" i="17"/>
  <c r="J54" i="17"/>
  <c r="K54" i="17"/>
  <c r="L54" i="17"/>
  <c r="M54" i="17"/>
  <c r="B61" i="17"/>
  <c r="C61" i="17"/>
  <c r="D61" i="17"/>
  <c r="E61" i="17"/>
  <c r="F61" i="17"/>
  <c r="G61" i="17"/>
  <c r="H61" i="17"/>
  <c r="I61" i="17"/>
  <c r="J61" i="17"/>
  <c r="K61" i="17"/>
  <c r="L61" i="17"/>
  <c r="M61" i="17"/>
  <c r="B71" i="17"/>
  <c r="C71" i="17"/>
  <c r="D71" i="17"/>
  <c r="E71" i="17"/>
  <c r="F71" i="17"/>
  <c r="G71" i="17"/>
  <c r="H71" i="17"/>
  <c r="I71" i="17"/>
  <c r="J71" i="17"/>
  <c r="K71" i="17"/>
  <c r="L71" i="17"/>
  <c r="M71" i="17"/>
  <c r="B103" i="17"/>
  <c r="C103" i="17"/>
  <c r="D103" i="17"/>
  <c r="E103" i="17"/>
  <c r="F103" i="17"/>
  <c r="G103" i="17"/>
  <c r="H103" i="17"/>
  <c r="I103" i="17"/>
  <c r="J103" i="17"/>
  <c r="K103" i="17"/>
  <c r="L103" i="17"/>
  <c r="M103" i="17"/>
  <c r="B131" i="17"/>
  <c r="C131" i="17"/>
  <c r="D131" i="17"/>
  <c r="E131" i="17"/>
  <c r="F131" i="17"/>
  <c r="G131" i="17"/>
  <c r="H131" i="17"/>
  <c r="I131" i="17"/>
  <c r="J131" i="17"/>
  <c r="K131" i="17"/>
  <c r="L131" i="17"/>
  <c r="M131" i="17"/>
  <c r="B139" i="17"/>
  <c r="C139" i="17"/>
  <c r="D139" i="17"/>
  <c r="E139" i="17"/>
  <c r="F139" i="17"/>
  <c r="G139" i="17"/>
  <c r="H139" i="17"/>
  <c r="I139" i="17"/>
  <c r="J139" i="17"/>
  <c r="K139" i="17"/>
  <c r="L139" i="17"/>
  <c r="M139" i="17"/>
  <c r="B148" i="17"/>
  <c r="C148" i="17"/>
  <c r="D148" i="17"/>
  <c r="E148" i="17"/>
  <c r="F148" i="17"/>
  <c r="G148" i="17"/>
  <c r="H148" i="17"/>
  <c r="I148" i="17"/>
  <c r="J148" i="17"/>
  <c r="K148" i="17"/>
  <c r="L148" i="17"/>
  <c r="M148" i="17"/>
  <c r="B150" i="17"/>
  <c r="C150" i="17"/>
  <c r="D150" i="17"/>
  <c r="E150" i="17"/>
  <c r="F150" i="17"/>
  <c r="G150" i="17"/>
  <c r="H150" i="17"/>
  <c r="I150" i="17"/>
  <c r="J150" i="17"/>
  <c r="K150" i="17"/>
  <c r="L150" i="17"/>
  <c r="M150" i="17"/>
  <c r="B15" i="20"/>
  <c r="C15" i="20"/>
  <c r="D15" i="20"/>
  <c r="E15" i="20"/>
  <c r="F15" i="20"/>
  <c r="G15" i="20"/>
  <c r="H15" i="20"/>
  <c r="I15" i="20"/>
  <c r="J15" i="20"/>
  <c r="K15" i="20"/>
  <c r="L15" i="20"/>
  <c r="M15" i="20"/>
  <c r="B33" i="20"/>
  <c r="C33" i="20"/>
  <c r="D33" i="20"/>
  <c r="E33" i="20"/>
  <c r="F33" i="20"/>
  <c r="G33" i="20"/>
  <c r="H33" i="20"/>
  <c r="I33" i="20"/>
  <c r="J33" i="20"/>
  <c r="K33" i="20"/>
  <c r="L33" i="20"/>
  <c r="M33" i="20"/>
  <c r="B54" i="20"/>
  <c r="C54" i="20"/>
  <c r="D54" i="20"/>
  <c r="E54" i="20"/>
  <c r="F54" i="20"/>
  <c r="G54" i="20"/>
  <c r="H54" i="20"/>
  <c r="I54" i="20"/>
  <c r="J54" i="20"/>
  <c r="K54" i="20"/>
  <c r="L54" i="20"/>
  <c r="M54" i="20"/>
  <c r="B61" i="20"/>
  <c r="C61" i="20"/>
  <c r="D61" i="20"/>
  <c r="E61" i="20"/>
  <c r="F61" i="20"/>
  <c r="G61" i="20"/>
  <c r="H61" i="20"/>
  <c r="I61" i="20"/>
  <c r="J61" i="20"/>
  <c r="K61" i="20"/>
  <c r="L61" i="20"/>
  <c r="M61" i="20"/>
  <c r="B71" i="20"/>
  <c r="C71" i="20"/>
  <c r="D71" i="20"/>
  <c r="E71" i="20"/>
  <c r="F71" i="20"/>
  <c r="G71" i="20"/>
  <c r="H71" i="20"/>
  <c r="I71" i="20"/>
  <c r="J71" i="20"/>
  <c r="K71" i="20"/>
  <c r="L71" i="20"/>
  <c r="M71" i="20"/>
  <c r="B103" i="20"/>
  <c r="C103" i="20"/>
  <c r="D103" i="20"/>
  <c r="E103" i="20"/>
  <c r="F103" i="20"/>
  <c r="G103" i="20"/>
  <c r="H103" i="20"/>
  <c r="I103" i="20"/>
  <c r="J103" i="20"/>
  <c r="K103" i="20"/>
  <c r="L103" i="20"/>
  <c r="M103" i="20"/>
  <c r="B131" i="20"/>
  <c r="C131" i="20"/>
  <c r="D131" i="20"/>
  <c r="E131" i="20"/>
  <c r="F131" i="20"/>
  <c r="G131" i="20"/>
  <c r="H131" i="20"/>
  <c r="I131" i="20"/>
  <c r="J131" i="20"/>
  <c r="K131" i="20"/>
  <c r="L131" i="20"/>
  <c r="M131" i="20"/>
  <c r="B139" i="20"/>
  <c r="C139" i="20"/>
  <c r="D139" i="20"/>
  <c r="E139" i="20"/>
  <c r="F139" i="20"/>
  <c r="G139" i="20"/>
  <c r="H139" i="20"/>
  <c r="I139" i="20"/>
  <c r="J139" i="20"/>
  <c r="K139" i="20"/>
  <c r="L139" i="20"/>
  <c r="M139" i="20"/>
  <c r="B148" i="20"/>
  <c r="C148" i="20"/>
  <c r="D148" i="20"/>
  <c r="E148" i="20"/>
  <c r="F148" i="20"/>
  <c r="G148" i="20"/>
  <c r="H148" i="20"/>
  <c r="I148" i="20"/>
  <c r="J148" i="20"/>
  <c r="K148" i="20"/>
  <c r="L148" i="20"/>
  <c r="M148" i="20"/>
  <c r="B150" i="20"/>
  <c r="C150" i="20"/>
  <c r="D150" i="20"/>
  <c r="E150" i="20"/>
  <c r="F150" i="20"/>
  <c r="G150" i="20"/>
  <c r="H150" i="20"/>
  <c r="I150" i="20"/>
  <c r="J150" i="20"/>
  <c r="K150" i="20"/>
  <c r="L150" i="20"/>
  <c r="M150" i="20"/>
  <c r="B15" i="16"/>
  <c r="C15" i="16"/>
  <c r="D15" i="16"/>
  <c r="E15" i="16"/>
  <c r="F15" i="16"/>
  <c r="G15" i="16"/>
  <c r="H15" i="16"/>
  <c r="I15" i="16"/>
  <c r="J15" i="16"/>
  <c r="K15" i="16"/>
  <c r="L15" i="16"/>
  <c r="M15" i="16"/>
  <c r="B33" i="16"/>
  <c r="C33" i="16"/>
  <c r="D33" i="16"/>
  <c r="E33" i="16"/>
  <c r="F33" i="16"/>
  <c r="G33" i="16"/>
  <c r="H33" i="16"/>
  <c r="I33" i="16"/>
  <c r="J33" i="16"/>
  <c r="K33" i="16"/>
  <c r="L33" i="16"/>
  <c r="M33" i="16"/>
  <c r="B54" i="16"/>
  <c r="C54" i="16"/>
  <c r="D54" i="16"/>
  <c r="E54" i="16"/>
  <c r="F54" i="16"/>
  <c r="G54" i="16"/>
  <c r="H54" i="16"/>
  <c r="I54" i="16"/>
  <c r="J54" i="16"/>
  <c r="K54" i="16"/>
  <c r="L54" i="16"/>
  <c r="M54" i="16"/>
  <c r="B61" i="16"/>
  <c r="C61" i="16"/>
  <c r="D61" i="16"/>
  <c r="E61" i="16"/>
  <c r="F61" i="16"/>
  <c r="G61" i="16"/>
  <c r="H61" i="16"/>
  <c r="I61" i="16"/>
  <c r="J61" i="16"/>
  <c r="K61" i="16"/>
  <c r="L61" i="16"/>
  <c r="M61" i="16"/>
  <c r="B71" i="16"/>
  <c r="C71" i="16"/>
  <c r="D71" i="16"/>
  <c r="E71" i="16"/>
  <c r="F71" i="16"/>
  <c r="G71" i="16"/>
  <c r="H71" i="16"/>
  <c r="I71" i="16"/>
  <c r="J71" i="16"/>
  <c r="K71" i="16"/>
  <c r="L71" i="16"/>
  <c r="M71" i="16"/>
  <c r="B103" i="16"/>
  <c r="C103" i="16"/>
  <c r="D103" i="16"/>
  <c r="E103" i="16"/>
  <c r="F103" i="16"/>
  <c r="G103" i="16"/>
  <c r="H103" i="16"/>
  <c r="I103" i="16"/>
  <c r="J103" i="16"/>
  <c r="K103" i="16"/>
  <c r="L103" i="16"/>
  <c r="M103" i="16"/>
  <c r="B131" i="16"/>
  <c r="C131" i="16"/>
  <c r="D131" i="16"/>
  <c r="E131" i="16"/>
  <c r="F131" i="16"/>
  <c r="G131" i="16"/>
  <c r="H131" i="16"/>
  <c r="I131" i="16"/>
  <c r="J131" i="16"/>
  <c r="K131" i="16"/>
  <c r="L131" i="16"/>
  <c r="M131" i="16"/>
  <c r="B139" i="16"/>
  <c r="C139" i="16"/>
  <c r="D139" i="16"/>
  <c r="E139" i="16"/>
  <c r="F139" i="16"/>
  <c r="G139" i="16"/>
  <c r="H139" i="16"/>
  <c r="I139" i="16"/>
  <c r="J139" i="16"/>
  <c r="K139" i="16"/>
  <c r="L139" i="16"/>
  <c r="M139" i="16"/>
  <c r="B148" i="16"/>
  <c r="C148" i="16"/>
  <c r="D148" i="16"/>
  <c r="E148" i="16"/>
  <c r="F148" i="16"/>
  <c r="G148" i="16"/>
  <c r="H148" i="16"/>
  <c r="I148" i="16"/>
  <c r="J148" i="16"/>
  <c r="K148" i="16"/>
  <c r="L148" i="16"/>
  <c r="M148" i="16"/>
  <c r="B150" i="16"/>
  <c r="C150" i="16"/>
  <c r="D150" i="16"/>
  <c r="E150" i="16"/>
  <c r="F150" i="16"/>
  <c r="G150" i="16"/>
  <c r="H150" i="16"/>
  <c r="I150" i="16"/>
  <c r="J150" i="16"/>
  <c r="K150" i="16"/>
  <c r="L150" i="16"/>
  <c r="M150" i="16"/>
  <c r="J20" i="69"/>
  <c r="K20" i="69"/>
  <c r="I20" i="65"/>
  <c r="M20" i="65"/>
  <c r="B20" i="69"/>
  <c r="K20" i="65"/>
  <c r="K20" i="62"/>
  <c r="M20" i="62"/>
  <c r="K20" i="61"/>
  <c r="M20" i="61"/>
  <c r="M19" i="61"/>
  <c r="B20" i="62"/>
  <c r="K20" i="60"/>
  <c r="B20" i="60"/>
  <c r="D20" i="58"/>
  <c r="B20" i="59"/>
  <c r="C20" i="58"/>
  <c r="C20" i="57"/>
  <c r="B20" i="56"/>
  <c r="C20" i="55"/>
  <c r="B20" i="55"/>
  <c r="C20" i="54"/>
  <c r="B20" i="54"/>
  <c r="M20" i="52"/>
  <c r="B20" i="53"/>
  <c r="C20" i="51"/>
  <c r="H15" i="42"/>
  <c r="I15" i="42"/>
  <c r="J15" i="42"/>
  <c r="H33" i="42"/>
  <c r="I33" i="42"/>
  <c r="J33" i="42"/>
  <c r="H54" i="42"/>
  <c r="I54" i="42"/>
  <c r="J54" i="42"/>
  <c r="H61" i="42"/>
  <c r="I61" i="42"/>
  <c r="J61" i="42"/>
  <c r="H71" i="42"/>
  <c r="I71" i="42"/>
  <c r="J71" i="42"/>
  <c r="H103" i="42"/>
  <c r="I103" i="42"/>
  <c r="J103" i="42"/>
  <c r="H131" i="42"/>
  <c r="I131" i="42"/>
  <c r="J131" i="42"/>
  <c r="H139" i="42"/>
  <c r="I139" i="42"/>
  <c r="J139" i="42"/>
  <c r="H148" i="42"/>
  <c r="I148" i="42"/>
  <c r="J148" i="42"/>
  <c r="E20" i="70"/>
  <c r="M20" i="70"/>
  <c r="K20" i="70"/>
  <c r="M20" i="59"/>
  <c r="L20" i="70"/>
  <c r="I20" i="70"/>
  <c r="M20" i="53"/>
  <c r="B20" i="61"/>
  <c r="J20" i="61"/>
  <c r="M20" i="60"/>
  <c r="B20" i="65"/>
  <c r="M20" i="69"/>
  <c r="C20" i="70"/>
  <c r="B20" i="58"/>
  <c r="B20" i="52"/>
  <c r="B20" i="57"/>
  <c r="B20" i="51"/>
  <c r="I20" i="60"/>
  <c r="F20" i="70"/>
  <c r="L20" i="60"/>
  <c r="L20" i="61"/>
  <c r="L20" i="62"/>
  <c r="L20" i="65"/>
  <c r="L20" i="69"/>
  <c r="J20" i="60"/>
  <c r="J20" i="65"/>
  <c r="B20" i="72"/>
  <c r="C20" i="72"/>
  <c r="D20" i="72"/>
  <c r="E20" i="72"/>
  <c r="M19" i="72"/>
  <c r="L19" i="72"/>
  <c r="K19" i="72"/>
  <c r="K20" i="72" s="1"/>
  <c r="J19" i="72"/>
  <c r="H19" i="72"/>
  <c r="H20" i="72" s="1"/>
  <c r="G150" i="42" l="1"/>
  <c r="K150" i="42"/>
  <c r="E150" i="42"/>
  <c r="I150" i="42"/>
  <c r="J150" i="42"/>
  <c r="H150" i="42"/>
  <c r="C150" i="42"/>
  <c r="B150" i="42"/>
  <c r="L150" i="42"/>
  <c r="G150" i="76"/>
  <c r="B150" i="76"/>
  <c r="C150" i="76"/>
  <c r="E150" i="76"/>
  <c r="M150" i="76"/>
  <c r="I19" i="72"/>
  <c r="J20" i="72" s="1"/>
  <c r="E19" i="74"/>
  <c r="F20" i="74" s="1"/>
  <c r="B19" i="74"/>
  <c r="B20" i="74" s="1"/>
  <c r="L20" i="72"/>
  <c r="L19" i="74"/>
  <c r="L20" i="74" s="1"/>
  <c r="M19" i="74"/>
  <c r="J19" i="74"/>
  <c r="K20" i="74" s="1"/>
  <c r="C19" i="74"/>
  <c r="D19" i="74"/>
  <c r="I20" i="72"/>
  <c r="M20" i="72"/>
  <c r="L150" i="76"/>
  <c r="K150" i="76"/>
  <c r="D20" i="74" l="1"/>
  <c r="C20" i="74"/>
  <c r="M20" i="74"/>
  <c r="J20" i="74"/>
  <c r="E20" i="74"/>
</calcChain>
</file>

<file path=xl/sharedStrings.xml><?xml version="1.0" encoding="utf-8"?>
<sst xmlns="http://schemas.openxmlformats.org/spreadsheetml/2006/main" count="5154" uniqueCount="198">
  <si>
    <t>C.V. de alimentos, bebidas y productos del tabaco</t>
  </si>
  <si>
    <t>C.V. de prendas  de vestir y otros artículos de uso personal</t>
  </si>
  <si>
    <t>C.V. de art. para el hogar</t>
  </si>
  <si>
    <t>C.V. en tiendas de autoserv. y  de deptos. especializados por línea de mercancía</t>
  </si>
  <si>
    <t>C.V. de gases, comb. y lubricantes</t>
  </si>
  <si>
    <t>C.V. de mat. primas, materiales y aux.</t>
  </si>
  <si>
    <t xml:space="preserve">C.V. de maq., equipo, instrumentos, aparatos, herramientas; sus refacc. y accesorios. </t>
  </si>
  <si>
    <t>C.V. de equipo de transporte; sus refacciones  y accesorios</t>
  </si>
  <si>
    <t>C.V. de inmuebles y artículos diversos</t>
  </si>
  <si>
    <t>expendios ventas menudeo materias primas agropecuarias</t>
  </si>
  <si>
    <t>Compraventa e introduccion de animales vivos</t>
  </si>
  <si>
    <t>Compraventa de alimentos, bebidas y/o productos tabaco c/transporte</t>
  </si>
  <si>
    <t>Compraventa de articulos de uso personal s/transporte</t>
  </si>
  <si>
    <t>Compraventa de articulos de uso personal c/transporte</t>
  </si>
  <si>
    <t>Compraventa prendas y accesorios vestir y articulos p/confección s/transporte</t>
  </si>
  <si>
    <t>Expendios venta menudeo artículos de uso personal</t>
  </si>
  <si>
    <t>Expendios ventas menudeo medicinas productos farmaceúticos quim-farm. y perfumeria</t>
  </si>
  <si>
    <t>Compraventa prendas y accesorios vestir y articulos p/confección c/transporte</t>
  </si>
  <si>
    <t>Compraventa medicina productos farmaceúticos quim-farm perfumería s/transporte</t>
  </si>
  <si>
    <t>Compraventa medicina productos farmaceúticos quim-farm perfumería c/transporte</t>
  </si>
  <si>
    <t>Expendios venta menudeo papeleria, utiles escolares y oficina etc.</t>
  </si>
  <si>
    <t>Compraventa papeleria, útiles escolares oficina etc. s/transporte</t>
  </si>
  <si>
    <t>Compraventa papeleria, útiles escolares oficina etc. c/transporte</t>
  </si>
  <si>
    <t>Expendios venta al menudeo prendas y accesorios de vestir y articulos confeccionados</t>
  </si>
  <si>
    <t>Expendios ventas al menudeo de alimentos, bebidas y/o productos del tabaco</t>
  </si>
  <si>
    <t>Compraventa de alimentos, bebidas y/o productos tabaco sin transporte</t>
  </si>
  <si>
    <t>Expendios venta menudeo maquinas muebles aparatos instr. p/hogar refaciones y accesorios</t>
  </si>
  <si>
    <t>Compraventa materias primas agropecuarias s/transporte</t>
  </si>
  <si>
    <t>Compraventa de explosivos y productos de pirotecnia</t>
  </si>
  <si>
    <t>Compraventa maq.eq.ref.accs.p/prodc.bie.c/servs.instal.</t>
  </si>
  <si>
    <t>Compraventa aparatos e instr.p/usos cientificos s/transporte</t>
  </si>
  <si>
    <t>Compraventa eq.computo y perifericos c/servs.instal.rep.mant.</t>
  </si>
  <si>
    <t>Compraventa eq.transp.ref.accs.o partes s/transporte</t>
  </si>
  <si>
    <t>Compraventa eq.transp.ref.accs.o part.c/transp.o instal.rep.</t>
  </si>
  <si>
    <t>Compraventa de bienes inmuebles</t>
  </si>
  <si>
    <t>Compraventa arts.diversos no clasificados s/transporte</t>
  </si>
  <si>
    <t>Compraventa arts.diversos no clas.c/transp.o instal.rep.mant.</t>
  </si>
  <si>
    <t>Compraventa de lubricantes y aditivos sin transporte</t>
  </si>
  <si>
    <t>Compraventa materias primas agropecuarias c/transporte</t>
  </si>
  <si>
    <t>C.V. de articulos para el hogar</t>
  </si>
  <si>
    <t>C.V. en tiendas de autoservicio y  de deptos. especializados por línea de mercancía</t>
  </si>
  <si>
    <t>C.V. de gases, combustibles y lubricantes</t>
  </si>
  <si>
    <t>C.V. de materias primas, materiales y aux.</t>
  </si>
  <si>
    <t xml:space="preserve">C.V. de maquinaria, equipo, instrumentos, aparatos, herramientas; sus refacciones y accesorios. </t>
  </si>
  <si>
    <t>Compraventa maquinaria muebles aparatos instrumentos p/hogar c/transporte o instalaciones</t>
  </si>
  <si>
    <t>Compraventa maquinaria muebles aparatos instrumentos p/hogar refacciones y accesorios s/transporte</t>
  </si>
  <si>
    <t>Compraventa de otros articulos para el hogar s/transporte</t>
  </si>
  <si>
    <t>Compraventa otros articulos p/hogar c/transporte y/o servicios instalación</t>
  </si>
  <si>
    <t>Supermercados, tiendas autoservicio y deptos. especializados</t>
  </si>
  <si>
    <t>Compraventa, envasado y/o distribución gases p/uso domestico ind. med</t>
  </si>
  <si>
    <t>Estaciones venta gasolina, diesel y c/vta lubricantes aditivos c/transporte</t>
  </si>
  <si>
    <t>Compraventa de leña, carbón vegetal y mineral</t>
  </si>
  <si>
    <t>Compraventa materiales p/construcción s/transporte ni preparación de mercancia</t>
  </si>
  <si>
    <t>Compraventa materiales p/construcción c/transporte y/o preparación de mercancias</t>
  </si>
  <si>
    <t>expendios ventas menudeo ref.accs.part.p/eq.de transporte</t>
  </si>
  <si>
    <t>expendios ventas menudeo eq.mob part.accs.p/servs.y comer</t>
  </si>
  <si>
    <t>expendios ventas menudeo apar.e instr.p/usos cientificos</t>
  </si>
  <si>
    <t>expendios de ventas menudeo arts.diversos no clasificados</t>
  </si>
  <si>
    <t>Compraventa material elec. pinturas y productos tlapalería s/transporte</t>
  </si>
  <si>
    <t>Compraventa material elec. pinturas y productos tlapalería c/transporte</t>
  </si>
  <si>
    <t>Compraventa eq.mob.part.accs.p/servs.y comercio s/transporte</t>
  </si>
  <si>
    <t>Compraventa eq.mob.part.p/servs.y comer.c/transporte o instal.rep</t>
  </si>
  <si>
    <t>Compraventa apar.instr.p/usos cientificos c/transporte o instal.</t>
  </si>
  <si>
    <t>Compraventa vidrio plano, cristales, espejos s/transporte ni instalación</t>
  </si>
  <si>
    <t>Compraventa vidrio plano, cristales, espejos c/transporte o instalación.</t>
  </si>
  <si>
    <t>Compraventa fertilizantes, plaguicidas y productos quim.s/transporte</t>
  </si>
  <si>
    <t>Compraventa fertilizantes, plaguicidas y productoss químicos c/transporte</t>
  </si>
  <si>
    <t>Compraventa pieles, cueros, otros articulos de peleteria s/transporte</t>
  </si>
  <si>
    <t>Compraventa pieles, cueros, otros articulos de peleteria c/transporte</t>
  </si>
  <si>
    <t>Compraventa de papel y cartón nuevos, sin transporte</t>
  </si>
  <si>
    <t>Compraventa de papel y cartón nuevos, con transporte</t>
  </si>
  <si>
    <t>Compraventa de chatarra fierro viejo y desperdicios granel</t>
  </si>
  <si>
    <t>Compraventa maquinaria equipo refacciones y/o accesorios p/prodc. bienes s/transporte</t>
  </si>
  <si>
    <t>Compraventa maquinaria equipo refacciones accesorios p/prodc. bienes c/transporte reparación mantenimiento</t>
  </si>
  <si>
    <t>Expendios venta menudeo de otros articulos para el hogar</t>
  </si>
  <si>
    <t>Expendios ventas menudeo refacciones y accesorios p/maquinaria y/o eq. prodc.bie</t>
  </si>
  <si>
    <t>Jalisco</t>
  </si>
  <si>
    <t>Grupo económico</t>
  </si>
  <si>
    <t>Total</t>
  </si>
  <si>
    <t>Por actividades económicas</t>
  </si>
  <si>
    <t>Trabajadores asegurados en el sector comercio</t>
  </si>
  <si>
    <t>Total comercio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</si>
  <si>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</si>
  <si>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</si>
  <si>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</si>
  <si>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</si>
  <si>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</si>
  <si>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</si>
  <si>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</si>
  <si>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</si>
  <si>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</si>
  <si>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</si>
  <si>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</si>
  <si>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</si>
  <si>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Variación mensual en el sector comercio.</t>
  </si>
  <si>
    <t>Empleo</t>
  </si>
  <si>
    <t>Trabajadores asegurados en Jalisco</t>
  </si>
  <si>
    <t>Sector comercio. 2000</t>
  </si>
  <si>
    <t>Sector comercio. 2001</t>
  </si>
  <si>
    <t>Sector comercio. 2002</t>
  </si>
  <si>
    <t>Sector comercio. 2003</t>
  </si>
  <si>
    <t>Sector comercio. 2004</t>
  </si>
  <si>
    <t>Sector comercio. 2005</t>
  </si>
  <si>
    <t>Sector comercio. 2006</t>
  </si>
  <si>
    <t>Sector comercio. 2007</t>
  </si>
  <si>
    <t>Sector comercio. 2008</t>
  </si>
  <si>
    <t>Sector comercio. 2009</t>
  </si>
  <si>
    <t>Sector comercio. 2010</t>
  </si>
  <si>
    <t>Sector comercio. 2011</t>
  </si>
  <si>
    <t>Sector comercio. 2012</t>
  </si>
  <si>
    <t>Sector comercio. 2013</t>
  </si>
  <si>
    <r>
      <t>FUENTE: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IIEG</t>
    </r>
    <r>
      <rPr>
        <sz val="8"/>
        <rFont val="Arial"/>
        <family val="2"/>
      </rPr>
      <t xml:space="preserve">, Instituto de Información Estadística y Geográfica; en base a datos proporcionados por el  IMSS. </t>
    </r>
  </si>
  <si>
    <r>
      <t>FUENTE: IIEG,</t>
    </r>
    <r>
      <rPr>
        <sz val="8"/>
        <rFont val="Arial"/>
        <family val="2"/>
      </rPr>
      <t xml:space="preserve"> Instituto de Información Estadística y Geográfica; en base a datos proporcionados por el  IMSS. </t>
    </r>
  </si>
  <si>
    <t>Sector comercio. 2014</t>
  </si>
  <si>
    <t>Expendios de ventas al menudeo de alimentos, bebidas y/o productos del tabaco.</t>
  </si>
  <si>
    <t>Compraventa de artículos de uso personal con transporte.</t>
  </si>
  <si>
    <t>Compraventa de artículos de uso personal sin transporte.</t>
  </si>
  <si>
    <t>Compraventa de medicina, productos farmaceúticos, químico farmaceúticos y perfumería con transporte.</t>
  </si>
  <si>
    <t>Compraventa de medicina, productos farmaceúticos, químico farmaceúticos y perfumería sin transporte.</t>
  </si>
  <si>
    <t>Compraventa de papelería, útiles escolares, oficina, etc. con transporte.</t>
  </si>
  <si>
    <t>Compraventa de papelería, útiles escolares, oficina, etc. sin transporte.</t>
  </si>
  <si>
    <t>Compraventa de prendas y accesorios de vestir y artículos para confección con transporte.</t>
  </si>
  <si>
    <t>Compraventa de prendas y accesorios de vestir y artículos para confección sin transporte.</t>
  </si>
  <si>
    <t>Expendios de venta al menudeo de papelería, útiles escolares, oficina, etc.</t>
  </si>
  <si>
    <t>Expendios de venta al menudeo de prendas y accesorios de vestir y artículos confeccionados.</t>
  </si>
  <si>
    <t>Expendios de ventas al menudeo de medicinas, productos farmaceúticos, químico farmaceúticos y perfumería.</t>
  </si>
  <si>
    <t>Expendios venta al menudeo de artículos de uso personal.</t>
  </si>
  <si>
    <t>Compraventa de maquinaria, muebles, aparatos, instrumentos para hogar con transporte o instalaciones.</t>
  </si>
  <si>
    <t>Compraventa de maquinaria, muebles, aparatos, instrumentos para hogar, refacciones y accesorios sin transporte.</t>
  </si>
  <si>
    <t>Compraventa de otros artículos para el hogar sin transporte.</t>
  </si>
  <si>
    <t>Compraventa de otros artículos para hogar con transporte y/o servicios de instalación.</t>
  </si>
  <si>
    <t>Expendios de venta al menudeo de otros artículos para el hogar.</t>
  </si>
  <si>
    <t>Expendios de venta al menudeode  máquinas, muebles, aparatos e instrumentos  para hogar, refacciones y accesorios.</t>
  </si>
  <si>
    <t>Supermercados, tiendasde  autoservicio y departamentos especializados.</t>
  </si>
  <si>
    <t>Compraventa de leña, carbón vegetal y mineral.</t>
  </si>
  <si>
    <t>Compraventa de lubricantes y aditivos sin transporte.</t>
  </si>
  <si>
    <t>Compraventa, envasado y/o distribución de gases para uso doméstico, industrial y médico.</t>
  </si>
  <si>
    <t>Estaciones venta de gasolina, diesel y compraventa de lubricantes y aditivos con transporte.</t>
  </si>
  <si>
    <t>Compraventa de chatarra, fierro viejo y desperdicios a granel.</t>
  </si>
  <si>
    <t>Compraventa de explosivos y productos de pirotecnia.</t>
  </si>
  <si>
    <t>Compraventa de fertilizantes, plaguicidas y productos químicos sin transporte.</t>
  </si>
  <si>
    <t>Compraventa de fertilizantes, plaguicidas y productoss químicos con transporte.</t>
  </si>
  <si>
    <t>Compraventa de material eléctrico, pinturas y productos de tlapalería con transporte.</t>
  </si>
  <si>
    <t>Compraventa de material eléctrico, pinturas y productos de tlapalería sin transporte.</t>
  </si>
  <si>
    <t>Compraventa de materiales para construcción con transporte y/o preparación de mercancías.</t>
  </si>
  <si>
    <t>Compraventa de materiales para construcción sin transporte ni preparación de mercancía.</t>
  </si>
  <si>
    <t>Compraventa de materias primas agropecuarias con transporte.</t>
  </si>
  <si>
    <t>Compraventa de materias primas agropecuarias sin transporte.</t>
  </si>
  <si>
    <t>Compraventa de papel y cartón nuevos, con transporte.</t>
  </si>
  <si>
    <t>Compraventa de papel y cartón nuevos, sin transporte.</t>
  </si>
  <si>
    <t>Compraventa de pieles, cueros y otros artículos de peletería con transporte.</t>
  </si>
  <si>
    <t>Compraventa de pieles, cueros y otros artículos de peletería sin transporte.</t>
  </si>
  <si>
    <t>Compraventa de vidrio plano, cristales y espejos con transporte o instalación.</t>
  </si>
  <si>
    <t>Compraventa de vidrio plano, cristales y espejos sin transporte ni instalación.</t>
  </si>
  <si>
    <t>Expendios de ventas al menudeo de materias primas agropecuarias.</t>
  </si>
  <si>
    <t>Compraventa de equipo de transporte, refacciones, accesorios o partes con transporte o instalaciones y reparación.</t>
  </si>
  <si>
    <t>Compraventa de equipo de transporte, refacciones, accesorios o partes sin transporte.</t>
  </si>
  <si>
    <t>Expendios de ventas al menudeo de refacciones, accesorios y partes para equipo de transporte.</t>
  </si>
  <si>
    <t>Compraventa de aparatos e instrumentos para usos científicos con transporte o instalación.</t>
  </si>
  <si>
    <t>Compraventa de aparatos e instrumentos para usos científicos sin transporte.</t>
  </si>
  <si>
    <t>Compraventa de equipo, mobiliario y partes para servicios y comercio con transporte o instalación y reparación.</t>
  </si>
  <si>
    <t>Compraventa de equipo, mobiliario, partes y accesorios para servicios y comercio sin transporte.</t>
  </si>
  <si>
    <t>Compraventa de maquinaria, equipo, refacciones y accesorios para producir bienes con transporte, reparación y mantenimiento.</t>
  </si>
  <si>
    <t>Compraventa de maquinaria, equipo, refacciones y/o accesorios para producir bienes sin transporte.</t>
  </si>
  <si>
    <t>Compraventa de maquinaria, equipos, refacciones y accesorios para producir bienes con servicios e instalación.</t>
  </si>
  <si>
    <t>Compraventa equipo de cómputo y perifericos con servicios de instalación, reparación y mantenimiento.</t>
  </si>
  <si>
    <t>Expendios de ventas al menudeo de aparatos e instrumentos para usos científicos.</t>
  </si>
  <si>
    <t>Expendios de ventas al menudeo de equipo, mobiliario, partes y accesorios para servicios y comercio.</t>
  </si>
  <si>
    <t>Expendios de ventas al menudeo de refacciones y accesorios para maquinaria y/o equipo de producción de bienes.</t>
  </si>
  <si>
    <t>Compraventa de artículos diversos no clasificados con transporte o instalación, reparación y mantenimiento.</t>
  </si>
  <si>
    <t>Compraventa de artículos diversos no clasificados sin transporte.</t>
  </si>
  <si>
    <t>Compraventa de bienes inmuebles.</t>
  </si>
  <si>
    <t>Expendios de ventas al menudeo de artículos diversos no clasificados.</t>
  </si>
  <si>
    <t>Compraventa de alimentos, bebidas y productos del tabaco.</t>
  </si>
  <si>
    <t>Compraventa de artículos para el hogar.</t>
  </si>
  <si>
    <t>Compraventa de equipo de transporte; sus refacciones y accesorios.</t>
  </si>
  <si>
    <t>Compraventa de gases, combustibles y lubricantes.</t>
  </si>
  <si>
    <t>Compraventa de inmuebles y artículos diversos.</t>
  </si>
  <si>
    <t>Compraventa de maquinaria, equipo, instrumentos, aparatos, herramientas.</t>
  </si>
  <si>
    <t>Compraventa de materias primas, materiales y auxiliares.</t>
  </si>
  <si>
    <t>Compraventa de prendas de vestir y artículos de uso personal.</t>
  </si>
  <si>
    <t>Compraventa en tiendas de autoservicios y departamentos especializados.</t>
  </si>
  <si>
    <t>Compraventa de alimentos, bebidas y/o productos de tabaco con transporte.</t>
  </si>
  <si>
    <t>Compraventa de alimentos, bebidas y/o productos de tabaco sin transporte.</t>
  </si>
  <si>
    <t>Compraventa e introducción de animales vivos.</t>
  </si>
  <si>
    <t>Sector comercio. 2015</t>
  </si>
  <si>
    <t>Sector comercio. 2016</t>
  </si>
  <si>
    <t>Sector comercio. 2017</t>
  </si>
  <si>
    <t>Sector comercio. 2018</t>
  </si>
  <si>
    <t>Sector comercio. 2019</t>
  </si>
  <si>
    <t>2007 - 2019</t>
  </si>
  <si>
    <t>Sector comercio. 2007 - 2019</t>
  </si>
  <si>
    <t>Trabajadores Asegurados</t>
  </si>
  <si>
    <t>Comercio</t>
  </si>
  <si>
    <t>2019/Marzo</t>
  </si>
  <si>
    <t>2019/Abril</t>
  </si>
  <si>
    <t>Var Abr 2019 respecto a Mar 2019</t>
  </si>
  <si>
    <t>Var Abr 2019 respecto a Dic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</si>
</sst>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_);_(* \(#,##0\);_(* &quot;-&quot;_);_(@_)"/>
    <numFmt numFmtId="165" formatCode="_(* #,##0___);_(* \(#,##0\);_(* &quot;-&quot;_);_(@_)"/>
    <numFmt numFmtId="166" formatCode="_-* #,##0_-;\-* #,##0_-;_-* &quot;-&quot;??_-;_-@_-"/>
  </numFmts>
  <fonts count="41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b/>
      <sz val="18"/>
      <color theme="1" tint="0.34998626667073579"/>
      <name val="Arial"/>
      <family val="2"/>
    </font>
    <font>
      <b/>
      <sz val="16"/>
      <color theme="1" tint="0.3499862666707357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E9BD3F"/>
        <bgColor indexed="64"/>
      </patternFill>
    </fill>
    <fill>
      <patternFill patternType="solid">
        <fgColor rgb="FF30323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BBB27"/>
        <bgColor indexed="64"/>
      </patternFill>
    </fill>
    <fill>
      <patternFill patternType="solid">
        <fgColor rgb="FF393D3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43" fontId="1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9" fontId="1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92">
    <xf numFmtId="0" fontId="0" fillId="0" borderId="0" xfId="0"/>
    <xf numFmtId="0" fontId="20" fillId="0" borderId="0" xfId="5" applyFont="1" applyAlignment="1">
      <alignment vertical="center"/>
    </xf>
    <xf numFmtId="0" fontId="20" fillId="0" borderId="0" xfId="5" applyFont="1" applyBorder="1" applyAlignment="1">
      <alignment vertical="center"/>
    </xf>
    <xf numFmtId="0" fontId="26" fillId="0" borderId="0" xfId="0" applyFont="1"/>
    <xf numFmtId="0" fontId="26" fillId="0" borderId="0" xfId="8" applyFont="1" applyAlignment="1">
      <alignment horizontal="center" vertical="center" wrapText="1"/>
    </xf>
    <xf numFmtId="0" fontId="20" fillId="0" borderId="0" xfId="8" applyFont="1" applyAlignment="1">
      <alignment vertical="center" wrapText="1"/>
    </xf>
    <xf numFmtId="0" fontId="20" fillId="0" borderId="0" xfId="8" applyFont="1" applyBorder="1" applyAlignment="1">
      <alignment vertical="center" wrapText="1"/>
    </xf>
    <xf numFmtId="0" fontId="26" fillId="0" borderId="0" xfId="8" applyFont="1" applyBorder="1" applyAlignment="1">
      <alignment horizontal="center" vertical="center" wrapText="1"/>
    </xf>
    <xf numFmtId="0" fontId="20" fillId="0" borderId="0" xfId="8" applyFont="1" applyBorder="1" applyAlignment="1">
      <alignment horizontal="center" vertical="center" wrapText="1"/>
    </xf>
    <xf numFmtId="165" fontId="26" fillId="0" borderId="0" xfId="8" applyNumberFormat="1" applyFont="1" applyBorder="1" applyAlignment="1">
      <alignment horizontal="right" vertical="center" wrapText="1"/>
    </xf>
    <xf numFmtId="0" fontId="26" fillId="0" borderId="0" xfId="8" applyFont="1" applyBorder="1" applyAlignment="1">
      <alignment vertical="center" wrapText="1"/>
    </xf>
    <xf numFmtId="0" fontId="26" fillId="0" borderId="0" xfId="8" applyFont="1" applyFill="1" applyBorder="1" applyAlignment="1">
      <alignment horizontal="center" vertical="center" wrapText="1"/>
    </xf>
    <xf numFmtId="37" fontId="26" fillId="0" borderId="0" xfId="8" applyNumberFormat="1" applyFont="1" applyFill="1" applyBorder="1" applyAlignment="1">
      <alignment horizontal="right" vertical="center" wrapText="1"/>
    </xf>
    <xf numFmtId="0" fontId="20" fillId="0" borderId="0" xfId="8" applyFont="1" applyFill="1" applyBorder="1" applyAlignment="1">
      <alignment vertical="center" wrapText="1"/>
    </xf>
    <xf numFmtId="0" fontId="20" fillId="0" borderId="0" xfId="8" applyFont="1" applyFill="1" applyAlignment="1">
      <alignment vertical="center" wrapText="1"/>
    </xf>
    <xf numFmtId="0" fontId="20" fillId="0" borderId="0" xfId="12" applyFont="1" applyBorder="1" applyAlignment="1">
      <alignment vertical="center" wrapText="1"/>
    </xf>
    <xf numFmtId="0" fontId="20" fillId="0" borderId="0" xfId="12" applyFont="1" applyAlignment="1">
      <alignment vertical="center" wrapText="1"/>
    </xf>
    <xf numFmtId="0" fontId="30" fillId="0" borderId="0" xfId="8" applyFont="1" applyAlignment="1">
      <alignment vertical="center" wrapText="1"/>
    </xf>
    <xf numFmtId="0" fontId="26" fillId="0" borderId="0" xfId="9" applyFont="1" applyAlignment="1">
      <alignment horizontal="center" vertical="center" wrapText="1"/>
    </xf>
    <xf numFmtId="0" fontId="20" fillId="0" borderId="0" xfId="9" applyFont="1" applyAlignment="1">
      <alignment vertical="center" wrapText="1"/>
    </xf>
    <xf numFmtId="0" fontId="20" fillId="0" borderId="0" xfId="9" applyFont="1" applyBorder="1" applyAlignment="1">
      <alignment vertical="center" wrapText="1"/>
    </xf>
    <xf numFmtId="165" fontId="26" fillId="0" borderId="0" xfId="9" applyNumberFormat="1" applyFont="1" applyBorder="1" applyAlignment="1">
      <alignment horizontal="right" vertical="center" wrapText="1"/>
    </xf>
    <xf numFmtId="0" fontId="26" fillId="0" borderId="0" xfId="9" applyFont="1" applyBorder="1" applyAlignment="1">
      <alignment vertical="center" wrapText="1"/>
    </xf>
    <xf numFmtId="0" fontId="26" fillId="0" borderId="0" xfId="9" applyFont="1" applyFill="1" applyBorder="1" applyAlignment="1">
      <alignment horizontal="center" vertical="center" wrapText="1"/>
    </xf>
    <xf numFmtId="37" fontId="26" fillId="0" borderId="0" xfId="9" applyNumberFormat="1" applyFont="1" applyFill="1" applyBorder="1" applyAlignment="1">
      <alignment horizontal="right" vertical="center" wrapText="1"/>
    </xf>
    <xf numFmtId="0" fontId="20" fillId="0" borderId="0" xfId="9" applyFont="1" applyFill="1" applyBorder="1" applyAlignment="1">
      <alignment vertical="center" wrapText="1"/>
    </xf>
    <xf numFmtId="0" fontId="20" fillId="0" borderId="0" xfId="9" applyFont="1" applyFill="1" applyAlignment="1">
      <alignment vertical="center" wrapText="1"/>
    </xf>
    <xf numFmtId="0" fontId="30" fillId="0" borderId="0" xfId="9" applyFont="1" applyAlignment="1">
      <alignment vertical="center" wrapText="1"/>
    </xf>
    <xf numFmtId="0" fontId="20" fillId="0" borderId="0" xfId="5" applyFont="1" applyBorder="1" applyAlignment="1">
      <alignment vertical="center" wrapText="1"/>
    </xf>
    <xf numFmtId="0" fontId="20" fillId="0" borderId="0" xfId="5" applyFont="1" applyAlignment="1">
      <alignment vertical="center" wrapText="1"/>
    </xf>
    <xf numFmtId="0" fontId="28" fillId="0" borderId="0" xfId="8" applyFont="1" applyFill="1" applyBorder="1" applyAlignment="1">
      <alignment vertical="center" wrapText="1"/>
    </xf>
    <xf numFmtId="0" fontId="28" fillId="0" borderId="0" xfId="9" applyFont="1" applyFill="1" applyBorder="1" applyAlignment="1">
      <alignment vertical="center" wrapText="1"/>
    </xf>
    <xf numFmtId="0" fontId="30" fillId="0" borderId="0" xfId="8" applyFont="1" applyBorder="1" applyAlignment="1">
      <alignment vertical="center" wrapText="1"/>
    </xf>
    <xf numFmtId="37" fontId="25" fillId="0" borderId="0" xfId="8" applyNumberFormat="1" applyFont="1" applyFill="1" applyBorder="1" applyAlignment="1">
      <alignment vertical="center" wrapText="1"/>
    </xf>
    <xf numFmtId="0" fontId="17" fillId="0" borderId="0" xfId="4" applyFont="1" applyAlignment="1">
      <alignment horizontal="center" vertical="center"/>
    </xf>
    <xf numFmtId="0" fontId="18" fillId="0" borderId="0" xfId="4" applyFont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20" fillId="0" borderId="0" xfId="6" applyFont="1" applyBorder="1" applyAlignment="1">
      <alignment vertical="center"/>
    </xf>
    <xf numFmtId="0" fontId="20" fillId="0" borderId="0" xfId="6" applyFont="1" applyAlignment="1">
      <alignment vertical="center"/>
    </xf>
    <xf numFmtId="0" fontId="26" fillId="0" borderId="0" xfId="4" applyFont="1" applyAlignment="1">
      <alignment horizontal="justify" vertical="center" wrapText="1"/>
    </xf>
    <xf numFmtId="0" fontId="26" fillId="0" borderId="0" xfId="4" applyFont="1" applyBorder="1" applyAlignment="1">
      <alignment horizontal="justify" vertical="center" wrapText="1"/>
    </xf>
    <xf numFmtId="166" fontId="20" fillId="0" borderId="0" xfId="5" applyNumberFormat="1" applyFont="1" applyBorder="1" applyAlignment="1">
      <alignment vertical="center"/>
    </xf>
    <xf numFmtId="0" fontId="20" fillId="0" borderId="0" xfId="13" applyFont="1" applyBorder="1" applyAlignment="1">
      <alignment vertical="center" wrapText="1"/>
    </xf>
    <xf numFmtId="0" fontId="20" fillId="0" borderId="0" xfId="13" applyFont="1" applyAlignment="1">
      <alignment vertical="center" wrapText="1"/>
    </xf>
    <xf numFmtId="0" fontId="20" fillId="0" borderId="0" xfId="8" applyFont="1" applyAlignment="1">
      <alignment vertical="center"/>
    </xf>
    <xf numFmtId="0" fontId="36" fillId="0" borderId="0" xfId="11" applyFont="1" applyFill="1" applyAlignment="1">
      <alignment vertical="center"/>
    </xf>
    <xf numFmtId="0" fontId="15" fillId="0" borderId="0" xfId="5" applyFont="1" applyFill="1" applyAlignment="1">
      <alignment vertical="center"/>
    </xf>
    <xf numFmtId="0" fontId="16" fillId="0" borderId="0" xfId="4" applyFont="1" applyAlignment="1">
      <alignment vertical="center"/>
    </xf>
    <xf numFmtId="0" fontId="21" fillId="0" borderId="0" xfId="4" applyFont="1" applyAlignment="1">
      <alignment horizontal="center" vertical="center"/>
    </xf>
    <xf numFmtId="0" fontId="19" fillId="0" borderId="0" xfId="4" applyFont="1" applyAlignment="1">
      <alignment vertical="center"/>
    </xf>
    <xf numFmtId="0" fontId="34" fillId="0" borderId="0" xfId="4" applyFont="1" applyBorder="1" applyAlignment="1">
      <alignment horizontal="left" vertical="center"/>
    </xf>
    <xf numFmtId="0" fontId="23" fillId="0" borderId="0" xfId="5" applyFont="1" applyBorder="1" applyAlignment="1">
      <alignment vertical="center"/>
    </xf>
    <xf numFmtId="0" fontId="23" fillId="0" borderId="0" xfId="5" applyFont="1" applyAlignment="1">
      <alignment vertical="center"/>
    </xf>
    <xf numFmtId="0" fontId="24" fillId="0" borderId="0" xfId="5" applyFont="1" applyBorder="1" applyAlignment="1">
      <alignment vertical="center"/>
    </xf>
    <xf numFmtId="0" fontId="24" fillId="0" borderId="0" xfId="5" applyFont="1" applyAlignment="1">
      <alignment vertical="center"/>
    </xf>
    <xf numFmtId="0" fontId="14" fillId="0" borderId="0" xfId="8" applyFont="1" applyBorder="1" applyAlignment="1">
      <alignment vertical="center"/>
    </xf>
    <xf numFmtId="0" fontId="14" fillId="0" borderId="0" xfId="4" applyAlignment="1">
      <alignment vertical="center"/>
    </xf>
    <xf numFmtId="0" fontId="26" fillId="0" borderId="0" xfId="4" applyFont="1" applyAlignment="1">
      <alignment vertical="center"/>
    </xf>
    <xf numFmtId="0" fontId="26" fillId="0" borderId="0" xfId="8" applyFont="1" applyAlignment="1">
      <alignment vertical="center"/>
    </xf>
    <xf numFmtId="166" fontId="14" fillId="0" borderId="0" xfId="4" applyNumberFormat="1" applyAlignment="1">
      <alignment vertical="center"/>
    </xf>
    <xf numFmtId="0" fontId="20" fillId="0" borderId="0" xfId="4" applyFont="1" applyAlignment="1">
      <alignment vertical="center"/>
    </xf>
    <xf numFmtId="3" fontId="14" fillId="0" borderId="0" xfId="4" applyNumberFormat="1" applyAlignment="1">
      <alignment vertical="center"/>
    </xf>
    <xf numFmtId="0" fontId="15" fillId="0" borderId="0" xfId="6" applyFont="1" applyFill="1" applyAlignment="1">
      <alignment vertical="center"/>
    </xf>
    <xf numFmtId="0" fontId="23" fillId="0" borderId="0" xfId="6" applyFont="1" applyBorder="1" applyAlignment="1">
      <alignment vertical="center"/>
    </xf>
    <xf numFmtId="0" fontId="23" fillId="0" borderId="0" xfId="6" applyFont="1" applyAlignment="1">
      <alignment vertical="center"/>
    </xf>
    <xf numFmtId="0" fontId="24" fillId="0" borderId="0" xfId="6" applyFont="1" applyBorder="1" applyAlignment="1">
      <alignment vertical="center"/>
    </xf>
    <xf numFmtId="0" fontId="24" fillId="0" borderId="0" xfId="6" applyFont="1" applyAlignment="1">
      <alignment vertical="center"/>
    </xf>
    <xf numFmtId="0" fontId="14" fillId="0" borderId="0" xfId="10" applyFont="1" applyBorder="1" applyAlignment="1">
      <alignment vertical="center"/>
    </xf>
    <xf numFmtId="0" fontId="26" fillId="0" borderId="0" xfId="10" applyFont="1" applyAlignment="1">
      <alignment vertical="center"/>
    </xf>
    <xf numFmtId="0" fontId="15" fillId="0" borderId="0" xfId="6" applyFont="1" applyFill="1" applyBorder="1" applyAlignment="1">
      <alignment vertical="center"/>
    </xf>
    <xf numFmtId="0" fontId="14" fillId="0" borderId="0" xfId="4" applyBorder="1" applyAlignment="1">
      <alignment vertical="center"/>
    </xf>
    <xf numFmtId="0" fontId="26" fillId="0" borderId="0" xfId="4" applyFont="1" applyBorder="1" applyAlignment="1">
      <alignment vertical="center"/>
    </xf>
    <xf numFmtId="0" fontId="26" fillId="0" borderId="0" xfId="10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0" fontId="37" fillId="0" borderId="0" xfId="11" applyFont="1" applyFill="1" applyAlignment="1">
      <alignment vertical="center"/>
    </xf>
    <xf numFmtId="0" fontId="13" fillId="0" borderId="0" xfId="4" applyFont="1" applyBorder="1" applyAlignment="1">
      <alignment horizontal="left" vertical="center"/>
    </xf>
    <xf numFmtId="0" fontId="29" fillId="0" borderId="1" xfId="0" applyFont="1" applyFill="1" applyBorder="1" applyAlignment="1">
      <alignment vertical="center" wrapText="1"/>
    </xf>
    <xf numFmtId="164" fontId="20" fillId="0" borderId="1" xfId="8" applyNumberFormat="1" applyFont="1" applyFill="1" applyBorder="1" applyAlignment="1">
      <alignment horizontal="right" vertical="center" wrapText="1"/>
    </xf>
    <xf numFmtId="3" fontId="20" fillId="0" borderId="1" xfId="0" applyNumberFormat="1" applyFont="1" applyFill="1" applyBorder="1" applyAlignment="1">
      <alignment vertical="center"/>
    </xf>
    <xf numFmtId="0" fontId="29" fillId="0" borderId="1" xfId="4" applyFont="1" applyFill="1" applyBorder="1" applyAlignment="1">
      <alignment vertical="center" wrapText="1"/>
    </xf>
    <xf numFmtId="3" fontId="20" fillId="0" borderId="1" xfId="4" applyNumberFormat="1" applyFont="1" applyFill="1" applyBorder="1" applyAlignment="1">
      <alignment vertical="center"/>
    </xf>
    <xf numFmtId="164" fontId="20" fillId="0" borderId="1" xfId="9" applyNumberFormat="1" applyFont="1" applyFill="1" applyBorder="1" applyAlignment="1">
      <alignment horizontal="right" vertical="center" wrapText="1"/>
    </xf>
    <xf numFmtId="0" fontId="20" fillId="0" borderId="1" xfId="9" applyFont="1" applyFill="1" applyBorder="1" applyAlignment="1">
      <alignment vertical="center" wrapText="1"/>
    </xf>
    <xf numFmtId="0" fontId="29" fillId="0" borderId="2" xfId="0" applyFont="1" applyFill="1" applyBorder="1" applyAlignment="1">
      <alignment vertical="center" wrapText="1"/>
    </xf>
    <xf numFmtId="164" fontId="20" fillId="0" borderId="2" xfId="8" applyNumberFormat="1" applyFont="1" applyFill="1" applyBorder="1" applyAlignment="1">
      <alignment horizontal="right" vertical="center" wrapText="1"/>
    </xf>
    <xf numFmtId="3" fontId="20" fillId="0" borderId="2" xfId="0" applyNumberFormat="1" applyFont="1" applyFill="1" applyBorder="1" applyAlignment="1">
      <alignment vertical="center"/>
    </xf>
    <xf numFmtId="0" fontId="29" fillId="0" borderId="2" xfId="4" applyFont="1" applyFill="1" applyBorder="1" applyAlignment="1">
      <alignment vertical="center" wrapText="1"/>
    </xf>
    <xf numFmtId="3" fontId="20" fillId="0" borderId="2" xfId="4" applyNumberFormat="1" applyFont="1" applyFill="1" applyBorder="1" applyAlignment="1">
      <alignment vertical="center"/>
    </xf>
    <xf numFmtId="164" fontId="20" fillId="0" borderId="2" xfId="9" applyNumberFormat="1" applyFont="1" applyFill="1" applyBorder="1" applyAlignment="1">
      <alignment horizontal="right" vertical="center" wrapText="1"/>
    </xf>
    <xf numFmtId="0" fontId="25" fillId="0" borderId="0" xfId="9" applyFont="1" applyBorder="1" applyAlignment="1">
      <alignment vertical="center" wrapText="1"/>
    </xf>
    <xf numFmtId="0" fontId="25" fillId="0" borderId="0" xfId="8" applyFont="1" applyBorder="1" applyAlignment="1">
      <alignment vertical="center" wrapText="1"/>
    </xf>
    <xf numFmtId="0" fontId="26" fillId="2" borderId="1" xfId="8" applyFont="1" applyFill="1" applyBorder="1" applyAlignment="1">
      <alignment horizontal="left" vertical="center" wrapText="1"/>
    </xf>
    <xf numFmtId="37" fontId="26" fillId="2" borderId="1" xfId="8" applyNumberFormat="1" applyFont="1" applyFill="1" applyBorder="1" applyAlignment="1">
      <alignment horizontal="right" vertical="center" wrapText="1"/>
    </xf>
    <xf numFmtId="0" fontId="26" fillId="2" borderId="1" xfId="9" applyFont="1" applyFill="1" applyBorder="1" applyAlignment="1">
      <alignment horizontal="left" vertical="center" wrapText="1"/>
    </xf>
    <xf numFmtId="37" fontId="26" fillId="2" borderId="1" xfId="9" applyNumberFormat="1" applyFont="1" applyFill="1" applyBorder="1" applyAlignment="1">
      <alignment horizontal="right" vertical="center" wrapText="1"/>
    </xf>
    <xf numFmtId="0" fontId="26" fillId="2" borderId="3" xfId="8" applyFont="1" applyFill="1" applyBorder="1" applyAlignment="1">
      <alignment horizontal="left" vertical="center" wrapText="1"/>
    </xf>
    <xf numFmtId="37" fontId="26" fillId="2" borderId="3" xfId="8" applyNumberFormat="1" applyFont="1" applyFill="1" applyBorder="1" applyAlignment="1">
      <alignment horizontal="right" vertical="center" wrapText="1"/>
    </xf>
    <xf numFmtId="0" fontId="29" fillId="0" borderId="1" xfId="0" applyFont="1" applyBorder="1" applyAlignment="1">
      <alignment vertical="center" wrapText="1"/>
    </xf>
    <xf numFmtId="164" fontId="20" fillId="0" borderId="1" xfId="8" applyNumberFormat="1" applyFont="1" applyBorder="1" applyAlignment="1">
      <alignment horizontal="right" vertical="center" wrapText="1"/>
    </xf>
    <xf numFmtId="3" fontId="20" fillId="0" borderId="1" xfId="0" applyNumberFormat="1" applyFont="1" applyBorder="1" applyAlignment="1">
      <alignment vertical="center"/>
    </xf>
    <xf numFmtId="0" fontId="29" fillId="0" borderId="1" xfId="4" applyFont="1" applyBorder="1" applyAlignment="1">
      <alignment vertical="center" wrapText="1"/>
    </xf>
    <xf numFmtId="3" fontId="20" fillId="0" borderId="1" xfId="4" applyNumberFormat="1" applyFont="1" applyBorder="1" applyAlignment="1">
      <alignment vertical="center"/>
    </xf>
    <xf numFmtId="164" fontId="20" fillId="0" borderId="1" xfId="9" applyNumberFormat="1" applyFont="1" applyBorder="1" applyAlignment="1">
      <alignment horizontal="right" vertical="center" wrapText="1"/>
    </xf>
    <xf numFmtId="3" fontId="20" fillId="0" borderId="1" xfId="0" applyNumberFormat="1" applyFont="1" applyFill="1" applyBorder="1" applyAlignment="1">
      <alignment horizontal="center"/>
    </xf>
    <xf numFmtId="3" fontId="27" fillId="0" borderId="1" xfId="0" applyNumberFormat="1" applyFont="1" applyFill="1" applyBorder="1"/>
    <xf numFmtId="0" fontId="26" fillId="2" borderId="1" xfId="5" applyFont="1" applyFill="1" applyBorder="1" applyAlignment="1">
      <alignment horizontal="center" vertical="center" wrapText="1"/>
    </xf>
    <xf numFmtId="0" fontId="20" fillId="3" borderId="1" xfId="5" applyFont="1" applyFill="1" applyBorder="1" applyAlignment="1">
      <alignment vertical="center" wrapText="1"/>
    </xf>
    <xf numFmtId="166" fontId="20" fillId="3" borderId="1" xfId="1" applyNumberFormat="1" applyFont="1" applyFill="1" applyBorder="1" applyAlignment="1">
      <alignment horizontal="right" vertical="center" wrapText="1"/>
    </xf>
    <xf numFmtId="166" fontId="20" fillId="3" borderId="1" xfId="1" applyNumberFormat="1" applyFont="1" applyFill="1" applyBorder="1" applyAlignment="1">
      <alignment horizontal="right" vertical="center"/>
    </xf>
    <xf numFmtId="0" fontId="26" fillId="4" borderId="1" xfId="5" applyFont="1" applyFill="1" applyBorder="1" applyAlignment="1">
      <alignment horizontal="left" vertical="center"/>
    </xf>
    <xf numFmtId="3" fontId="26" fillId="4" borderId="1" xfId="5" applyNumberFormat="1" applyFont="1" applyFill="1" applyBorder="1" applyAlignment="1">
      <alignment horizontal="center" vertical="center"/>
    </xf>
    <xf numFmtId="0" fontId="20" fillId="3" borderId="1" xfId="6" applyFont="1" applyFill="1" applyBorder="1" applyAlignment="1">
      <alignment vertical="center" wrapText="1"/>
    </xf>
    <xf numFmtId="166" fontId="20" fillId="3" borderId="1" xfId="3" applyNumberFormat="1" applyFont="1" applyFill="1" applyBorder="1" applyAlignment="1">
      <alignment horizontal="right" vertical="center" wrapText="1"/>
    </xf>
    <xf numFmtId="166" fontId="20" fillId="3" borderId="1" xfId="3" applyNumberFormat="1" applyFont="1" applyFill="1" applyBorder="1" applyAlignment="1">
      <alignment horizontal="right" vertical="center"/>
    </xf>
    <xf numFmtId="0" fontId="26" fillId="4" borderId="1" xfId="6" applyFont="1" applyFill="1" applyBorder="1" applyAlignment="1">
      <alignment horizontal="left" vertical="center"/>
    </xf>
    <xf numFmtId="3" fontId="26" fillId="4" borderId="1" xfId="6" applyNumberFormat="1" applyFont="1" applyFill="1" applyBorder="1" applyAlignment="1">
      <alignment horizontal="right" vertical="center"/>
    </xf>
    <xf numFmtId="3" fontId="26" fillId="4" borderId="1" xfId="6" applyNumberFormat="1" applyFont="1" applyFill="1" applyBorder="1" applyAlignment="1">
      <alignment horizontal="center" vertical="center"/>
    </xf>
    <xf numFmtId="3" fontId="20" fillId="0" borderId="2" xfId="0" applyNumberFormat="1" applyFont="1" applyBorder="1" applyAlignment="1">
      <alignment vertical="center"/>
    </xf>
    <xf numFmtId="0" fontId="26" fillId="2" borderId="1" xfId="5" applyFont="1" applyFill="1" applyBorder="1" applyAlignment="1">
      <alignment horizontal="left" vertical="center"/>
    </xf>
    <xf numFmtId="3" fontId="26" fillId="2" borderId="1" xfId="5" applyNumberFormat="1" applyFont="1" applyFill="1" applyBorder="1" applyAlignment="1">
      <alignment horizontal="center" vertical="center"/>
    </xf>
    <xf numFmtId="0" fontId="20" fillId="0" borderId="1" xfId="5" applyFont="1" applyFill="1" applyBorder="1" applyAlignment="1">
      <alignment vertical="center" wrapText="1"/>
    </xf>
    <xf numFmtId="166" fontId="20" fillId="0" borderId="1" xfId="1" applyNumberFormat="1" applyFont="1" applyFill="1" applyBorder="1" applyAlignment="1">
      <alignment horizontal="right" vertical="center" wrapText="1"/>
    </xf>
    <xf numFmtId="166" fontId="20" fillId="0" borderId="1" xfId="2" applyNumberFormat="1" applyFont="1" applyFill="1" applyBorder="1" applyAlignment="1">
      <alignment horizontal="right" vertical="center" wrapText="1"/>
    </xf>
    <xf numFmtId="0" fontId="26" fillId="0" borderId="0" xfId="8" applyFont="1" applyBorder="1" applyAlignment="1">
      <alignment horizontal="left"/>
    </xf>
    <xf numFmtId="37" fontId="26" fillId="6" borderId="1" xfId="8" applyNumberFormat="1" applyFont="1" applyFill="1" applyBorder="1" applyAlignment="1">
      <alignment vertical="center" wrapText="1"/>
    </xf>
    <xf numFmtId="0" fontId="26" fillId="6" borderId="1" xfId="8" applyFont="1" applyFill="1" applyBorder="1" applyAlignment="1">
      <alignment vertical="center" wrapText="1"/>
    </xf>
    <xf numFmtId="10" fontId="26" fillId="6" borderId="1" xfId="14" applyNumberFormat="1" applyFont="1" applyFill="1" applyBorder="1" applyAlignment="1">
      <alignment vertical="center" wrapText="1"/>
    </xf>
    <xf numFmtId="0" fontId="26" fillId="6" borderId="1" xfId="10" applyFont="1" applyFill="1" applyBorder="1" applyAlignment="1">
      <alignment vertical="center" wrapText="1"/>
    </xf>
    <xf numFmtId="10" fontId="26" fillId="6" borderId="1" xfId="16" applyNumberFormat="1" applyFont="1" applyFill="1" applyBorder="1" applyAlignment="1">
      <alignment horizontal="right" vertical="center" wrapText="1"/>
    </xf>
    <xf numFmtId="10" fontId="26" fillId="6" borderId="1" xfId="16" applyNumberFormat="1" applyFont="1" applyFill="1" applyBorder="1" applyAlignment="1">
      <alignment horizontal="center" vertical="center" wrapText="1"/>
    </xf>
    <xf numFmtId="10" fontId="26" fillId="6" borderId="1" xfId="14" applyNumberFormat="1" applyFont="1" applyFill="1" applyBorder="1" applyAlignment="1">
      <alignment horizontal="center" vertical="center" wrapText="1"/>
    </xf>
    <xf numFmtId="0" fontId="38" fillId="5" borderId="3" xfId="8" applyFont="1" applyFill="1" applyBorder="1" applyAlignment="1">
      <alignment horizontal="center" vertical="center" wrapText="1"/>
    </xf>
    <xf numFmtId="0" fontId="38" fillId="5" borderId="4" xfId="8" applyFont="1" applyFill="1" applyBorder="1" applyAlignment="1">
      <alignment horizontal="center" vertical="center" wrapText="1"/>
    </xf>
    <xf numFmtId="0" fontId="30" fillId="5" borderId="4" xfId="8" applyFont="1" applyFill="1" applyBorder="1" applyAlignment="1">
      <alignment horizontal="center" vertical="center" wrapText="1"/>
    </xf>
    <xf numFmtId="0" fontId="30" fillId="5" borderId="3" xfId="8" applyFont="1" applyFill="1" applyBorder="1" applyAlignment="1">
      <alignment horizontal="center" vertical="center" wrapText="1"/>
    </xf>
    <xf numFmtId="37" fontId="26" fillId="6" borderId="1" xfId="8" applyNumberFormat="1" applyFont="1" applyFill="1" applyBorder="1" applyAlignment="1">
      <alignment horizontal="right" vertical="center" wrapText="1"/>
    </xf>
    <xf numFmtId="166" fontId="20" fillId="0" borderId="3" xfId="2" applyNumberFormat="1" applyFont="1" applyFill="1" applyBorder="1" applyAlignment="1">
      <alignment horizontal="right" vertical="center" wrapText="1"/>
    </xf>
    <xf numFmtId="0" fontId="20" fillId="0" borderId="0" xfId="10" applyFont="1" applyFill="1" applyBorder="1" applyAlignment="1">
      <alignment vertical="center" wrapText="1"/>
    </xf>
    <xf numFmtId="0" fontId="20" fillId="0" borderId="0" xfId="10" applyFont="1" applyBorder="1" applyAlignment="1">
      <alignment vertical="center" wrapText="1"/>
    </xf>
    <xf numFmtId="165" fontId="26" fillId="0" borderId="0" xfId="10" applyNumberFormat="1" applyFont="1" applyBorder="1" applyAlignment="1">
      <alignment horizontal="right" vertical="center" wrapText="1"/>
    </xf>
    <xf numFmtId="0" fontId="26" fillId="0" borderId="0" xfId="10" applyFont="1" applyBorder="1" applyAlignment="1">
      <alignment vertical="center" wrapText="1"/>
    </xf>
    <xf numFmtId="37" fontId="26" fillId="0" borderId="0" xfId="10" applyNumberFormat="1" applyFont="1" applyFill="1" applyBorder="1" applyAlignment="1">
      <alignment horizontal="right" vertical="center" wrapText="1"/>
    </xf>
    <xf numFmtId="0" fontId="20" fillId="0" borderId="0" xfId="8" applyFont="1" applyBorder="1" applyAlignment="1">
      <alignment vertical="center"/>
    </xf>
    <xf numFmtId="0" fontId="20" fillId="0" borderId="0" xfId="12" applyFont="1" applyAlignment="1">
      <alignment vertical="center"/>
    </xf>
    <xf numFmtId="0" fontId="20" fillId="0" borderId="0" xfId="8" applyFont="1" applyFill="1" applyBorder="1" applyAlignment="1">
      <alignment vertical="center"/>
    </xf>
    <xf numFmtId="0" fontId="20" fillId="0" borderId="0" xfId="8" applyFont="1" applyFill="1" applyAlignment="1">
      <alignment vertical="center"/>
    </xf>
    <xf numFmtId="0" fontId="30" fillId="0" borderId="0" xfId="8" applyFont="1" applyAlignment="1">
      <alignment vertical="center"/>
    </xf>
    <xf numFmtId="0" fontId="13" fillId="0" borderId="0" xfId="4" applyFont="1" applyBorder="1" applyAlignment="1">
      <alignment horizontal="left" vertical="center"/>
    </xf>
    <xf numFmtId="0" fontId="26" fillId="0" borderId="0" xfId="4" applyFont="1" applyAlignment="1">
      <alignment horizontal="justify" vertical="center" wrapText="1"/>
    </xf>
    <xf numFmtId="3" fontId="20" fillId="0" borderId="1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/>
    <xf numFmtId="0" fontId="0" fillId="0" borderId="1" xfId="0" applyBorder="1"/>
    <xf numFmtId="3" fontId="20" fillId="0" borderId="5" xfId="0" applyNumberFormat="1" applyFont="1" applyFill="1" applyBorder="1" applyAlignment="1">
      <alignment vertical="center"/>
    </xf>
    <xf numFmtId="3" fontId="20" fillId="0" borderId="5" xfId="0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/>
    </xf>
    <xf numFmtId="0" fontId="26" fillId="0" borderId="0" xfId="4" applyFont="1" applyAlignment="1">
      <alignment horizontal="justify" vertical="center" wrapText="1"/>
    </xf>
    <xf numFmtId="0" fontId="29" fillId="0" borderId="5" xfId="0" applyFont="1" applyFill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0" fillId="0" borderId="5" xfId="0" applyBorder="1"/>
    <xf numFmtId="0" fontId="26" fillId="0" borderId="0" xfId="0" applyFont="1" applyFill="1"/>
    <xf numFmtId="3" fontId="20" fillId="0" borderId="0" xfId="0" applyNumberFormat="1" applyFont="1" applyFill="1" applyBorder="1" applyAlignment="1">
      <alignment vertical="center"/>
    </xf>
    <xf numFmtId="3" fontId="20" fillId="0" borderId="0" xfId="1" applyNumberFormat="1" applyFont="1" applyFill="1" applyBorder="1" applyAlignment="1">
      <alignment vertical="center" wrapText="1"/>
    </xf>
    <xf numFmtId="0" fontId="26" fillId="0" borderId="0" xfId="8" applyFont="1" applyFill="1" applyBorder="1"/>
    <xf numFmtId="0" fontId="0" fillId="0" borderId="0" xfId="0" applyFill="1"/>
    <xf numFmtId="0" fontId="0" fillId="0" borderId="0" xfId="0" applyFill="1" applyBorder="1"/>
    <xf numFmtId="0" fontId="20" fillId="0" borderId="6" xfId="8" applyFont="1" applyBorder="1" applyAlignment="1">
      <alignment vertical="center"/>
    </xf>
    <xf numFmtId="0" fontId="13" fillId="0" borderId="0" xfId="4" applyFont="1" applyBorder="1" applyAlignment="1">
      <alignment horizontal="left" vertical="center"/>
    </xf>
    <xf numFmtId="0" fontId="26" fillId="0" borderId="0" xfId="4" applyFont="1" applyAlignment="1">
      <alignment horizontal="justify" vertical="center" wrapText="1"/>
    </xf>
    <xf numFmtId="3" fontId="20" fillId="0" borderId="0" xfId="8" applyNumberFormat="1" applyFont="1" applyBorder="1" applyAlignment="1">
      <alignment vertical="center" wrapText="1"/>
    </xf>
    <xf numFmtId="3" fontId="20" fillId="0" borderId="7" xfId="8" applyNumberFormat="1" applyFont="1" applyBorder="1" applyAlignment="1">
      <alignment vertical="center" wrapText="1"/>
    </xf>
    <xf numFmtId="0" fontId="29" fillId="0" borderId="7" xfId="0" applyFont="1" applyBorder="1" applyAlignment="1">
      <alignment vertical="center" wrapText="1"/>
    </xf>
    <xf numFmtId="164" fontId="20" fillId="0" borderId="7" xfId="8" applyNumberFormat="1" applyFont="1" applyBorder="1" applyAlignment="1">
      <alignment horizontal="right" vertical="center" wrapText="1"/>
    </xf>
    <xf numFmtId="3" fontId="20" fillId="0" borderId="7" xfId="0" applyNumberFormat="1" applyFont="1" applyBorder="1" applyAlignment="1">
      <alignment vertical="center"/>
    </xf>
    <xf numFmtId="3" fontId="20" fillId="0" borderId="7" xfId="0" applyNumberFormat="1" applyFont="1" applyFill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164" fontId="20" fillId="0" borderId="0" xfId="8" applyNumberFormat="1" applyFont="1" applyBorder="1" applyAlignment="1">
      <alignment horizontal="right" vertical="center" wrapText="1"/>
    </xf>
    <xf numFmtId="3" fontId="20" fillId="0" borderId="0" xfId="0" applyNumberFormat="1" applyFont="1" applyBorder="1" applyAlignment="1">
      <alignment vertical="center"/>
    </xf>
    <xf numFmtId="0" fontId="26" fillId="2" borderId="7" xfId="8" applyFont="1" applyFill="1" applyBorder="1" applyAlignment="1">
      <alignment horizontal="left" vertical="center" wrapText="1"/>
    </xf>
    <xf numFmtId="37" fontId="26" fillId="2" borderId="7" xfId="8" applyNumberFormat="1" applyFont="1" applyFill="1" applyBorder="1" applyAlignment="1">
      <alignment horizontal="right" vertical="center" wrapText="1"/>
    </xf>
    <xf numFmtId="3" fontId="26" fillId="2" borderId="7" xfId="8" applyNumberFormat="1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164" fontId="20" fillId="0" borderId="0" xfId="8" applyNumberFormat="1" applyFont="1" applyFill="1" applyBorder="1" applyAlignment="1">
      <alignment horizontal="right" vertical="center" wrapText="1"/>
    </xf>
    <xf numFmtId="164" fontId="20" fillId="0" borderId="0" xfId="10" applyNumberFormat="1" applyFont="1" applyFill="1" applyBorder="1" applyAlignment="1">
      <alignment horizontal="right" vertical="center" wrapText="1"/>
    </xf>
    <xf numFmtId="0" fontId="29" fillId="0" borderId="7" xfId="0" applyFont="1" applyFill="1" applyBorder="1" applyAlignment="1">
      <alignment vertical="center" wrapText="1"/>
    </xf>
    <xf numFmtId="164" fontId="20" fillId="0" borderId="7" xfId="8" applyNumberFormat="1" applyFont="1" applyFill="1" applyBorder="1" applyAlignment="1">
      <alignment horizontal="right" vertical="center" wrapText="1"/>
    </xf>
    <xf numFmtId="164" fontId="20" fillId="0" borderId="7" xfId="10" applyNumberFormat="1" applyFont="1" applyFill="1" applyBorder="1" applyAlignment="1">
      <alignment horizontal="right" vertical="center" wrapText="1"/>
    </xf>
    <xf numFmtId="0" fontId="20" fillId="0" borderId="7" xfId="10" applyFont="1" applyFill="1" applyBorder="1" applyAlignment="1">
      <alignment vertical="center" wrapText="1"/>
    </xf>
    <xf numFmtId="3" fontId="0" fillId="0" borderId="0" xfId="0" applyNumberFormat="1" applyFill="1" applyBorder="1"/>
    <xf numFmtId="0" fontId="26" fillId="4" borderId="3" xfId="8" applyFont="1" applyFill="1" applyBorder="1" applyAlignment="1">
      <alignment horizontal="left" vertical="center" wrapText="1"/>
    </xf>
    <xf numFmtId="37" fontId="26" fillId="4" borderId="3" xfId="8" applyNumberFormat="1" applyFont="1" applyFill="1" applyBorder="1" applyAlignment="1">
      <alignment horizontal="right" vertical="center" wrapText="1"/>
    </xf>
    <xf numFmtId="37" fontId="26" fillId="4" borderId="1" xfId="8" applyNumberFormat="1" applyFont="1" applyFill="1" applyBorder="1" applyAlignment="1">
      <alignment horizontal="right" vertical="center" wrapText="1"/>
    </xf>
    <xf numFmtId="0" fontId="26" fillId="4" borderId="3" xfId="9" applyFont="1" applyFill="1" applyBorder="1" applyAlignment="1">
      <alignment horizontal="left" vertical="center" wrapText="1"/>
    </xf>
    <xf numFmtId="37" fontId="26" fillId="4" borderId="3" xfId="9" applyNumberFormat="1" applyFont="1" applyFill="1" applyBorder="1" applyAlignment="1">
      <alignment horizontal="right" vertical="center" wrapText="1"/>
    </xf>
    <xf numFmtId="0" fontId="26" fillId="4" borderId="1" xfId="8" applyFont="1" applyFill="1" applyBorder="1" applyAlignment="1">
      <alignment horizontal="left" vertical="center" wrapText="1"/>
    </xf>
    <xf numFmtId="0" fontId="26" fillId="4" borderId="1" xfId="9" applyFont="1" applyFill="1" applyBorder="1" applyAlignment="1">
      <alignment horizontal="left" vertical="center" wrapText="1"/>
    </xf>
    <xf numFmtId="37" fontId="26" fillId="4" borderId="1" xfId="9" applyNumberFormat="1" applyFont="1" applyFill="1" applyBorder="1" applyAlignment="1">
      <alignment horizontal="right" vertical="center" wrapText="1"/>
    </xf>
    <xf numFmtId="37" fontId="39" fillId="9" borderId="1" xfId="8" applyNumberFormat="1" applyFont="1" applyFill="1" applyBorder="1" applyAlignment="1">
      <alignment vertical="center" wrapText="1"/>
    </xf>
    <xf numFmtId="0" fontId="39" fillId="9" borderId="1" xfId="8" applyFont="1" applyFill="1" applyBorder="1" applyAlignment="1">
      <alignment vertical="center" wrapText="1"/>
    </xf>
    <xf numFmtId="37" fontId="39" fillId="9" borderId="1" xfId="9" applyNumberFormat="1" applyFont="1" applyFill="1" applyBorder="1" applyAlignment="1">
      <alignment vertical="center" wrapText="1"/>
    </xf>
    <xf numFmtId="0" fontId="26" fillId="8" borderId="6" xfId="8" applyFont="1" applyFill="1" applyBorder="1" applyAlignment="1">
      <alignment horizontal="center" vertical="center" wrapText="1"/>
    </xf>
    <xf numFmtId="3" fontId="20" fillId="0" borderId="6" xfId="8" applyNumberFormat="1" applyFont="1" applyBorder="1" applyAlignment="1">
      <alignment vertical="center" wrapText="1"/>
    </xf>
    <xf numFmtId="3" fontId="20" fillId="0" borderId="6" xfId="0" applyNumberFormat="1" applyFont="1" applyFill="1" applyBorder="1" applyAlignment="1">
      <alignment vertical="center"/>
    </xf>
    <xf numFmtId="3" fontId="20" fillId="0" borderId="8" xfId="0" applyNumberFormat="1" applyFont="1" applyFill="1" applyBorder="1" applyAlignment="1">
      <alignment vertical="center"/>
    </xf>
    <xf numFmtId="3" fontId="20" fillId="0" borderId="6" xfId="0" applyNumberFormat="1" applyFont="1" applyBorder="1" applyAlignment="1">
      <alignment vertical="center"/>
    </xf>
    <xf numFmtId="3" fontId="20" fillId="0" borderId="3" xfId="0" applyNumberFormat="1" applyFont="1" applyFill="1" applyBorder="1" applyAlignment="1">
      <alignment vertical="center"/>
    </xf>
    <xf numFmtId="3" fontId="20" fillId="0" borderId="3" xfId="0" applyNumberFormat="1" applyFont="1" applyBorder="1" applyAlignment="1">
      <alignment vertical="center"/>
    </xf>
    <xf numFmtId="164" fontId="20" fillId="0" borderId="6" xfId="8" applyNumberFormat="1" applyFont="1" applyFill="1" applyBorder="1" applyAlignment="1">
      <alignment horizontal="right" vertical="center" wrapText="1"/>
    </xf>
    <xf numFmtId="37" fontId="39" fillId="10" borderId="1" xfId="9" applyNumberFormat="1" applyFont="1" applyFill="1" applyBorder="1" applyAlignment="1">
      <alignment vertical="center" wrapText="1"/>
    </xf>
    <xf numFmtId="37" fontId="39" fillId="10" borderId="7" xfId="8" applyNumberFormat="1" applyFont="1" applyFill="1" applyBorder="1" applyAlignment="1">
      <alignment vertical="center" wrapText="1"/>
    </xf>
    <xf numFmtId="37" fontId="39" fillId="10" borderId="7" xfId="10" applyNumberFormat="1" applyFont="1" applyFill="1" applyBorder="1" applyAlignment="1">
      <alignment vertical="center" wrapText="1"/>
    </xf>
    <xf numFmtId="37" fontId="39" fillId="10" borderId="7" xfId="9" applyNumberFormat="1" applyFont="1" applyFill="1" applyBorder="1" applyAlignment="1">
      <alignment vertical="center" wrapText="1"/>
    </xf>
    <xf numFmtId="0" fontId="20" fillId="0" borderId="6" xfId="8" applyFont="1" applyBorder="1" applyAlignment="1">
      <alignment vertical="center" wrapText="1"/>
    </xf>
    <xf numFmtId="0" fontId="20" fillId="0" borderId="6" xfId="10" applyFont="1" applyBorder="1" applyAlignment="1">
      <alignment vertical="center" wrapText="1"/>
    </xf>
    <xf numFmtId="0" fontId="26" fillId="2" borderId="1" xfId="5" applyFont="1" applyFill="1" applyBorder="1" applyAlignment="1">
      <alignment horizontal="center" vertical="center" wrapText="1"/>
    </xf>
    <xf numFmtId="0" fontId="34" fillId="0" borderId="6" xfId="4" applyFont="1" applyBorder="1" applyAlignment="1">
      <alignment horizontal="left" vertical="center"/>
    </xf>
    <xf numFmtId="0" fontId="26" fillId="11" borderId="6" xfId="8" applyFont="1" applyFill="1" applyBorder="1" applyAlignment="1">
      <alignment horizontal="center" vertical="center" wrapText="1"/>
    </xf>
    <xf numFmtId="0" fontId="20" fillId="0" borderId="6" xfId="8" applyFont="1" applyFill="1" applyBorder="1" applyAlignment="1">
      <alignment vertical="center" wrapText="1"/>
    </xf>
    <xf numFmtId="0" fontId="20" fillId="0" borderId="6" xfId="10" applyFont="1" applyFill="1" applyBorder="1" applyAlignment="1">
      <alignment vertical="center" wrapText="1"/>
    </xf>
    <xf numFmtId="0" fontId="26" fillId="0" borderId="6" xfId="8" applyFont="1" applyBorder="1" applyAlignment="1">
      <alignment vertical="center" wrapText="1"/>
    </xf>
    <xf numFmtId="0" fontId="20" fillId="0" borderId="6" xfId="13" applyFont="1" applyBorder="1" applyAlignment="1">
      <alignment vertical="center" wrapText="1"/>
    </xf>
    <xf numFmtId="0" fontId="26" fillId="0" borderId="6" xfId="10" applyFont="1" applyBorder="1" applyAlignment="1">
      <alignment vertical="center" wrapText="1"/>
    </xf>
    <xf numFmtId="0" fontId="26" fillId="0" borderId="6" xfId="8" applyFont="1" applyFill="1" applyBorder="1" applyAlignment="1">
      <alignment horizontal="center" vertical="center" wrapText="1"/>
    </xf>
    <xf numFmtId="37" fontId="26" fillId="0" borderId="6" xfId="8" applyNumberFormat="1" applyFont="1" applyFill="1" applyBorder="1" applyAlignment="1">
      <alignment horizontal="right" vertical="center" wrapText="1"/>
    </xf>
    <xf numFmtId="37" fontId="26" fillId="0" borderId="6" xfId="10" applyNumberFormat="1" applyFont="1" applyFill="1" applyBorder="1" applyAlignment="1">
      <alignment horizontal="right" vertical="center" wrapText="1"/>
    </xf>
    <xf numFmtId="0" fontId="20" fillId="0" borderId="6" xfId="8" applyFont="1" applyBorder="1" applyAlignment="1">
      <alignment horizontal="center" vertical="center" wrapText="1"/>
    </xf>
    <xf numFmtId="0" fontId="20" fillId="0" borderId="6" xfId="10" applyFont="1" applyBorder="1" applyAlignment="1">
      <alignment horizontal="center" vertical="center" wrapText="1"/>
    </xf>
    <xf numFmtId="0" fontId="29" fillId="0" borderId="3" xfId="0" applyFont="1" applyBorder="1" applyAlignment="1">
      <alignment vertical="center" wrapText="1"/>
    </xf>
    <xf numFmtId="164" fontId="20" fillId="0" borderId="3" xfId="8" applyNumberFormat="1" applyFont="1" applyBorder="1" applyAlignment="1">
      <alignment horizontal="right" vertical="center" wrapText="1"/>
    </xf>
    <xf numFmtId="0" fontId="29" fillId="0" borderId="3" xfId="4" applyFont="1" applyBorder="1" applyAlignment="1">
      <alignment vertical="center" wrapText="1"/>
    </xf>
    <xf numFmtId="3" fontId="20" fillId="0" borderId="3" xfId="4" applyNumberFormat="1" applyFont="1" applyBorder="1" applyAlignment="1">
      <alignment vertical="center"/>
    </xf>
    <xf numFmtId="164" fontId="20" fillId="0" borderId="3" xfId="9" applyNumberFormat="1" applyFont="1" applyBorder="1" applyAlignment="1">
      <alignment horizontal="right" vertical="center" wrapText="1"/>
    </xf>
    <xf numFmtId="0" fontId="20" fillId="0" borderId="0" xfId="14" applyNumberFormat="1" applyFont="1" applyFill="1" applyBorder="1" applyAlignment="1">
      <alignment vertical="center" wrapText="1"/>
    </xf>
    <xf numFmtId="0" fontId="13" fillId="0" borderId="0" xfId="4" applyFont="1" applyBorder="1" applyAlignment="1">
      <alignment horizontal="left" vertical="center"/>
    </xf>
    <xf numFmtId="0" fontId="26" fillId="2" borderId="6" xfId="8" applyFont="1" applyFill="1" applyBorder="1" applyAlignment="1">
      <alignment horizontal="center" vertical="center" wrapText="1"/>
    </xf>
    <xf numFmtId="0" fontId="26" fillId="2" borderId="6" xfId="7" applyFont="1" applyFill="1" applyBorder="1" applyAlignment="1">
      <alignment horizontal="center" vertical="center"/>
    </xf>
    <xf numFmtId="0" fontId="26" fillId="2" borderId="3" xfId="8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/>
    </xf>
    <xf numFmtId="0" fontId="26" fillId="2" borderId="3" xfId="6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/>
    </xf>
    <xf numFmtId="0" fontId="26" fillId="2" borderId="1" xfId="6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39" fillId="12" borderId="0" xfId="8" applyFont="1" applyFill="1" applyBorder="1" applyAlignment="1">
      <alignment horizontal="center" vertical="center" wrapText="1"/>
    </xf>
    <xf numFmtId="0" fontId="39" fillId="12" borderId="7" xfId="8" applyFont="1" applyFill="1" applyBorder="1" applyAlignment="1">
      <alignment horizontal="center" vertical="center" wrapText="1"/>
    </xf>
    <xf numFmtId="0" fontId="39" fillId="12" borderId="6" xfId="8" applyFont="1" applyFill="1" applyBorder="1" applyAlignment="1">
      <alignment horizontal="center" vertical="center" wrapText="1"/>
    </xf>
    <xf numFmtId="164" fontId="20" fillId="0" borderId="3" xfId="8" applyNumberFormat="1" applyFont="1" applyFill="1" applyBorder="1" applyAlignment="1">
      <alignment horizontal="right" vertical="center" wrapText="1"/>
    </xf>
    <xf numFmtId="0" fontId="39" fillId="12" borderId="6" xfId="9" applyFont="1" applyFill="1" applyBorder="1" applyAlignment="1">
      <alignment horizontal="center" vertical="center" wrapText="1"/>
    </xf>
    <xf numFmtId="37" fontId="26" fillId="0" borderId="0" xfId="8" applyNumberFormat="1" applyFont="1" applyFill="1" applyBorder="1" applyAlignment="1">
      <alignment vertical="center" wrapText="1"/>
    </xf>
    <xf numFmtId="37" fontId="26" fillId="4" borderId="6" xfId="8" applyNumberFormat="1" applyFont="1" applyFill="1" applyBorder="1" applyAlignment="1">
      <alignment horizontal="right" vertical="center" wrapText="1"/>
    </xf>
    <xf numFmtId="37" fontId="26" fillId="4" borderId="7" xfId="8" applyNumberFormat="1" applyFont="1" applyFill="1" applyBorder="1" applyAlignment="1">
      <alignment horizontal="right" vertical="center" wrapText="1"/>
    </xf>
    <xf numFmtId="0" fontId="20" fillId="0" borderId="0" xfId="14" applyNumberFormat="1" applyFont="1" applyFill="1" applyBorder="1" applyAlignment="1">
      <alignment vertical="center"/>
    </xf>
    <xf numFmtId="0" fontId="26" fillId="2" borderId="6" xfId="7" applyFont="1" applyFill="1" applyBorder="1" applyAlignment="1">
      <alignment horizontal="center" vertical="center"/>
    </xf>
    <xf numFmtId="0" fontId="26" fillId="2" borderId="3" xfId="5" applyFont="1" applyFill="1" applyBorder="1" applyAlignment="1">
      <alignment horizontal="center" vertical="center" wrapText="1"/>
    </xf>
    <xf numFmtId="0" fontId="26" fillId="2" borderId="1" xfId="5" applyFont="1" applyFill="1" applyBorder="1" applyAlignment="1">
      <alignment horizontal="center" vertical="center" wrapText="1"/>
    </xf>
    <xf numFmtId="0" fontId="35" fillId="2" borderId="0" xfId="11" applyFont="1" applyFill="1" applyBorder="1" applyAlignment="1">
      <alignment horizontal="center" vertical="center" wrapText="1"/>
    </xf>
    <xf numFmtId="0" fontId="35" fillId="2" borderId="6" xfId="11" applyFont="1" applyFill="1" applyBorder="1" applyAlignment="1">
      <alignment horizontal="center" vertical="center" wrapText="1"/>
    </xf>
    <xf numFmtId="0" fontId="13" fillId="0" borderId="0" xfId="4" applyFont="1" applyBorder="1" applyAlignment="1">
      <alignment horizontal="left" vertical="center"/>
    </xf>
    <xf numFmtId="0" fontId="12" fillId="0" borderId="0" xfId="4" applyFont="1" applyBorder="1" applyAlignment="1">
      <alignment horizontal="left" vertical="center"/>
    </xf>
    <xf numFmtId="0" fontId="26" fillId="11" borderId="6" xfId="11" applyFont="1" applyFill="1" applyBorder="1" applyAlignment="1">
      <alignment horizontal="center" vertical="center"/>
    </xf>
    <xf numFmtId="0" fontId="39" fillId="12" borderId="7" xfId="11" applyFont="1" applyFill="1" applyBorder="1" applyAlignment="1">
      <alignment horizontal="center" vertical="center"/>
    </xf>
    <xf numFmtId="0" fontId="26" fillId="11" borderId="7" xfId="7" applyFont="1" applyFill="1" applyBorder="1" applyAlignment="1">
      <alignment horizontal="center" vertical="center"/>
    </xf>
    <xf numFmtId="0" fontId="40" fillId="12" borderId="0" xfId="11" applyFont="1" applyFill="1" applyBorder="1" applyAlignment="1">
      <alignment horizontal="center" vertical="center" wrapText="1"/>
    </xf>
    <xf numFmtId="0" fontId="40" fillId="12" borderId="6" xfId="11" applyFont="1" applyFill="1" applyBorder="1" applyAlignment="1">
      <alignment horizontal="center" vertical="center" wrapText="1"/>
    </xf>
    <xf numFmtId="0" fontId="26" fillId="11" borderId="3" xfId="8" applyFont="1" applyFill="1" applyBorder="1" applyAlignment="1">
      <alignment horizontal="center" vertical="center" wrapText="1"/>
    </xf>
    <xf numFmtId="0" fontId="26" fillId="11" borderId="5" xfId="8" applyFont="1" applyFill="1" applyBorder="1" applyAlignment="1">
      <alignment horizontal="center" vertical="center" wrapText="1"/>
    </xf>
    <xf numFmtId="0" fontId="26" fillId="11" borderId="2" xfId="8" applyFont="1" applyFill="1" applyBorder="1" applyAlignment="1">
      <alignment horizontal="center" vertical="center" wrapText="1"/>
    </xf>
    <xf numFmtId="0" fontId="26" fillId="11" borderId="4" xfId="8" applyFont="1" applyFill="1" applyBorder="1" applyAlignment="1">
      <alignment horizontal="center" vertical="center" wrapText="1"/>
    </xf>
    <xf numFmtId="0" fontId="26" fillId="0" borderId="0" xfId="4" applyFont="1" applyAlignment="1">
      <alignment horizontal="justify" vertical="center" wrapText="1"/>
    </xf>
    <xf numFmtId="0" fontId="38" fillId="5" borderId="0" xfId="11" applyFont="1" applyFill="1" applyBorder="1" applyAlignment="1">
      <alignment horizontal="center" vertical="center"/>
    </xf>
    <xf numFmtId="0" fontId="38" fillId="7" borderId="0" xfId="11" applyFont="1" applyFill="1" applyBorder="1" applyAlignment="1">
      <alignment horizontal="center" vertical="center"/>
    </xf>
    <xf numFmtId="0" fontId="33" fillId="0" borderId="0" xfId="4" applyFont="1" applyBorder="1" applyAlignment="1">
      <alignment horizontal="left" vertical="center"/>
    </xf>
    <xf numFmtId="0" fontId="26" fillId="11" borderId="0" xfId="11" applyFont="1" applyFill="1" applyBorder="1" applyAlignment="1">
      <alignment horizontal="center" vertical="center"/>
    </xf>
    <xf numFmtId="0" fontId="39" fillId="12" borderId="6" xfId="11" applyFont="1" applyFill="1" applyBorder="1" applyAlignment="1">
      <alignment horizontal="center" vertical="center"/>
    </xf>
    <xf numFmtId="0" fontId="25" fillId="12" borderId="6" xfId="11" applyFont="1" applyFill="1" applyBorder="1" applyAlignment="1">
      <alignment horizontal="center" vertical="center"/>
    </xf>
    <xf numFmtId="0" fontId="26" fillId="2" borderId="3" xfId="6" applyFont="1" applyFill="1" applyBorder="1" applyAlignment="1">
      <alignment horizontal="center" vertical="center" wrapText="1"/>
    </xf>
    <xf numFmtId="0" fontId="26" fillId="2" borderId="1" xfId="6" applyFont="1" applyFill="1" applyBorder="1" applyAlignment="1">
      <alignment horizontal="center" vertical="center" wrapText="1"/>
    </xf>
    <xf numFmtId="0" fontId="38" fillId="5" borderId="2" xfId="8" applyFont="1" applyFill="1" applyBorder="1" applyAlignment="1">
      <alignment horizontal="center" vertical="center" wrapText="1"/>
    </xf>
    <xf numFmtId="0" fontId="38" fillId="5" borderId="3" xfId="8" applyFont="1" applyFill="1" applyBorder="1" applyAlignment="1">
      <alignment horizontal="center" vertical="center" wrapText="1"/>
    </xf>
    <xf numFmtId="0" fontId="38" fillId="5" borderId="5" xfId="8" applyFont="1" applyFill="1" applyBorder="1" applyAlignment="1">
      <alignment horizontal="center" vertical="center" wrapText="1"/>
    </xf>
    <xf numFmtId="0" fontId="38" fillId="5" borderId="1" xfId="8" applyFont="1" applyFill="1" applyBorder="1" applyAlignment="1">
      <alignment horizontal="center" vertical="center" wrapText="1"/>
    </xf>
    <xf numFmtId="0" fontId="30" fillId="5" borderId="1" xfId="8" applyFont="1" applyFill="1" applyBorder="1" applyAlignment="1">
      <alignment horizontal="center" vertical="center" wrapText="1"/>
    </xf>
    <xf numFmtId="0" fontId="30" fillId="5" borderId="5" xfId="8" applyFont="1" applyFill="1" applyBorder="1" applyAlignment="1">
      <alignment horizontal="center" vertical="center" wrapText="1"/>
    </xf>
    <xf numFmtId="0" fontId="30" fillId="5" borderId="2" xfId="8" applyFont="1" applyFill="1" applyBorder="1" applyAlignment="1">
      <alignment horizontal="center" vertical="center" wrapText="1"/>
    </xf>
    <xf numFmtId="0" fontId="30" fillId="5" borderId="3" xfId="8" applyFont="1" applyFill="1" applyBorder="1" applyAlignment="1">
      <alignment horizontal="center" vertical="center" wrapText="1"/>
    </xf>
    <xf numFmtId="0" fontId="26" fillId="11" borderId="1" xfId="8" applyFont="1" applyFill="1" applyBorder="1" applyAlignment="1">
      <alignment horizontal="center" vertical="center" wrapText="1"/>
    </xf>
    <xf numFmtId="0" fontId="26" fillId="11" borderId="2" xfId="9" applyFont="1" applyFill="1" applyBorder="1" applyAlignment="1">
      <alignment horizontal="center" vertical="center" wrapText="1"/>
    </xf>
    <xf numFmtId="0" fontId="26" fillId="11" borderId="3" xfId="9" applyFont="1" applyFill="1" applyBorder="1" applyAlignment="1">
      <alignment horizontal="center" vertical="center" wrapText="1"/>
    </xf>
    <xf numFmtId="0" fontId="26" fillId="11" borderId="5" xfId="9" applyFont="1" applyFill="1" applyBorder="1" applyAlignment="1">
      <alignment horizontal="center" vertical="center" wrapText="1"/>
    </xf>
    <xf numFmtId="0" fontId="26" fillId="11" borderId="1" xfId="9" applyFont="1" applyFill="1" applyBorder="1" applyAlignment="1">
      <alignment horizontal="center" vertical="center" wrapText="1"/>
    </xf>
    <xf numFmtId="0" fontId="1" fillId="0" borderId="0" xfId="27"/>
    <xf numFmtId="0" fontId="26" fillId="11" borderId="6" xfId="8" applyFont="1" applyFill="1" applyBorder="1" applyAlignment="1">
      <alignment horizontal="center" vertical="center" wrapText="1"/>
    </xf>
    <xf numFmtId="0" fontId="26" fillId="11" borderId="0" xfId="8" applyFont="1" applyFill="1" applyBorder="1" applyAlignment="1">
      <alignment horizontal="center" vertical="center" wrapText="1"/>
    </xf>
  </cellXfs>
  <cellStyles count="28">
    <cellStyle name="Millares" xfId="1" builtinId="3"/>
    <cellStyle name="Millares 2" xfId="2"/>
    <cellStyle name="Millares 2 2" xfId="3"/>
    <cellStyle name="Normal" xfId="0" builtinId="0"/>
    <cellStyle name="Normal 10" xfId="24"/>
    <cellStyle name="Normal 11" xfId="25"/>
    <cellStyle name="Normal 12" xfId="26"/>
    <cellStyle name="Normal 13" xfId="27"/>
    <cellStyle name="Normal 2" xfId="4"/>
    <cellStyle name="Normal 3" xfId="17"/>
    <cellStyle name="Normal 4" xfId="18"/>
    <cellStyle name="Normal 5" xfId="19"/>
    <cellStyle name="Normal 6" xfId="20"/>
    <cellStyle name="Normal 7" xfId="21"/>
    <cellStyle name="Normal 8" xfId="22"/>
    <cellStyle name="Normal 9" xfId="23"/>
    <cellStyle name="Normal_INDIC3" xfId="5"/>
    <cellStyle name="Normal_INDIC3 2 2" xfId="6"/>
    <cellStyle name="Normal_INDICA18" xfId="7"/>
    <cellStyle name="Normal_INDICA8" xfId="8"/>
    <cellStyle name="Normal_INDICA8 2" xfId="9"/>
    <cellStyle name="Normal_INDICA8 2 2" xfId="10"/>
    <cellStyle name="Normal_Trab_Comer_Jal 2" xfId="11"/>
    <cellStyle name="Normal_trabservjal" xfId="12"/>
    <cellStyle name="Normal_trabservjal 2" xfId="13"/>
    <cellStyle name="Porcentaje" xfId="14" builtinId="5"/>
    <cellStyle name="Porcentual 2" xfId="15"/>
    <cellStyle name="Porcentual 2 2" xfId="16"/>
  </cellStyles>
  <dxfs count="0"/>
  <tableStyles count="0" defaultTableStyle="TableStyleMedium9" defaultPivotStyle="PivotStyleLight16"/>
  <colors>
    <mruColors>
      <color rgb="FF393D3F"/>
      <color rgb="FFFBBB27"/>
      <color rgb="FF7C878E"/>
      <color rgb="FFBDCFD6"/>
      <color rgb="FFE9BD3F"/>
      <color rgb="FF3032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10</xdr:row>
      <xdr:rowOff>0</xdr:rowOff>
    </xdr:from>
    <xdr:to>
      <xdr:col>17</xdr:col>
      <xdr:colOff>76200</xdr:colOff>
      <xdr:row>10</xdr:row>
      <xdr:rowOff>133350</xdr:rowOff>
    </xdr:to>
    <xdr:pic>
      <xdr:nvPicPr>
        <xdr:cNvPr id="98740" name="5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954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76200</xdr:colOff>
      <xdr:row>10</xdr:row>
      <xdr:rowOff>133350</xdr:rowOff>
    </xdr:to>
    <xdr:pic>
      <xdr:nvPicPr>
        <xdr:cNvPr id="98741" name="6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954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76200</xdr:colOff>
      <xdr:row>11</xdr:row>
      <xdr:rowOff>133350</xdr:rowOff>
    </xdr:to>
    <xdr:pic>
      <xdr:nvPicPr>
        <xdr:cNvPr id="98742" name="9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383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76200</xdr:colOff>
      <xdr:row>13</xdr:row>
      <xdr:rowOff>133350</xdr:rowOff>
    </xdr:to>
    <xdr:pic>
      <xdr:nvPicPr>
        <xdr:cNvPr id="98743" name="14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324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76200</xdr:colOff>
      <xdr:row>13</xdr:row>
      <xdr:rowOff>133350</xdr:rowOff>
    </xdr:to>
    <xdr:pic>
      <xdr:nvPicPr>
        <xdr:cNvPr id="98744" name="15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324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76200</xdr:colOff>
      <xdr:row>15</xdr:row>
      <xdr:rowOff>133350</xdr:rowOff>
    </xdr:to>
    <xdr:pic>
      <xdr:nvPicPr>
        <xdr:cNvPr id="98745" name="21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6098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76200</xdr:colOff>
      <xdr:row>17</xdr:row>
      <xdr:rowOff>133350</xdr:rowOff>
    </xdr:to>
    <xdr:pic>
      <xdr:nvPicPr>
        <xdr:cNvPr id="98746" name="26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895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76200</xdr:colOff>
      <xdr:row>17</xdr:row>
      <xdr:rowOff>133350</xdr:rowOff>
    </xdr:to>
    <xdr:pic>
      <xdr:nvPicPr>
        <xdr:cNvPr id="98747" name="27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895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76200</xdr:colOff>
      <xdr:row>18</xdr:row>
      <xdr:rowOff>133350</xdr:rowOff>
    </xdr:to>
    <xdr:pic>
      <xdr:nvPicPr>
        <xdr:cNvPr id="98748" name="29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30384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10</xdr:row>
      <xdr:rowOff>0</xdr:rowOff>
    </xdr:from>
    <xdr:to>
      <xdr:col>13</xdr:col>
      <xdr:colOff>76200</xdr:colOff>
      <xdr:row>10</xdr:row>
      <xdr:rowOff>66675</xdr:rowOff>
    </xdr:to>
    <xdr:pic>
      <xdr:nvPicPr>
        <xdr:cNvPr id="2" name="1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189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76200</xdr:colOff>
      <xdr:row>10</xdr:row>
      <xdr:rowOff>66675</xdr:rowOff>
    </xdr:to>
    <xdr:pic>
      <xdr:nvPicPr>
        <xdr:cNvPr id="3" name="2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189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76200</xdr:colOff>
      <xdr:row>10</xdr:row>
      <xdr:rowOff>66675</xdr:rowOff>
    </xdr:to>
    <xdr:pic>
      <xdr:nvPicPr>
        <xdr:cNvPr id="4" name="3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189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76200</xdr:colOff>
      <xdr:row>10</xdr:row>
      <xdr:rowOff>66675</xdr:rowOff>
    </xdr:to>
    <xdr:pic>
      <xdr:nvPicPr>
        <xdr:cNvPr id="5" name="5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189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76200</xdr:colOff>
      <xdr:row>10</xdr:row>
      <xdr:rowOff>66675</xdr:rowOff>
    </xdr:to>
    <xdr:pic>
      <xdr:nvPicPr>
        <xdr:cNvPr id="6" name="6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18954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76200</xdr:colOff>
      <xdr:row>11</xdr:row>
      <xdr:rowOff>133350</xdr:rowOff>
    </xdr:to>
    <xdr:pic>
      <xdr:nvPicPr>
        <xdr:cNvPr id="7" name="8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20383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76200</xdr:colOff>
      <xdr:row>11</xdr:row>
      <xdr:rowOff>133350</xdr:rowOff>
    </xdr:to>
    <xdr:pic>
      <xdr:nvPicPr>
        <xdr:cNvPr id="8" name="9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20383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76200</xdr:colOff>
      <xdr:row>12</xdr:row>
      <xdr:rowOff>133350</xdr:rowOff>
    </xdr:to>
    <xdr:pic>
      <xdr:nvPicPr>
        <xdr:cNvPr id="9" name="11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2257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76200</xdr:colOff>
      <xdr:row>12</xdr:row>
      <xdr:rowOff>133350</xdr:rowOff>
    </xdr:to>
    <xdr:pic>
      <xdr:nvPicPr>
        <xdr:cNvPr id="10" name="12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2257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76200</xdr:colOff>
      <xdr:row>13</xdr:row>
      <xdr:rowOff>66675</xdr:rowOff>
    </xdr:to>
    <xdr:pic>
      <xdr:nvPicPr>
        <xdr:cNvPr id="11" name="14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245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76200</xdr:colOff>
      <xdr:row>13</xdr:row>
      <xdr:rowOff>66675</xdr:rowOff>
    </xdr:to>
    <xdr:pic>
      <xdr:nvPicPr>
        <xdr:cNvPr id="12" name="15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245745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76200</xdr:colOff>
      <xdr:row>12</xdr:row>
      <xdr:rowOff>133350</xdr:rowOff>
    </xdr:to>
    <xdr:pic>
      <xdr:nvPicPr>
        <xdr:cNvPr id="13" name="66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2257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76200</xdr:colOff>
      <xdr:row>12</xdr:row>
      <xdr:rowOff>133350</xdr:rowOff>
    </xdr:to>
    <xdr:pic>
      <xdr:nvPicPr>
        <xdr:cNvPr id="14" name="67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2257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76200</xdr:colOff>
      <xdr:row>12</xdr:row>
      <xdr:rowOff>133350</xdr:rowOff>
    </xdr:to>
    <xdr:pic>
      <xdr:nvPicPr>
        <xdr:cNvPr id="15" name="68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9975" y="225742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10</xdr:row>
      <xdr:rowOff>0</xdr:rowOff>
    </xdr:from>
    <xdr:to>
      <xdr:col>17</xdr:col>
      <xdr:colOff>76200</xdr:colOff>
      <xdr:row>10</xdr:row>
      <xdr:rowOff>133350</xdr:rowOff>
    </xdr:to>
    <xdr:pic>
      <xdr:nvPicPr>
        <xdr:cNvPr id="100380" name="5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954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76200</xdr:colOff>
      <xdr:row>10</xdr:row>
      <xdr:rowOff>133350</xdr:rowOff>
    </xdr:to>
    <xdr:pic>
      <xdr:nvPicPr>
        <xdr:cNvPr id="100381" name="6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954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76200</xdr:colOff>
      <xdr:row>11</xdr:row>
      <xdr:rowOff>133350</xdr:rowOff>
    </xdr:to>
    <xdr:pic>
      <xdr:nvPicPr>
        <xdr:cNvPr id="100382" name="9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383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76200</xdr:colOff>
      <xdr:row>13</xdr:row>
      <xdr:rowOff>133350</xdr:rowOff>
    </xdr:to>
    <xdr:pic>
      <xdr:nvPicPr>
        <xdr:cNvPr id="100383" name="14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324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76200</xdr:colOff>
      <xdr:row>13</xdr:row>
      <xdr:rowOff>133350</xdr:rowOff>
    </xdr:to>
    <xdr:pic>
      <xdr:nvPicPr>
        <xdr:cNvPr id="100384" name="15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324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76200</xdr:colOff>
      <xdr:row>15</xdr:row>
      <xdr:rowOff>133350</xdr:rowOff>
    </xdr:to>
    <xdr:pic>
      <xdr:nvPicPr>
        <xdr:cNvPr id="100385" name="21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6098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76200</xdr:colOff>
      <xdr:row>17</xdr:row>
      <xdr:rowOff>133350</xdr:rowOff>
    </xdr:to>
    <xdr:pic>
      <xdr:nvPicPr>
        <xdr:cNvPr id="100386" name="26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895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76200</xdr:colOff>
      <xdr:row>17</xdr:row>
      <xdr:rowOff>133350</xdr:rowOff>
    </xdr:to>
    <xdr:pic>
      <xdr:nvPicPr>
        <xdr:cNvPr id="100387" name="27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895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76200</xdr:colOff>
      <xdr:row>18</xdr:row>
      <xdr:rowOff>133350</xdr:rowOff>
    </xdr:to>
    <xdr:pic>
      <xdr:nvPicPr>
        <xdr:cNvPr id="100388" name="29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30384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10</xdr:row>
      <xdr:rowOff>0</xdr:rowOff>
    </xdr:from>
    <xdr:to>
      <xdr:col>17</xdr:col>
      <xdr:colOff>76200</xdr:colOff>
      <xdr:row>10</xdr:row>
      <xdr:rowOff>133350</xdr:rowOff>
    </xdr:to>
    <xdr:pic>
      <xdr:nvPicPr>
        <xdr:cNvPr id="2" name="5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954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76200</xdr:colOff>
      <xdr:row>10</xdr:row>
      <xdr:rowOff>133350</xdr:rowOff>
    </xdr:to>
    <xdr:pic>
      <xdr:nvPicPr>
        <xdr:cNvPr id="3" name="6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954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76200</xdr:colOff>
      <xdr:row>11</xdr:row>
      <xdr:rowOff>133350</xdr:rowOff>
    </xdr:to>
    <xdr:pic>
      <xdr:nvPicPr>
        <xdr:cNvPr id="4" name="9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383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76200</xdr:colOff>
      <xdr:row>13</xdr:row>
      <xdr:rowOff>133350</xdr:rowOff>
    </xdr:to>
    <xdr:pic>
      <xdr:nvPicPr>
        <xdr:cNvPr id="5" name="14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324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76200</xdr:colOff>
      <xdr:row>13</xdr:row>
      <xdr:rowOff>133350</xdr:rowOff>
    </xdr:to>
    <xdr:pic>
      <xdr:nvPicPr>
        <xdr:cNvPr id="6" name="15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324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76200</xdr:colOff>
      <xdr:row>15</xdr:row>
      <xdr:rowOff>133350</xdr:rowOff>
    </xdr:to>
    <xdr:pic>
      <xdr:nvPicPr>
        <xdr:cNvPr id="7" name="21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6098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76200</xdr:colOff>
      <xdr:row>17</xdr:row>
      <xdr:rowOff>133350</xdr:rowOff>
    </xdr:to>
    <xdr:pic>
      <xdr:nvPicPr>
        <xdr:cNvPr id="8" name="26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895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76200</xdr:colOff>
      <xdr:row>17</xdr:row>
      <xdr:rowOff>133350</xdr:rowOff>
    </xdr:to>
    <xdr:pic>
      <xdr:nvPicPr>
        <xdr:cNvPr id="9" name="27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895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76200</xdr:colOff>
      <xdr:row>18</xdr:row>
      <xdr:rowOff>133350</xdr:rowOff>
    </xdr:to>
    <xdr:pic>
      <xdr:nvPicPr>
        <xdr:cNvPr id="10" name="29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30384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10</xdr:row>
      <xdr:rowOff>0</xdr:rowOff>
    </xdr:from>
    <xdr:to>
      <xdr:col>17</xdr:col>
      <xdr:colOff>76200</xdr:colOff>
      <xdr:row>10</xdr:row>
      <xdr:rowOff>133350</xdr:rowOff>
    </xdr:to>
    <xdr:pic>
      <xdr:nvPicPr>
        <xdr:cNvPr id="2" name="5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954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76200</xdr:colOff>
      <xdr:row>10</xdr:row>
      <xdr:rowOff>133350</xdr:rowOff>
    </xdr:to>
    <xdr:pic>
      <xdr:nvPicPr>
        <xdr:cNvPr id="3" name="6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954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76200</xdr:colOff>
      <xdr:row>11</xdr:row>
      <xdr:rowOff>133350</xdr:rowOff>
    </xdr:to>
    <xdr:pic>
      <xdr:nvPicPr>
        <xdr:cNvPr id="4" name="9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383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76200</xdr:colOff>
      <xdr:row>13</xdr:row>
      <xdr:rowOff>133350</xdr:rowOff>
    </xdr:to>
    <xdr:pic>
      <xdr:nvPicPr>
        <xdr:cNvPr id="5" name="14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324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76200</xdr:colOff>
      <xdr:row>13</xdr:row>
      <xdr:rowOff>133350</xdr:rowOff>
    </xdr:to>
    <xdr:pic>
      <xdr:nvPicPr>
        <xdr:cNvPr id="6" name="15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324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76200</xdr:colOff>
      <xdr:row>15</xdr:row>
      <xdr:rowOff>133350</xdr:rowOff>
    </xdr:to>
    <xdr:pic>
      <xdr:nvPicPr>
        <xdr:cNvPr id="7" name="21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6098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76200</xdr:colOff>
      <xdr:row>17</xdr:row>
      <xdr:rowOff>133350</xdr:rowOff>
    </xdr:to>
    <xdr:pic>
      <xdr:nvPicPr>
        <xdr:cNvPr id="8" name="26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895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76200</xdr:colOff>
      <xdr:row>17</xdr:row>
      <xdr:rowOff>133350</xdr:rowOff>
    </xdr:to>
    <xdr:pic>
      <xdr:nvPicPr>
        <xdr:cNvPr id="9" name="27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895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76200</xdr:colOff>
      <xdr:row>18</xdr:row>
      <xdr:rowOff>133350</xdr:rowOff>
    </xdr:to>
    <xdr:pic>
      <xdr:nvPicPr>
        <xdr:cNvPr id="10" name="29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30384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10</xdr:row>
      <xdr:rowOff>0</xdr:rowOff>
    </xdr:from>
    <xdr:to>
      <xdr:col>17</xdr:col>
      <xdr:colOff>76200</xdr:colOff>
      <xdr:row>10</xdr:row>
      <xdr:rowOff>133350</xdr:rowOff>
    </xdr:to>
    <xdr:pic>
      <xdr:nvPicPr>
        <xdr:cNvPr id="2" name="5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954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76200</xdr:colOff>
      <xdr:row>10</xdr:row>
      <xdr:rowOff>133350</xdr:rowOff>
    </xdr:to>
    <xdr:pic>
      <xdr:nvPicPr>
        <xdr:cNvPr id="3" name="6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18954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76200</xdr:colOff>
      <xdr:row>11</xdr:row>
      <xdr:rowOff>133350</xdr:rowOff>
    </xdr:to>
    <xdr:pic>
      <xdr:nvPicPr>
        <xdr:cNvPr id="4" name="9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0383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76200</xdr:colOff>
      <xdr:row>13</xdr:row>
      <xdr:rowOff>133350</xdr:rowOff>
    </xdr:to>
    <xdr:pic>
      <xdr:nvPicPr>
        <xdr:cNvPr id="5" name="14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324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76200</xdr:colOff>
      <xdr:row>13</xdr:row>
      <xdr:rowOff>133350</xdr:rowOff>
    </xdr:to>
    <xdr:pic>
      <xdr:nvPicPr>
        <xdr:cNvPr id="6" name="15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3241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76200</xdr:colOff>
      <xdr:row>15</xdr:row>
      <xdr:rowOff>133350</xdr:rowOff>
    </xdr:to>
    <xdr:pic>
      <xdr:nvPicPr>
        <xdr:cNvPr id="7" name="21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6098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76200</xdr:colOff>
      <xdr:row>17</xdr:row>
      <xdr:rowOff>133350</xdr:rowOff>
    </xdr:to>
    <xdr:pic>
      <xdr:nvPicPr>
        <xdr:cNvPr id="8" name="26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895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76200</xdr:colOff>
      <xdr:row>17</xdr:row>
      <xdr:rowOff>133350</xdr:rowOff>
    </xdr:to>
    <xdr:pic>
      <xdr:nvPicPr>
        <xdr:cNvPr id="9" name="27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289560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76200</xdr:colOff>
      <xdr:row>18</xdr:row>
      <xdr:rowOff>133350</xdr:rowOff>
    </xdr:to>
    <xdr:pic>
      <xdr:nvPicPr>
        <xdr:cNvPr id="10" name="29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0" y="30384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10</xdr:row>
      <xdr:rowOff>0</xdr:rowOff>
    </xdr:from>
    <xdr:to>
      <xdr:col>17</xdr:col>
      <xdr:colOff>76200</xdr:colOff>
      <xdr:row>10</xdr:row>
      <xdr:rowOff>66675</xdr:rowOff>
    </xdr:to>
    <xdr:pic>
      <xdr:nvPicPr>
        <xdr:cNvPr id="100025" name="1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179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76200</xdr:colOff>
      <xdr:row>10</xdr:row>
      <xdr:rowOff>66675</xdr:rowOff>
    </xdr:to>
    <xdr:pic>
      <xdr:nvPicPr>
        <xdr:cNvPr id="100026" name="2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179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76200</xdr:colOff>
      <xdr:row>10</xdr:row>
      <xdr:rowOff>66675</xdr:rowOff>
    </xdr:to>
    <xdr:pic>
      <xdr:nvPicPr>
        <xdr:cNvPr id="100027" name="3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179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76200</xdr:colOff>
      <xdr:row>10</xdr:row>
      <xdr:rowOff>66675</xdr:rowOff>
    </xdr:to>
    <xdr:pic>
      <xdr:nvPicPr>
        <xdr:cNvPr id="100028" name="5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179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76200</xdr:colOff>
      <xdr:row>10</xdr:row>
      <xdr:rowOff>66675</xdr:rowOff>
    </xdr:to>
    <xdr:pic>
      <xdr:nvPicPr>
        <xdr:cNvPr id="100029" name="6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179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76200</xdr:colOff>
      <xdr:row>11</xdr:row>
      <xdr:rowOff>133350</xdr:rowOff>
    </xdr:to>
    <xdr:pic>
      <xdr:nvPicPr>
        <xdr:cNvPr id="100030" name="8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19335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76200</xdr:colOff>
      <xdr:row>11</xdr:row>
      <xdr:rowOff>133350</xdr:rowOff>
    </xdr:to>
    <xdr:pic>
      <xdr:nvPicPr>
        <xdr:cNvPr id="100031" name="9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19335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76200</xdr:colOff>
      <xdr:row>12</xdr:row>
      <xdr:rowOff>133350</xdr:rowOff>
    </xdr:to>
    <xdr:pic>
      <xdr:nvPicPr>
        <xdr:cNvPr id="100032" name="11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21526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76200</xdr:colOff>
      <xdr:row>12</xdr:row>
      <xdr:rowOff>133350</xdr:rowOff>
    </xdr:to>
    <xdr:pic>
      <xdr:nvPicPr>
        <xdr:cNvPr id="100033" name="12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21526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76200</xdr:colOff>
      <xdr:row>13</xdr:row>
      <xdr:rowOff>66675</xdr:rowOff>
    </xdr:to>
    <xdr:pic>
      <xdr:nvPicPr>
        <xdr:cNvPr id="100034" name="14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2352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76200</xdr:colOff>
      <xdr:row>13</xdr:row>
      <xdr:rowOff>66675</xdr:rowOff>
    </xdr:to>
    <xdr:pic>
      <xdr:nvPicPr>
        <xdr:cNvPr id="100035" name="15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2352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76200</xdr:colOff>
      <xdr:row>12</xdr:row>
      <xdr:rowOff>133350</xdr:rowOff>
    </xdr:to>
    <xdr:pic>
      <xdr:nvPicPr>
        <xdr:cNvPr id="100036" name="66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21526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76200</xdr:colOff>
      <xdr:row>12</xdr:row>
      <xdr:rowOff>133350</xdr:rowOff>
    </xdr:to>
    <xdr:pic>
      <xdr:nvPicPr>
        <xdr:cNvPr id="100037" name="67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21526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76200</xdr:colOff>
      <xdr:row>12</xdr:row>
      <xdr:rowOff>133350</xdr:rowOff>
    </xdr:to>
    <xdr:pic>
      <xdr:nvPicPr>
        <xdr:cNvPr id="100038" name="68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21526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10</xdr:row>
      <xdr:rowOff>0</xdr:rowOff>
    </xdr:from>
    <xdr:to>
      <xdr:col>17</xdr:col>
      <xdr:colOff>76200</xdr:colOff>
      <xdr:row>10</xdr:row>
      <xdr:rowOff>66675</xdr:rowOff>
    </xdr:to>
    <xdr:pic>
      <xdr:nvPicPr>
        <xdr:cNvPr id="101419" name="1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179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76200</xdr:colOff>
      <xdr:row>10</xdr:row>
      <xdr:rowOff>66675</xdr:rowOff>
    </xdr:to>
    <xdr:pic>
      <xdr:nvPicPr>
        <xdr:cNvPr id="101420" name="2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179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76200</xdr:colOff>
      <xdr:row>10</xdr:row>
      <xdr:rowOff>66675</xdr:rowOff>
    </xdr:to>
    <xdr:pic>
      <xdr:nvPicPr>
        <xdr:cNvPr id="101421" name="3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179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76200</xdr:colOff>
      <xdr:row>10</xdr:row>
      <xdr:rowOff>66675</xdr:rowOff>
    </xdr:to>
    <xdr:pic>
      <xdr:nvPicPr>
        <xdr:cNvPr id="101422" name="5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179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76200</xdr:colOff>
      <xdr:row>10</xdr:row>
      <xdr:rowOff>66675</xdr:rowOff>
    </xdr:to>
    <xdr:pic>
      <xdr:nvPicPr>
        <xdr:cNvPr id="101423" name="6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179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76200</xdr:colOff>
      <xdr:row>11</xdr:row>
      <xdr:rowOff>133350</xdr:rowOff>
    </xdr:to>
    <xdr:pic>
      <xdr:nvPicPr>
        <xdr:cNvPr id="101424" name="8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19335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76200</xdr:colOff>
      <xdr:row>11</xdr:row>
      <xdr:rowOff>133350</xdr:rowOff>
    </xdr:to>
    <xdr:pic>
      <xdr:nvPicPr>
        <xdr:cNvPr id="101425" name="9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19335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76200</xdr:colOff>
      <xdr:row>12</xdr:row>
      <xdr:rowOff>133350</xdr:rowOff>
    </xdr:to>
    <xdr:pic>
      <xdr:nvPicPr>
        <xdr:cNvPr id="101426" name="11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21526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76200</xdr:colOff>
      <xdr:row>12</xdr:row>
      <xdr:rowOff>133350</xdr:rowOff>
    </xdr:to>
    <xdr:pic>
      <xdr:nvPicPr>
        <xdr:cNvPr id="101427" name="12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21526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76200</xdr:colOff>
      <xdr:row>13</xdr:row>
      <xdr:rowOff>66675</xdr:rowOff>
    </xdr:to>
    <xdr:pic>
      <xdr:nvPicPr>
        <xdr:cNvPr id="101428" name="14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2352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76200</xdr:colOff>
      <xdr:row>13</xdr:row>
      <xdr:rowOff>66675</xdr:rowOff>
    </xdr:to>
    <xdr:pic>
      <xdr:nvPicPr>
        <xdr:cNvPr id="101429" name="15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2352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76200</xdr:colOff>
      <xdr:row>12</xdr:row>
      <xdr:rowOff>133350</xdr:rowOff>
    </xdr:to>
    <xdr:pic>
      <xdr:nvPicPr>
        <xdr:cNvPr id="101430" name="66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21526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76200</xdr:colOff>
      <xdr:row>12</xdr:row>
      <xdr:rowOff>133350</xdr:rowOff>
    </xdr:to>
    <xdr:pic>
      <xdr:nvPicPr>
        <xdr:cNvPr id="101431" name="67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21526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76200</xdr:colOff>
      <xdr:row>12</xdr:row>
      <xdr:rowOff>133350</xdr:rowOff>
    </xdr:to>
    <xdr:pic>
      <xdr:nvPicPr>
        <xdr:cNvPr id="101432" name="68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21526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10</xdr:row>
      <xdr:rowOff>66675</xdr:rowOff>
    </xdr:to>
    <xdr:pic>
      <xdr:nvPicPr>
        <xdr:cNvPr id="2" name="1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179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10</xdr:row>
      <xdr:rowOff>66675</xdr:rowOff>
    </xdr:to>
    <xdr:pic>
      <xdr:nvPicPr>
        <xdr:cNvPr id="3" name="2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179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10</xdr:row>
      <xdr:rowOff>66675</xdr:rowOff>
    </xdr:to>
    <xdr:pic>
      <xdr:nvPicPr>
        <xdr:cNvPr id="4" name="3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179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10</xdr:row>
      <xdr:rowOff>66675</xdr:rowOff>
    </xdr:to>
    <xdr:pic>
      <xdr:nvPicPr>
        <xdr:cNvPr id="5" name="5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179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76200</xdr:colOff>
      <xdr:row>10</xdr:row>
      <xdr:rowOff>66675</xdr:rowOff>
    </xdr:to>
    <xdr:pic>
      <xdr:nvPicPr>
        <xdr:cNvPr id="6" name="6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179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11</xdr:row>
      <xdr:rowOff>133350</xdr:rowOff>
    </xdr:to>
    <xdr:pic>
      <xdr:nvPicPr>
        <xdr:cNvPr id="7" name="8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19335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76200</xdr:colOff>
      <xdr:row>11</xdr:row>
      <xdr:rowOff>133350</xdr:rowOff>
    </xdr:to>
    <xdr:pic>
      <xdr:nvPicPr>
        <xdr:cNvPr id="8" name="9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19335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12</xdr:row>
      <xdr:rowOff>133350</xdr:rowOff>
    </xdr:to>
    <xdr:pic>
      <xdr:nvPicPr>
        <xdr:cNvPr id="9" name="11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21526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12</xdr:row>
      <xdr:rowOff>133350</xdr:rowOff>
    </xdr:to>
    <xdr:pic>
      <xdr:nvPicPr>
        <xdr:cNvPr id="10" name="12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21526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13</xdr:row>
      <xdr:rowOff>66675</xdr:rowOff>
    </xdr:to>
    <xdr:pic>
      <xdr:nvPicPr>
        <xdr:cNvPr id="11" name="14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2352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76200</xdr:colOff>
      <xdr:row>13</xdr:row>
      <xdr:rowOff>66675</xdr:rowOff>
    </xdr:to>
    <xdr:pic>
      <xdr:nvPicPr>
        <xdr:cNvPr id="12" name="15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2352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12</xdr:row>
      <xdr:rowOff>133350</xdr:rowOff>
    </xdr:to>
    <xdr:pic>
      <xdr:nvPicPr>
        <xdr:cNvPr id="13" name="66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21526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12</xdr:row>
      <xdr:rowOff>133350</xdr:rowOff>
    </xdr:to>
    <xdr:pic>
      <xdr:nvPicPr>
        <xdr:cNvPr id="14" name="67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21526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76200</xdr:colOff>
      <xdr:row>12</xdr:row>
      <xdr:rowOff>133350</xdr:rowOff>
    </xdr:to>
    <xdr:pic>
      <xdr:nvPicPr>
        <xdr:cNvPr id="15" name="68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07075" y="21526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10</xdr:row>
      <xdr:rowOff>0</xdr:rowOff>
    </xdr:from>
    <xdr:to>
      <xdr:col>13</xdr:col>
      <xdr:colOff>76200</xdr:colOff>
      <xdr:row>10</xdr:row>
      <xdr:rowOff>66675</xdr:rowOff>
    </xdr:to>
    <xdr:pic>
      <xdr:nvPicPr>
        <xdr:cNvPr id="2" name="1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0" y="179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76200</xdr:colOff>
      <xdr:row>10</xdr:row>
      <xdr:rowOff>66675</xdr:rowOff>
    </xdr:to>
    <xdr:pic>
      <xdr:nvPicPr>
        <xdr:cNvPr id="3" name="2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0" y="179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76200</xdr:colOff>
      <xdr:row>10</xdr:row>
      <xdr:rowOff>66675</xdr:rowOff>
    </xdr:to>
    <xdr:pic>
      <xdr:nvPicPr>
        <xdr:cNvPr id="4" name="3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0" y="179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76200</xdr:colOff>
      <xdr:row>10</xdr:row>
      <xdr:rowOff>66675</xdr:rowOff>
    </xdr:to>
    <xdr:pic>
      <xdr:nvPicPr>
        <xdr:cNvPr id="5" name="5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0" y="179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76200</xdr:colOff>
      <xdr:row>10</xdr:row>
      <xdr:rowOff>66675</xdr:rowOff>
    </xdr:to>
    <xdr:pic>
      <xdr:nvPicPr>
        <xdr:cNvPr id="6" name="6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0" y="1790700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76200</xdr:colOff>
      <xdr:row>11</xdr:row>
      <xdr:rowOff>133350</xdr:rowOff>
    </xdr:to>
    <xdr:pic>
      <xdr:nvPicPr>
        <xdr:cNvPr id="7" name="8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0" y="19335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76200</xdr:colOff>
      <xdr:row>11</xdr:row>
      <xdr:rowOff>133350</xdr:rowOff>
    </xdr:to>
    <xdr:pic>
      <xdr:nvPicPr>
        <xdr:cNvPr id="8" name="9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0" y="1933575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76200</xdr:colOff>
      <xdr:row>12</xdr:row>
      <xdr:rowOff>133350</xdr:rowOff>
    </xdr:to>
    <xdr:pic>
      <xdr:nvPicPr>
        <xdr:cNvPr id="9" name="11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0" y="21526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76200</xdr:colOff>
      <xdr:row>12</xdr:row>
      <xdr:rowOff>133350</xdr:rowOff>
    </xdr:to>
    <xdr:pic>
      <xdr:nvPicPr>
        <xdr:cNvPr id="10" name="12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0" y="21526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76200</xdr:colOff>
      <xdr:row>13</xdr:row>
      <xdr:rowOff>66675</xdr:rowOff>
    </xdr:to>
    <xdr:pic>
      <xdr:nvPicPr>
        <xdr:cNvPr id="11" name="14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0" y="2352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76200</xdr:colOff>
      <xdr:row>13</xdr:row>
      <xdr:rowOff>66675</xdr:rowOff>
    </xdr:to>
    <xdr:pic>
      <xdr:nvPicPr>
        <xdr:cNvPr id="12" name="15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0" y="2352675"/>
          <a:ext cx="7620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76200</xdr:colOff>
      <xdr:row>12</xdr:row>
      <xdr:rowOff>133350</xdr:rowOff>
    </xdr:to>
    <xdr:pic>
      <xdr:nvPicPr>
        <xdr:cNvPr id="13" name="66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0" y="21526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76200</xdr:colOff>
      <xdr:row>12</xdr:row>
      <xdr:rowOff>133350</xdr:rowOff>
    </xdr:to>
    <xdr:pic>
      <xdr:nvPicPr>
        <xdr:cNvPr id="14" name="67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0" y="21526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76200</xdr:colOff>
      <xdr:row>12</xdr:row>
      <xdr:rowOff>133350</xdr:rowOff>
    </xdr:to>
    <xdr:pic>
      <xdr:nvPicPr>
        <xdr:cNvPr id="15" name="68 Imagen" descr="http://10.7.2.47/cognos/ppwb/Icon/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0" y="2152650"/>
          <a:ext cx="762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workbookViewId="0">
      <selection activeCell="Q22" sqref="Q22"/>
    </sheetView>
  </sheetViews>
  <sheetFormatPr baseColWidth="10" defaultRowHeight="12.75" x14ac:dyDescent="0.2"/>
  <cols>
    <col min="1" max="1" width="43.33203125" customWidth="1"/>
    <col min="2" max="12" width="7.83203125" customWidth="1"/>
    <col min="13" max="13" width="8.5" customWidth="1"/>
    <col min="14" max="15" width="7.83203125" customWidth="1"/>
    <col min="16" max="17" width="10" customWidth="1"/>
  </cols>
  <sheetData>
    <row r="1" spans="1:19" s="46" customFormat="1" ht="23.1" customHeight="1" x14ac:dyDescent="0.2">
      <c r="A1" s="74" t="s">
        <v>95</v>
      </c>
    </row>
    <row r="2" spans="1:19" s="47" customFormat="1" ht="15.75" customHeight="1" x14ac:dyDescent="0.2">
      <c r="A2" s="256" t="s">
        <v>80</v>
      </c>
      <c r="B2" s="256"/>
      <c r="C2" s="256"/>
      <c r="D2" s="256"/>
      <c r="E2" s="256"/>
      <c r="F2" s="256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</row>
    <row r="3" spans="1:19" s="49" customFormat="1" ht="15.95" customHeight="1" x14ac:dyDescent="0.2">
      <c r="A3" s="256" t="s">
        <v>76</v>
      </c>
      <c r="B3" s="256"/>
      <c r="C3" s="256"/>
      <c r="D3" s="256"/>
      <c r="E3" s="256"/>
      <c r="F3" s="25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48"/>
    </row>
    <row r="4" spans="1:19" s="49" customFormat="1" ht="15.95" customHeight="1" x14ac:dyDescent="0.2">
      <c r="A4" s="257" t="s">
        <v>190</v>
      </c>
      <c r="B4" s="256"/>
      <c r="C4" s="256"/>
      <c r="D4" s="256"/>
      <c r="E4" s="256"/>
      <c r="F4" s="25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9" s="49" customFormat="1" ht="15.95" customHeight="1" x14ac:dyDescent="0.2">
      <c r="A5" s="50"/>
      <c r="B5" s="50"/>
      <c r="C5" s="50"/>
      <c r="D5" s="50"/>
      <c r="E5" s="50"/>
      <c r="F5" s="50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9" s="52" customFormat="1" ht="15.95" customHeight="1" x14ac:dyDescent="0.2">
      <c r="A6" s="258" t="s">
        <v>96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51"/>
      <c r="S6" s="51"/>
    </row>
    <row r="7" spans="1:19" s="54" customFormat="1" ht="15.95" customHeight="1" x14ac:dyDescent="0.2">
      <c r="A7" s="259" t="s">
        <v>191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53"/>
      <c r="S7" s="53"/>
    </row>
    <row r="8" spans="1:19" s="1" customFormat="1" ht="22.5" customHeight="1" x14ac:dyDescent="0.2">
      <c r="A8" s="252" t="s">
        <v>77</v>
      </c>
      <c r="B8" s="234">
        <v>2007</v>
      </c>
      <c r="C8" s="234">
        <v>2008</v>
      </c>
      <c r="D8" s="234">
        <v>2009</v>
      </c>
      <c r="E8" s="234">
        <v>2010</v>
      </c>
      <c r="F8" s="235">
        <v>2011</v>
      </c>
      <c r="G8" s="235">
        <v>2012</v>
      </c>
      <c r="H8" s="235">
        <v>2013</v>
      </c>
      <c r="I8" s="235">
        <v>2014</v>
      </c>
      <c r="J8" s="235">
        <v>2015</v>
      </c>
      <c r="K8" s="235">
        <v>2016</v>
      </c>
      <c r="L8" s="235">
        <v>2017</v>
      </c>
      <c r="M8" s="235">
        <v>2018</v>
      </c>
      <c r="N8" s="251">
        <v>2019</v>
      </c>
      <c r="O8" s="251"/>
      <c r="P8" s="254" t="s">
        <v>196</v>
      </c>
      <c r="Q8" s="254" t="s">
        <v>197</v>
      </c>
      <c r="R8" s="2"/>
      <c r="S8" s="2"/>
    </row>
    <row r="9" spans="1:19" s="1" customFormat="1" ht="18" customHeight="1" x14ac:dyDescent="0.2">
      <c r="A9" s="253"/>
      <c r="B9" s="236" t="s">
        <v>93</v>
      </c>
      <c r="C9" s="236" t="s">
        <v>93</v>
      </c>
      <c r="D9" s="236" t="s">
        <v>93</v>
      </c>
      <c r="E9" s="236" t="s">
        <v>93</v>
      </c>
      <c r="F9" s="236" t="s">
        <v>93</v>
      </c>
      <c r="G9" s="237" t="s">
        <v>93</v>
      </c>
      <c r="H9" s="237" t="s">
        <v>93</v>
      </c>
      <c r="I9" s="237" t="s">
        <v>93</v>
      </c>
      <c r="J9" s="237" t="s">
        <v>93</v>
      </c>
      <c r="K9" s="238" t="s">
        <v>93</v>
      </c>
      <c r="L9" s="238" t="s">
        <v>93</v>
      </c>
      <c r="M9" s="239" t="s">
        <v>93</v>
      </c>
      <c r="N9" s="239" t="s">
        <v>84</v>
      </c>
      <c r="O9" s="239" t="s">
        <v>85</v>
      </c>
      <c r="P9" s="255"/>
      <c r="Q9" s="255"/>
      <c r="R9" s="2"/>
      <c r="S9" s="2"/>
    </row>
    <row r="10" spans="1:19" s="29" customFormat="1" ht="22.5" x14ac:dyDescent="0.2">
      <c r="A10" s="120" t="s">
        <v>173</v>
      </c>
      <c r="B10" s="121">
        <v>42037</v>
      </c>
      <c r="C10" s="121">
        <v>44223</v>
      </c>
      <c r="D10" s="121">
        <v>45611</v>
      </c>
      <c r="E10" s="122">
        <v>47008</v>
      </c>
      <c r="F10" s="122">
        <v>49302</v>
      </c>
      <c r="G10" s="122">
        <v>51398</v>
      </c>
      <c r="H10" s="122">
        <v>54295</v>
      </c>
      <c r="I10" s="122">
        <v>55497</v>
      </c>
      <c r="J10" s="136">
        <v>58110</v>
      </c>
      <c r="K10" s="113">
        <v>65614</v>
      </c>
      <c r="L10" s="113">
        <v>63765</v>
      </c>
      <c r="M10" s="113">
        <v>66223</v>
      </c>
      <c r="N10" s="113">
        <v>66184</v>
      </c>
      <c r="O10" s="113">
        <v>66918</v>
      </c>
      <c r="P10" s="149">
        <f>+O10-N10</f>
        <v>734</v>
      </c>
      <c r="Q10" s="149">
        <f>+O10-M10</f>
        <v>695</v>
      </c>
      <c r="R10" s="28"/>
      <c r="S10" s="28"/>
    </row>
    <row r="11" spans="1:19" s="29" customFormat="1" ht="11.25" x14ac:dyDescent="0.2">
      <c r="A11" s="120" t="s">
        <v>174</v>
      </c>
      <c r="B11" s="121">
        <v>15192</v>
      </c>
      <c r="C11" s="121">
        <v>14005</v>
      </c>
      <c r="D11" s="121">
        <v>13273</v>
      </c>
      <c r="E11" s="122">
        <v>13874</v>
      </c>
      <c r="F11" s="122">
        <v>14001</v>
      </c>
      <c r="G11" s="122">
        <v>14064</v>
      </c>
      <c r="H11" s="122">
        <v>13979</v>
      </c>
      <c r="I11" s="122">
        <v>14973</v>
      </c>
      <c r="J11" s="122">
        <v>14572</v>
      </c>
      <c r="K11" s="113">
        <v>15770</v>
      </c>
      <c r="L11" s="113">
        <v>17028</v>
      </c>
      <c r="M11" s="113">
        <v>17999</v>
      </c>
      <c r="N11" s="113">
        <v>17871</v>
      </c>
      <c r="O11" s="113">
        <v>17153</v>
      </c>
      <c r="P11" s="149">
        <f t="shared" ref="P11:P18" si="0">+O11-N11</f>
        <v>-718</v>
      </c>
      <c r="Q11" s="149">
        <f>+O11-M11</f>
        <v>-846</v>
      </c>
      <c r="R11" s="28"/>
      <c r="S11" s="28"/>
    </row>
    <row r="12" spans="1:19" s="29" customFormat="1" ht="22.5" x14ac:dyDescent="0.2">
      <c r="A12" s="120" t="s">
        <v>175</v>
      </c>
      <c r="B12" s="121">
        <v>15685</v>
      </c>
      <c r="C12" s="121">
        <v>15718</v>
      </c>
      <c r="D12" s="121">
        <v>15781</v>
      </c>
      <c r="E12" s="122">
        <v>16942</v>
      </c>
      <c r="F12" s="122">
        <v>17453</v>
      </c>
      <c r="G12" s="122">
        <v>19136</v>
      </c>
      <c r="H12" s="122">
        <v>21314</v>
      </c>
      <c r="I12" s="122">
        <v>21866</v>
      </c>
      <c r="J12" s="122">
        <v>22533</v>
      </c>
      <c r="K12" s="113">
        <v>24552</v>
      </c>
      <c r="L12" s="113">
        <v>26802</v>
      </c>
      <c r="M12" s="113">
        <v>28570</v>
      </c>
      <c r="N12" s="113">
        <v>28488</v>
      </c>
      <c r="O12" s="113">
        <v>28067</v>
      </c>
      <c r="P12" s="149">
        <f t="shared" si="0"/>
        <v>-421</v>
      </c>
      <c r="Q12" s="149">
        <f t="shared" ref="Q12:Q17" si="1">+O12-M12</f>
        <v>-503</v>
      </c>
      <c r="R12" s="28"/>
      <c r="S12" s="28"/>
    </row>
    <row r="13" spans="1:19" s="29" customFormat="1" ht="22.5" x14ac:dyDescent="0.2">
      <c r="A13" s="120" t="s">
        <v>176</v>
      </c>
      <c r="B13" s="121">
        <v>14065</v>
      </c>
      <c r="C13" s="121">
        <v>14542</v>
      </c>
      <c r="D13" s="121">
        <v>14876</v>
      </c>
      <c r="E13" s="122">
        <v>16063</v>
      </c>
      <c r="F13" s="122">
        <v>16965</v>
      </c>
      <c r="G13" s="122">
        <v>17376</v>
      </c>
      <c r="H13" s="122">
        <v>18179</v>
      </c>
      <c r="I13" s="122">
        <v>18331</v>
      </c>
      <c r="J13" s="122">
        <v>19093</v>
      </c>
      <c r="K13" s="113">
        <v>19628</v>
      </c>
      <c r="L13" s="113">
        <v>19787</v>
      </c>
      <c r="M13" s="113">
        <v>19981</v>
      </c>
      <c r="N13" s="113">
        <v>20241</v>
      </c>
      <c r="O13" s="113">
        <v>20233</v>
      </c>
      <c r="P13" s="149">
        <f t="shared" si="0"/>
        <v>-8</v>
      </c>
      <c r="Q13" s="149">
        <f t="shared" si="1"/>
        <v>252</v>
      </c>
      <c r="R13" s="28"/>
      <c r="S13" s="28"/>
    </row>
    <row r="14" spans="1:19" s="29" customFormat="1" ht="11.25" x14ac:dyDescent="0.2">
      <c r="A14" s="120" t="s">
        <v>177</v>
      </c>
      <c r="B14" s="121">
        <v>5623</v>
      </c>
      <c r="C14" s="121">
        <v>5712</v>
      </c>
      <c r="D14" s="121">
        <v>5946</v>
      </c>
      <c r="E14" s="122">
        <v>5760</v>
      </c>
      <c r="F14" s="122">
        <v>6681</v>
      </c>
      <c r="G14" s="122">
        <v>8004</v>
      </c>
      <c r="H14" s="122">
        <v>9590</v>
      </c>
      <c r="I14" s="122">
        <v>8949</v>
      </c>
      <c r="J14" s="122">
        <v>9168</v>
      </c>
      <c r="K14" s="113">
        <v>10241</v>
      </c>
      <c r="L14" s="113">
        <v>11639</v>
      </c>
      <c r="M14" s="113">
        <v>10551</v>
      </c>
      <c r="N14" s="113">
        <v>11289</v>
      </c>
      <c r="O14" s="113">
        <v>11592</v>
      </c>
      <c r="P14" s="149">
        <f t="shared" si="0"/>
        <v>303</v>
      </c>
      <c r="Q14" s="149">
        <f t="shared" si="1"/>
        <v>1041</v>
      </c>
      <c r="R14" s="28"/>
      <c r="S14" s="28"/>
    </row>
    <row r="15" spans="1:19" s="29" customFormat="1" ht="22.5" x14ac:dyDescent="0.2">
      <c r="A15" s="120" t="s">
        <v>178</v>
      </c>
      <c r="B15" s="121">
        <v>18921</v>
      </c>
      <c r="C15" s="121">
        <v>20427</v>
      </c>
      <c r="D15" s="121">
        <v>20240</v>
      </c>
      <c r="E15" s="122">
        <v>22028</v>
      </c>
      <c r="F15" s="122">
        <v>23522</v>
      </c>
      <c r="G15" s="122">
        <v>25655</v>
      </c>
      <c r="H15" s="122">
        <v>26259</v>
      </c>
      <c r="I15" s="122">
        <v>27252</v>
      </c>
      <c r="J15" s="122">
        <v>32604</v>
      </c>
      <c r="K15" s="113">
        <v>37253</v>
      </c>
      <c r="L15" s="113">
        <v>40525</v>
      </c>
      <c r="M15" s="113">
        <v>43665</v>
      </c>
      <c r="N15" s="113">
        <v>44597</v>
      </c>
      <c r="O15" s="113">
        <v>45291</v>
      </c>
      <c r="P15" s="149">
        <f t="shared" si="0"/>
        <v>694</v>
      </c>
      <c r="Q15" s="149">
        <f t="shared" si="1"/>
        <v>1626</v>
      </c>
      <c r="R15" s="28"/>
      <c r="S15" s="28"/>
    </row>
    <row r="16" spans="1:19" s="29" customFormat="1" ht="26.25" customHeight="1" x14ac:dyDescent="0.2">
      <c r="A16" s="120" t="s">
        <v>179</v>
      </c>
      <c r="B16" s="121">
        <v>32751</v>
      </c>
      <c r="C16" s="121">
        <v>33802</v>
      </c>
      <c r="D16" s="121">
        <v>33582</v>
      </c>
      <c r="E16" s="122">
        <v>35206</v>
      </c>
      <c r="F16" s="122">
        <v>37350</v>
      </c>
      <c r="G16" s="122">
        <v>39396</v>
      </c>
      <c r="H16" s="122">
        <v>39912</v>
      </c>
      <c r="I16" s="122">
        <v>43144</v>
      </c>
      <c r="J16" s="122">
        <v>46236</v>
      </c>
      <c r="K16" s="113">
        <v>50419</v>
      </c>
      <c r="L16" s="113">
        <v>48504</v>
      </c>
      <c r="M16" s="113">
        <v>50776</v>
      </c>
      <c r="N16" s="113">
        <v>51534</v>
      </c>
      <c r="O16" s="113">
        <v>52371</v>
      </c>
      <c r="P16" s="149">
        <f t="shared" si="0"/>
        <v>837</v>
      </c>
      <c r="Q16" s="149">
        <f t="shared" si="1"/>
        <v>1595</v>
      </c>
      <c r="R16" s="28"/>
      <c r="S16" s="28"/>
    </row>
    <row r="17" spans="1:19" s="29" customFormat="1" ht="22.5" x14ac:dyDescent="0.2">
      <c r="A17" s="120" t="s">
        <v>180</v>
      </c>
      <c r="B17" s="121">
        <v>42360</v>
      </c>
      <c r="C17" s="121">
        <v>43366</v>
      </c>
      <c r="D17" s="121">
        <v>42107</v>
      </c>
      <c r="E17" s="122">
        <v>44167</v>
      </c>
      <c r="F17" s="122">
        <v>47760</v>
      </c>
      <c r="G17" s="122">
        <v>50818</v>
      </c>
      <c r="H17" s="122">
        <v>55450</v>
      </c>
      <c r="I17" s="122">
        <v>59409</v>
      </c>
      <c r="J17" s="122">
        <v>62633</v>
      </c>
      <c r="K17" s="113">
        <v>62777</v>
      </c>
      <c r="L17" s="113">
        <v>66590</v>
      </c>
      <c r="M17" s="113">
        <v>66889</v>
      </c>
      <c r="N17" s="113">
        <v>65412</v>
      </c>
      <c r="O17" s="113">
        <v>64631</v>
      </c>
      <c r="P17" s="149">
        <f t="shared" si="0"/>
        <v>-781</v>
      </c>
      <c r="Q17" s="149">
        <f t="shared" si="1"/>
        <v>-2258</v>
      </c>
      <c r="R17" s="28"/>
      <c r="S17" s="28"/>
    </row>
    <row r="18" spans="1:19" s="29" customFormat="1" ht="22.5" x14ac:dyDescent="0.2">
      <c r="A18" s="120" t="s">
        <v>181</v>
      </c>
      <c r="B18" s="121">
        <v>30042</v>
      </c>
      <c r="C18" s="121">
        <v>35428</v>
      </c>
      <c r="D18" s="121">
        <v>34586</v>
      </c>
      <c r="E18" s="122">
        <v>36762</v>
      </c>
      <c r="F18" s="122">
        <v>41487</v>
      </c>
      <c r="G18" s="122">
        <v>44408</v>
      </c>
      <c r="H18" s="122">
        <v>43521</v>
      </c>
      <c r="I18" s="122">
        <v>46376</v>
      </c>
      <c r="J18" s="122">
        <v>47637</v>
      </c>
      <c r="K18" s="113">
        <v>48000</v>
      </c>
      <c r="L18" s="113">
        <v>48840</v>
      </c>
      <c r="M18" s="113">
        <v>49460</v>
      </c>
      <c r="N18" s="113">
        <v>48337</v>
      </c>
      <c r="O18" s="113">
        <v>47848</v>
      </c>
      <c r="P18" s="149">
        <f t="shared" si="0"/>
        <v>-489</v>
      </c>
      <c r="Q18" s="149">
        <f>+O18-M18</f>
        <v>-1612</v>
      </c>
      <c r="R18" s="28"/>
      <c r="S18" s="28"/>
    </row>
    <row r="19" spans="1:19" s="1" customFormat="1" ht="14.25" customHeight="1" x14ac:dyDescent="0.2">
      <c r="A19" s="118" t="s">
        <v>78</v>
      </c>
      <c r="B19" s="119">
        <f t="shared" ref="B19:K19" si="2">SUM(B10:B18)</f>
        <v>216676</v>
      </c>
      <c r="C19" s="119">
        <f t="shared" si="2"/>
        <v>227223</v>
      </c>
      <c r="D19" s="119">
        <f t="shared" si="2"/>
        <v>226002</v>
      </c>
      <c r="E19" s="119">
        <f t="shared" si="2"/>
        <v>237810</v>
      </c>
      <c r="F19" s="119">
        <f t="shared" si="2"/>
        <v>254521</v>
      </c>
      <c r="G19" s="119">
        <f t="shared" si="2"/>
        <v>270255</v>
      </c>
      <c r="H19" s="119">
        <f t="shared" si="2"/>
        <v>282499</v>
      </c>
      <c r="I19" s="119">
        <f t="shared" si="2"/>
        <v>295797</v>
      </c>
      <c r="J19" s="119">
        <f t="shared" si="2"/>
        <v>312586</v>
      </c>
      <c r="K19" s="119">
        <f t="shared" si="2"/>
        <v>334254</v>
      </c>
      <c r="L19" s="119">
        <f t="shared" ref="L19:O19" si="3">SUM(L10:L18)</f>
        <v>343480</v>
      </c>
      <c r="M19" s="119">
        <f t="shared" si="3"/>
        <v>354114</v>
      </c>
      <c r="N19" s="119">
        <f t="shared" si="3"/>
        <v>353953</v>
      </c>
      <c r="O19" s="119">
        <f t="shared" si="3"/>
        <v>354104</v>
      </c>
      <c r="P19" s="119">
        <f>SUM(P10:P18)</f>
        <v>151</v>
      </c>
      <c r="Q19" s="119">
        <f>SUM(Q10:Q18)</f>
        <v>-10</v>
      </c>
      <c r="R19" s="2"/>
      <c r="S19" s="2"/>
    </row>
    <row r="20" spans="1:19" x14ac:dyDescent="0.2">
      <c r="A20" s="123" t="s">
        <v>111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160"/>
      <c r="M20" s="161"/>
      <c r="N20" s="161"/>
      <c r="O20" s="161"/>
      <c r="P20" s="162"/>
      <c r="Q20" s="162"/>
      <c r="R20" s="150"/>
    </row>
    <row r="21" spans="1:19" s="150" customFormat="1" ht="12" customHeight="1" x14ac:dyDescent="0.2">
      <c r="A21" s="163"/>
      <c r="B21" s="162"/>
      <c r="C21" s="162"/>
      <c r="D21" s="162"/>
      <c r="E21" s="162"/>
      <c r="F21" s="162"/>
      <c r="G21" s="162"/>
      <c r="H21" s="162"/>
      <c r="I21" s="162"/>
      <c r="J21" s="162"/>
      <c r="K21" s="161"/>
      <c r="L21" s="161"/>
      <c r="M21" s="250"/>
      <c r="N21" s="161"/>
      <c r="O21" s="161"/>
      <c r="P21" s="232"/>
      <c r="Q21" s="162"/>
    </row>
    <row r="22" spans="1:19" x14ac:dyDescent="0.2">
      <c r="A22" s="164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5"/>
      <c r="N22" s="165"/>
      <c r="O22" s="165"/>
      <c r="P22" s="165"/>
      <c r="Q22" s="188"/>
      <c r="R22" s="150"/>
    </row>
  </sheetData>
  <mergeCells count="9">
    <mergeCell ref="N8:O8"/>
    <mergeCell ref="A8:A9"/>
    <mergeCell ref="Q8:Q9"/>
    <mergeCell ref="P8:P9"/>
    <mergeCell ref="A2:F2"/>
    <mergeCell ref="A3:F3"/>
    <mergeCell ref="A4:F4"/>
    <mergeCell ref="A6:Q6"/>
    <mergeCell ref="A7:Q7"/>
  </mergeCells>
  <phoneticPr fontId="22" type="noConversion"/>
  <printOptions horizontalCentered="1"/>
  <pageMargins left="0.39370078740157483" right="0.39370078740157483" top="0.59055118110236227" bottom="0.59055118110236227" header="0" footer="0"/>
  <pageSetup orientation="landscape" r:id="rId1"/>
  <headerFooter alignWithMargins="0">
    <oddFooter>&amp;L&amp;"Arial,Normal"&amp;G&amp;C&amp;"Arial,Normal"&amp;8www.iieg.gob.mx&amp;R&amp;G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2"/>
  <sheetViews>
    <sheetView workbookViewId="0">
      <selection activeCell="T13" sqref="T13"/>
    </sheetView>
  </sheetViews>
  <sheetFormatPr baseColWidth="10" defaultRowHeight="12.75" x14ac:dyDescent="0.2"/>
  <cols>
    <col min="1" max="1" width="43.1640625" style="56" customWidth="1"/>
    <col min="2" max="13" width="7.83203125" style="56" customWidth="1"/>
    <col min="14" max="16384" width="12" style="56"/>
  </cols>
  <sheetData>
    <row r="1" spans="1:55" s="46" customFormat="1" ht="23.1" customHeight="1" x14ac:dyDescent="0.2">
      <c r="A1" s="45" t="s">
        <v>95</v>
      </c>
    </row>
    <row r="2" spans="1:55" s="47" customFormat="1" ht="15.75" customHeight="1" x14ac:dyDescent="0.2">
      <c r="A2" s="270" t="s">
        <v>80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34"/>
      <c r="O2" s="34"/>
      <c r="P2" s="34"/>
      <c r="Q2" s="34"/>
      <c r="R2" s="35"/>
      <c r="S2" s="35"/>
      <c r="T2" s="35"/>
      <c r="U2" s="35"/>
      <c r="V2" s="35"/>
      <c r="W2" s="35"/>
      <c r="X2" s="35"/>
    </row>
    <row r="3" spans="1:55" s="49" customFormat="1" ht="15.95" customHeight="1" x14ac:dyDescent="0.2">
      <c r="A3" s="270" t="s">
        <v>76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36"/>
      <c r="O3" s="36"/>
      <c r="P3" s="36"/>
      <c r="Q3" s="36"/>
      <c r="R3" s="48"/>
      <c r="S3" s="48"/>
      <c r="T3" s="48"/>
      <c r="U3" s="48"/>
      <c r="V3" s="48"/>
      <c r="W3" s="48"/>
      <c r="X3" s="48"/>
    </row>
    <row r="4" spans="1:55" s="49" customFormat="1" ht="15.95" customHeight="1" x14ac:dyDescent="0.2">
      <c r="A4" s="270">
        <v>2007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36"/>
      <c r="O4" s="36"/>
      <c r="P4" s="36"/>
      <c r="Q4" s="36"/>
    </row>
    <row r="5" spans="1:55" s="49" customFormat="1" ht="15.95" customHeight="1" x14ac:dyDescent="0.2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36"/>
      <c r="O5" s="36"/>
      <c r="P5" s="36"/>
      <c r="Q5" s="36"/>
    </row>
    <row r="6" spans="1:55" s="52" customFormat="1" ht="15.95" customHeight="1" x14ac:dyDescent="0.2">
      <c r="A6" s="271" t="s">
        <v>96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</row>
    <row r="7" spans="1:55" s="54" customFormat="1" ht="15.95" customHeight="1" x14ac:dyDescent="0.2">
      <c r="A7" s="272" t="s">
        <v>104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</row>
    <row r="8" spans="1:55" s="1" customFormat="1" ht="15.95" customHeight="1" x14ac:dyDescent="0.2">
      <c r="A8" s="252" t="s">
        <v>77</v>
      </c>
      <c r="B8" s="252">
        <v>2007</v>
      </c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s="1" customFormat="1" ht="15.95" customHeight="1" x14ac:dyDescent="0.2">
      <c r="A9" s="253"/>
      <c r="B9" s="214" t="s">
        <v>82</v>
      </c>
      <c r="C9" s="214" t="s">
        <v>83</v>
      </c>
      <c r="D9" s="214" t="s">
        <v>84</v>
      </c>
      <c r="E9" s="214" t="s">
        <v>85</v>
      </c>
      <c r="F9" s="214" t="s">
        <v>86</v>
      </c>
      <c r="G9" s="214" t="s">
        <v>87</v>
      </c>
      <c r="H9" s="214" t="s">
        <v>88</v>
      </c>
      <c r="I9" s="214" t="s">
        <v>89</v>
      </c>
      <c r="J9" s="214" t="s">
        <v>90</v>
      </c>
      <c r="K9" s="214" t="s">
        <v>91</v>
      </c>
      <c r="L9" s="214" t="s">
        <v>92</v>
      </c>
      <c r="M9" s="214" t="s">
        <v>93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s="1" customFormat="1" ht="11.25" x14ac:dyDescent="0.2">
      <c r="A10" s="106" t="s">
        <v>0</v>
      </c>
      <c r="B10" s="107">
        <v>39370</v>
      </c>
      <c r="C10" s="107">
        <v>39296</v>
      </c>
      <c r="D10" s="107">
        <v>39817</v>
      </c>
      <c r="E10" s="107">
        <v>39933</v>
      </c>
      <c r="F10" s="107">
        <v>40176</v>
      </c>
      <c r="G10" s="107">
        <v>40392</v>
      </c>
      <c r="H10" s="107">
        <v>40779</v>
      </c>
      <c r="I10" s="107">
        <v>40748</v>
      </c>
      <c r="J10" s="107">
        <v>40812</v>
      </c>
      <c r="K10" s="107">
        <v>41076</v>
      </c>
      <c r="L10" s="107">
        <v>41696</v>
      </c>
      <c r="M10" s="108">
        <v>42037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s="1" customFormat="1" ht="22.5" x14ac:dyDescent="0.2">
      <c r="A11" s="106" t="s">
        <v>1</v>
      </c>
      <c r="B11" s="107">
        <v>40772</v>
      </c>
      <c r="C11" s="107">
        <v>40656</v>
      </c>
      <c r="D11" s="107">
        <v>40665</v>
      </c>
      <c r="E11" s="107">
        <v>40613</v>
      </c>
      <c r="F11" s="107">
        <v>40784</v>
      </c>
      <c r="G11" s="107">
        <v>40987</v>
      </c>
      <c r="H11" s="107">
        <v>41281</v>
      </c>
      <c r="I11" s="107">
        <v>41259</v>
      </c>
      <c r="J11" s="107">
        <v>41289</v>
      </c>
      <c r="K11" s="107">
        <v>41768</v>
      </c>
      <c r="L11" s="107">
        <v>42367</v>
      </c>
      <c r="M11" s="108">
        <v>42360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s="1" customFormat="1" ht="11.25" x14ac:dyDescent="0.2">
      <c r="A12" s="106" t="s">
        <v>39</v>
      </c>
      <c r="B12" s="107">
        <v>14229</v>
      </c>
      <c r="C12" s="107">
        <v>14235</v>
      </c>
      <c r="D12" s="107">
        <v>14128</v>
      </c>
      <c r="E12" s="107">
        <v>14304</v>
      </c>
      <c r="F12" s="107">
        <v>14434</v>
      </c>
      <c r="G12" s="107">
        <v>14625</v>
      </c>
      <c r="H12" s="107">
        <v>14706</v>
      </c>
      <c r="I12" s="107">
        <v>14633</v>
      </c>
      <c r="J12" s="107">
        <v>14614</v>
      </c>
      <c r="K12" s="107">
        <v>14838</v>
      </c>
      <c r="L12" s="107">
        <v>15392</v>
      </c>
      <c r="M12" s="108">
        <v>15192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22.5" x14ac:dyDescent="0.2">
      <c r="A13" s="106" t="s">
        <v>40</v>
      </c>
      <c r="B13" s="107">
        <v>28286</v>
      </c>
      <c r="C13" s="107">
        <v>28305</v>
      </c>
      <c r="D13" s="107">
        <v>28459</v>
      </c>
      <c r="E13" s="107">
        <v>28291</v>
      </c>
      <c r="F13" s="107">
        <v>28302</v>
      </c>
      <c r="G13" s="107">
        <v>28425</v>
      </c>
      <c r="H13" s="107">
        <v>28632</v>
      </c>
      <c r="I13" s="107">
        <v>28682</v>
      </c>
      <c r="J13" s="107">
        <v>28993</v>
      </c>
      <c r="K13" s="107">
        <v>30088</v>
      </c>
      <c r="L13" s="107">
        <v>31103</v>
      </c>
      <c r="M13" s="108">
        <v>30042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1.25" x14ac:dyDescent="0.2">
      <c r="A14" s="106" t="s">
        <v>41</v>
      </c>
      <c r="B14" s="107">
        <v>13559</v>
      </c>
      <c r="C14" s="107">
        <v>13653</v>
      </c>
      <c r="D14" s="107">
        <v>13637</v>
      </c>
      <c r="E14" s="107">
        <v>13707</v>
      </c>
      <c r="F14" s="107">
        <v>13629</v>
      </c>
      <c r="G14" s="107">
        <v>13778</v>
      </c>
      <c r="H14" s="107">
        <v>13911</v>
      </c>
      <c r="I14" s="107">
        <v>13907</v>
      </c>
      <c r="J14" s="107">
        <v>13952</v>
      </c>
      <c r="K14" s="107">
        <v>14064</v>
      </c>
      <c r="L14" s="107">
        <v>14174</v>
      </c>
      <c r="M14" s="108">
        <v>14065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1.25" x14ac:dyDescent="0.2">
      <c r="A15" s="106" t="s">
        <v>42</v>
      </c>
      <c r="B15" s="107">
        <v>31487</v>
      </c>
      <c r="C15" s="107">
        <v>31654</v>
      </c>
      <c r="D15" s="107">
        <v>31843</v>
      </c>
      <c r="E15" s="107">
        <v>32012</v>
      </c>
      <c r="F15" s="107">
        <v>32242</v>
      </c>
      <c r="G15" s="107">
        <v>32253</v>
      </c>
      <c r="H15" s="107">
        <v>32328</v>
      </c>
      <c r="I15" s="107">
        <v>32555</v>
      </c>
      <c r="J15" s="107">
        <v>32406</v>
      </c>
      <c r="K15" s="107">
        <v>32603</v>
      </c>
      <c r="L15" s="107">
        <v>32763</v>
      </c>
      <c r="M15" s="108">
        <v>32751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1" customFormat="1" ht="33.75" x14ac:dyDescent="0.2">
      <c r="A16" s="106" t="s">
        <v>43</v>
      </c>
      <c r="B16" s="107">
        <v>18017</v>
      </c>
      <c r="C16" s="107">
        <v>18108</v>
      </c>
      <c r="D16" s="107">
        <v>18208</v>
      </c>
      <c r="E16" s="107">
        <v>18328</v>
      </c>
      <c r="F16" s="107">
        <v>18266</v>
      </c>
      <c r="G16" s="107">
        <v>18274</v>
      </c>
      <c r="H16" s="107">
        <v>18403</v>
      </c>
      <c r="I16" s="107">
        <v>18316</v>
      </c>
      <c r="J16" s="107">
        <v>18475</v>
      </c>
      <c r="K16" s="107">
        <v>18822</v>
      </c>
      <c r="L16" s="107">
        <v>19005</v>
      </c>
      <c r="M16" s="108">
        <v>18921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1" customFormat="1" ht="22.5" x14ac:dyDescent="0.2">
      <c r="A17" s="106" t="s">
        <v>7</v>
      </c>
      <c r="B17" s="107">
        <v>14827</v>
      </c>
      <c r="C17" s="107">
        <v>14882</v>
      </c>
      <c r="D17" s="107">
        <v>15009</v>
      </c>
      <c r="E17" s="107">
        <v>15023</v>
      </c>
      <c r="F17" s="107">
        <v>15057</v>
      </c>
      <c r="G17" s="107">
        <v>15114</v>
      </c>
      <c r="H17" s="107">
        <v>15107</v>
      </c>
      <c r="I17" s="107">
        <v>15074</v>
      </c>
      <c r="J17" s="107">
        <v>15009</v>
      </c>
      <c r="K17" s="107">
        <v>15122</v>
      </c>
      <c r="L17" s="107">
        <v>15128</v>
      </c>
      <c r="M17" s="108">
        <v>15685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s="1" customFormat="1" ht="11.25" x14ac:dyDescent="0.2">
      <c r="A18" s="106" t="s">
        <v>8</v>
      </c>
      <c r="B18" s="107">
        <v>5465</v>
      </c>
      <c r="C18" s="107">
        <v>5508</v>
      </c>
      <c r="D18" s="107">
        <v>5462</v>
      </c>
      <c r="E18" s="107">
        <v>5532</v>
      </c>
      <c r="F18" s="107">
        <v>5571</v>
      </c>
      <c r="G18" s="107">
        <v>5608</v>
      </c>
      <c r="H18" s="107">
        <v>5567</v>
      </c>
      <c r="I18" s="107">
        <v>5568</v>
      </c>
      <c r="J18" s="107">
        <v>5648</v>
      </c>
      <c r="K18" s="107">
        <v>5609</v>
      </c>
      <c r="L18" s="107">
        <v>5719</v>
      </c>
      <c r="M18" s="108">
        <v>5623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s="1" customFormat="1" ht="15.95" customHeight="1" x14ac:dyDescent="0.2">
      <c r="A19" s="109" t="s">
        <v>78</v>
      </c>
      <c r="B19" s="110">
        <f t="shared" ref="B19:L19" si="0">SUM(B10:B18)</f>
        <v>206012</v>
      </c>
      <c r="C19" s="110">
        <f t="shared" si="0"/>
        <v>206297</v>
      </c>
      <c r="D19" s="110">
        <f t="shared" si="0"/>
        <v>207228</v>
      </c>
      <c r="E19" s="110">
        <f t="shared" si="0"/>
        <v>207743</v>
      </c>
      <c r="F19" s="110">
        <f t="shared" si="0"/>
        <v>208461</v>
      </c>
      <c r="G19" s="110">
        <f t="shared" si="0"/>
        <v>209456</v>
      </c>
      <c r="H19" s="110">
        <f t="shared" si="0"/>
        <v>210714</v>
      </c>
      <c r="I19" s="110">
        <f t="shared" si="0"/>
        <v>210742</v>
      </c>
      <c r="J19" s="110">
        <f t="shared" si="0"/>
        <v>211198</v>
      </c>
      <c r="K19" s="110">
        <f t="shared" si="0"/>
        <v>213990</v>
      </c>
      <c r="L19" s="110">
        <f t="shared" si="0"/>
        <v>217347</v>
      </c>
      <c r="M19" s="110">
        <f>SUM(M10:M18)</f>
        <v>216676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ht="15.95" customHeight="1" x14ac:dyDescent="0.2">
      <c r="A20" s="125" t="s">
        <v>94</v>
      </c>
      <c r="B20" s="130">
        <f>+(B19/'2006 '!M19)-1</f>
        <v>-3.2272267622738271E-3</v>
      </c>
      <c r="C20" s="130">
        <f>+(C19/B19)-1</f>
        <v>1.3834145583753177E-3</v>
      </c>
      <c r="D20" s="130">
        <f t="shared" ref="D20:M20" si="1">+(D19/C19)-1</f>
        <v>4.5129109972514847E-3</v>
      </c>
      <c r="E20" s="130">
        <f t="shared" si="1"/>
        <v>2.4851853996563644E-3</v>
      </c>
      <c r="F20" s="130">
        <f t="shared" si="1"/>
        <v>3.4561934698160712E-3</v>
      </c>
      <c r="G20" s="130">
        <f t="shared" si="1"/>
        <v>4.7730750596035598E-3</v>
      </c>
      <c r="H20" s="130">
        <f t="shared" si="1"/>
        <v>6.0060346803147979E-3</v>
      </c>
      <c r="I20" s="130">
        <f t="shared" si="1"/>
        <v>1.3288153611057396E-4</v>
      </c>
      <c r="J20" s="130">
        <f t="shared" si="1"/>
        <v>2.1637832041074834E-3</v>
      </c>
      <c r="K20" s="130">
        <f t="shared" si="1"/>
        <v>1.3219822157406691E-2</v>
      </c>
      <c r="L20" s="130">
        <f t="shared" si="1"/>
        <v>1.5687648955558631E-2</v>
      </c>
      <c r="M20" s="130">
        <f t="shared" si="1"/>
        <v>-3.0872291773063054E-3</v>
      </c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</row>
    <row r="21" spans="1:55" ht="15.95" customHeight="1" x14ac:dyDescent="0.2"/>
    <row r="22" spans="1:55" ht="15.95" customHeight="1" x14ac:dyDescent="0.2">
      <c r="A22" s="123" t="s">
        <v>111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</row>
    <row r="23" spans="1:55" ht="11.25" customHeight="1" x14ac:dyDescent="0.2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55" x14ac:dyDescent="0.2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</row>
    <row r="25" spans="1:5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</row>
    <row r="26" spans="1:55" x14ac:dyDescent="0.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</row>
    <row r="27" spans="1:55" x14ac:dyDescent="0.2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</row>
    <row r="28" spans="1:55" x14ac:dyDescent="0.2"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</row>
    <row r="29" spans="1:55" x14ac:dyDescent="0.2"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 spans="1:55" x14ac:dyDescent="0.2"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spans="1:55" x14ac:dyDescent="0.2"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55" x14ac:dyDescent="0.2"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spans="15:26" x14ac:dyDescent="0.2"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</row>
    <row r="34" spans="15:26" x14ac:dyDescent="0.2">
      <c r="O34" s="59"/>
    </row>
    <row r="152" spans="1:1" x14ac:dyDescent="0.2">
      <c r="A152" s="57" t="s">
        <v>112</v>
      </c>
    </row>
  </sheetData>
  <mergeCells count="8">
    <mergeCell ref="A24:M24"/>
    <mergeCell ref="A2:M2"/>
    <mergeCell ref="A3:M3"/>
    <mergeCell ref="A4:M4"/>
    <mergeCell ref="A6:M6"/>
    <mergeCell ref="A7:M7"/>
    <mergeCell ref="A8:A9"/>
    <mergeCell ref="B8:M8"/>
  </mergeCells>
  <printOptions horizontalCentered="1"/>
  <pageMargins left="0.39370078740157483" right="0.39370078740157483" top="0.59055118110236227" bottom="0.59055118110236227" header="0" footer="0"/>
  <pageSetup orientation="landscape" r:id="rId1"/>
  <headerFooter alignWithMargins="0">
    <oddFooter>&amp;L&amp;"Arial,Normal"&amp;8&amp;K01+032&amp;G&amp;C&amp;"Arial,Normal"&amp;8www.iieg.gob.mx&amp;R&amp;G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2"/>
  <sheetViews>
    <sheetView workbookViewId="0">
      <selection activeCell="T13" sqref="T13"/>
    </sheetView>
  </sheetViews>
  <sheetFormatPr baseColWidth="10" defaultRowHeight="12.75" x14ac:dyDescent="0.2"/>
  <cols>
    <col min="1" max="1" width="43.1640625" style="56" customWidth="1"/>
    <col min="2" max="13" width="7.83203125" style="56" customWidth="1"/>
    <col min="14" max="16384" width="12" style="56"/>
  </cols>
  <sheetData>
    <row r="1" spans="1:55" s="46" customFormat="1" ht="23.1" customHeight="1" x14ac:dyDescent="0.2">
      <c r="A1" s="45" t="s">
        <v>95</v>
      </c>
    </row>
    <row r="2" spans="1:55" s="47" customFormat="1" ht="15.75" customHeight="1" x14ac:dyDescent="0.2">
      <c r="A2" s="270" t="s">
        <v>80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34"/>
      <c r="O2" s="34"/>
      <c r="P2" s="34"/>
      <c r="Q2" s="34"/>
      <c r="R2" s="35"/>
      <c r="S2" s="35"/>
      <c r="T2" s="35"/>
      <c r="U2" s="35"/>
      <c r="V2" s="35"/>
      <c r="W2" s="35"/>
      <c r="X2" s="35"/>
    </row>
    <row r="3" spans="1:55" s="49" customFormat="1" ht="15.95" customHeight="1" x14ac:dyDescent="0.2">
      <c r="A3" s="270" t="s">
        <v>76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36"/>
      <c r="O3" s="36"/>
      <c r="P3" s="36"/>
      <c r="Q3" s="36"/>
      <c r="R3" s="48"/>
      <c r="S3" s="48"/>
      <c r="T3" s="48"/>
      <c r="U3" s="48"/>
      <c r="V3" s="48"/>
      <c r="W3" s="48"/>
      <c r="X3" s="48"/>
    </row>
    <row r="4" spans="1:55" s="49" customFormat="1" ht="15.95" customHeight="1" x14ac:dyDescent="0.2">
      <c r="A4" s="270">
        <v>2008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36"/>
      <c r="O4" s="36"/>
      <c r="P4" s="36"/>
      <c r="Q4" s="36"/>
    </row>
    <row r="5" spans="1:55" s="49" customFormat="1" ht="15.95" customHeight="1" x14ac:dyDescent="0.2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36"/>
      <c r="O5" s="36"/>
      <c r="P5" s="36"/>
      <c r="Q5" s="36"/>
    </row>
    <row r="6" spans="1:55" s="52" customFormat="1" ht="15.95" customHeight="1" x14ac:dyDescent="0.2">
      <c r="A6" s="271" t="s">
        <v>96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</row>
    <row r="7" spans="1:55" s="54" customFormat="1" ht="15.95" customHeight="1" x14ac:dyDescent="0.2">
      <c r="A7" s="273" t="s">
        <v>105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</row>
    <row r="8" spans="1:55" s="1" customFormat="1" ht="15.95" customHeight="1" x14ac:dyDescent="0.2">
      <c r="A8" s="252" t="s">
        <v>77</v>
      </c>
      <c r="B8" s="252">
        <v>2008</v>
      </c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s="1" customFormat="1" ht="15.95" customHeight="1" x14ac:dyDescent="0.2">
      <c r="A9" s="253"/>
      <c r="B9" s="214" t="s">
        <v>82</v>
      </c>
      <c r="C9" s="214" t="s">
        <v>83</v>
      </c>
      <c r="D9" s="214" t="s">
        <v>84</v>
      </c>
      <c r="E9" s="214" t="s">
        <v>85</v>
      </c>
      <c r="F9" s="214" t="s">
        <v>86</v>
      </c>
      <c r="G9" s="214" t="s">
        <v>87</v>
      </c>
      <c r="H9" s="214" t="s">
        <v>88</v>
      </c>
      <c r="I9" s="214" t="s">
        <v>89</v>
      </c>
      <c r="J9" s="214" t="s">
        <v>90</v>
      </c>
      <c r="K9" s="214" t="s">
        <v>91</v>
      </c>
      <c r="L9" s="214" t="s">
        <v>92</v>
      </c>
      <c r="M9" s="214" t="s">
        <v>93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s="1" customFormat="1" ht="11.25" x14ac:dyDescent="0.2">
      <c r="A10" s="106" t="s">
        <v>0</v>
      </c>
      <c r="B10" s="107">
        <v>42641</v>
      </c>
      <c r="C10" s="107">
        <v>42896</v>
      </c>
      <c r="D10" s="107">
        <v>42621</v>
      </c>
      <c r="E10" s="107">
        <v>43066</v>
      </c>
      <c r="F10" s="107">
        <v>43223</v>
      </c>
      <c r="G10" s="107">
        <v>43211</v>
      </c>
      <c r="H10" s="107">
        <v>43628</v>
      </c>
      <c r="I10" s="107">
        <v>43910</v>
      </c>
      <c r="J10" s="107">
        <v>44203</v>
      </c>
      <c r="K10" s="107">
        <v>44051</v>
      </c>
      <c r="L10" s="107">
        <v>44329</v>
      </c>
      <c r="M10" s="108">
        <v>44223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s="1" customFormat="1" ht="22.5" x14ac:dyDescent="0.2">
      <c r="A11" s="106" t="s">
        <v>1</v>
      </c>
      <c r="B11" s="107">
        <v>41312</v>
      </c>
      <c r="C11" s="107">
        <v>41260</v>
      </c>
      <c r="D11" s="107">
        <v>41287</v>
      </c>
      <c r="E11" s="107">
        <v>41532</v>
      </c>
      <c r="F11" s="107">
        <v>41858</v>
      </c>
      <c r="G11" s="107">
        <v>41744</v>
      </c>
      <c r="H11" s="107">
        <v>42540</v>
      </c>
      <c r="I11" s="107">
        <v>42343</v>
      </c>
      <c r="J11" s="107">
        <v>42548</v>
      </c>
      <c r="K11" s="107">
        <v>42877</v>
      </c>
      <c r="L11" s="107">
        <v>43432</v>
      </c>
      <c r="M11" s="108">
        <v>43366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s="1" customFormat="1" ht="11.25" x14ac:dyDescent="0.2">
      <c r="A12" s="106" t="s">
        <v>39</v>
      </c>
      <c r="B12" s="107">
        <v>14764</v>
      </c>
      <c r="C12" s="107">
        <v>14740</v>
      </c>
      <c r="D12" s="107">
        <v>14866</v>
      </c>
      <c r="E12" s="107">
        <v>14867</v>
      </c>
      <c r="F12" s="107">
        <v>14784</v>
      </c>
      <c r="G12" s="107">
        <v>14462</v>
      </c>
      <c r="H12" s="107">
        <v>14353</v>
      </c>
      <c r="I12" s="107">
        <v>14401</v>
      </c>
      <c r="J12" s="107">
        <v>14368</v>
      </c>
      <c r="K12" s="107">
        <v>14207</v>
      </c>
      <c r="L12" s="107">
        <v>14315</v>
      </c>
      <c r="M12" s="108">
        <v>14005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22.5" x14ac:dyDescent="0.2">
      <c r="A13" s="106" t="s">
        <v>40</v>
      </c>
      <c r="B13" s="107">
        <v>28482</v>
      </c>
      <c r="C13" s="107">
        <v>28712</v>
      </c>
      <c r="D13" s="107">
        <v>28463</v>
      </c>
      <c r="E13" s="107">
        <v>29018</v>
      </c>
      <c r="F13" s="107">
        <v>29520</v>
      </c>
      <c r="G13" s="107">
        <v>29514</v>
      </c>
      <c r="H13" s="107">
        <v>31122</v>
      </c>
      <c r="I13" s="107">
        <v>31661</v>
      </c>
      <c r="J13" s="107">
        <v>33227</v>
      </c>
      <c r="K13" s="107">
        <v>35426</v>
      </c>
      <c r="L13" s="107">
        <v>35680</v>
      </c>
      <c r="M13" s="108">
        <v>35428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1.25" x14ac:dyDescent="0.2">
      <c r="A14" s="106" t="s">
        <v>41</v>
      </c>
      <c r="B14" s="107">
        <v>14054</v>
      </c>
      <c r="C14" s="107">
        <v>13991</v>
      </c>
      <c r="D14" s="107">
        <v>14059</v>
      </c>
      <c r="E14" s="107">
        <v>14096</v>
      </c>
      <c r="F14" s="107">
        <v>14174</v>
      </c>
      <c r="G14" s="107">
        <v>14120</v>
      </c>
      <c r="H14" s="107">
        <v>14068</v>
      </c>
      <c r="I14" s="107">
        <v>14139</v>
      </c>
      <c r="J14" s="107">
        <v>14329</v>
      </c>
      <c r="K14" s="107">
        <v>14453</v>
      </c>
      <c r="L14" s="107">
        <v>14511</v>
      </c>
      <c r="M14" s="108">
        <v>14542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1.25" x14ac:dyDescent="0.2">
      <c r="A15" s="106" t="s">
        <v>42</v>
      </c>
      <c r="B15" s="107">
        <v>32684</v>
      </c>
      <c r="C15" s="107">
        <v>33055</v>
      </c>
      <c r="D15" s="107">
        <v>33263</v>
      </c>
      <c r="E15" s="107">
        <v>33623</v>
      </c>
      <c r="F15" s="107">
        <v>33736</v>
      </c>
      <c r="G15" s="107">
        <v>33923</v>
      </c>
      <c r="H15" s="107">
        <v>33685</v>
      </c>
      <c r="I15" s="107">
        <v>33942</v>
      </c>
      <c r="J15" s="107">
        <v>34191</v>
      </c>
      <c r="K15" s="107">
        <v>34148</v>
      </c>
      <c r="L15" s="107">
        <v>34117</v>
      </c>
      <c r="M15" s="108">
        <v>33802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1" customFormat="1" ht="33.75" x14ac:dyDescent="0.2">
      <c r="A16" s="106" t="s">
        <v>43</v>
      </c>
      <c r="B16" s="107">
        <v>18889</v>
      </c>
      <c r="C16" s="107">
        <v>19008</v>
      </c>
      <c r="D16" s="107">
        <v>19155</v>
      </c>
      <c r="E16" s="107">
        <v>19327</v>
      </c>
      <c r="F16" s="107">
        <v>19410</v>
      </c>
      <c r="G16" s="107">
        <v>19531</v>
      </c>
      <c r="H16" s="107">
        <v>20012</v>
      </c>
      <c r="I16" s="107">
        <v>19958</v>
      </c>
      <c r="J16" s="107">
        <v>20244</v>
      </c>
      <c r="K16" s="107">
        <v>20336</v>
      </c>
      <c r="L16" s="107">
        <v>20537</v>
      </c>
      <c r="M16" s="108">
        <v>20427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1" customFormat="1" ht="22.5" x14ac:dyDescent="0.2">
      <c r="A17" s="106" t="s">
        <v>7</v>
      </c>
      <c r="B17" s="107">
        <v>15675</v>
      </c>
      <c r="C17" s="107">
        <v>15699</v>
      </c>
      <c r="D17" s="107">
        <v>15667</v>
      </c>
      <c r="E17" s="107">
        <v>15611</v>
      </c>
      <c r="F17" s="107">
        <v>15602</v>
      </c>
      <c r="G17" s="107">
        <v>15005</v>
      </c>
      <c r="H17" s="107">
        <v>15823</v>
      </c>
      <c r="I17" s="107">
        <v>15800</v>
      </c>
      <c r="J17" s="107">
        <v>15830</v>
      </c>
      <c r="K17" s="107">
        <v>15754</v>
      </c>
      <c r="L17" s="107">
        <v>15775</v>
      </c>
      <c r="M17" s="108">
        <v>15718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s="1" customFormat="1" ht="11.25" x14ac:dyDescent="0.2">
      <c r="A18" s="106" t="s">
        <v>8</v>
      </c>
      <c r="B18" s="107">
        <v>5636</v>
      </c>
      <c r="C18" s="107">
        <v>5780</v>
      </c>
      <c r="D18" s="107">
        <v>5729</v>
      </c>
      <c r="E18" s="107">
        <v>5705</v>
      </c>
      <c r="F18" s="107">
        <v>5723</v>
      </c>
      <c r="G18" s="107">
        <v>5750</v>
      </c>
      <c r="H18" s="107">
        <v>5823</v>
      </c>
      <c r="I18" s="107">
        <v>5695</v>
      </c>
      <c r="J18" s="107">
        <v>5652</v>
      </c>
      <c r="K18" s="107">
        <v>5939</v>
      </c>
      <c r="L18" s="107">
        <v>5953</v>
      </c>
      <c r="M18" s="108">
        <v>5712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s="1" customFormat="1" ht="15.95" customHeight="1" x14ac:dyDescent="0.2">
      <c r="A19" s="109" t="s">
        <v>78</v>
      </c>
      <c r="B19" s="110">
        <f t="shared" ref="B19:L19" si="0">SUM(B10:B18)</f>
        <v>214137</v>
      </c>
      <c r="C19" s="110">
        <f t="shared" si="0"/>
        <v>215141</v>
      </c>
      <c r="D19" s="110">
        <f t="shared" si="0"/>
        <v>215110</v>
      </c>
      <c r="E19" s="110">
        <f t="shared" si="0"/>
        <v>216845</v>
      </c>
      <c r="F19" s="110">
        <f t="shared" si="0"/>
        <v>218030</v>
      </c>
      <c r="G19" s="110">
        <f t="shared" si="0"/>
        <v>217260</v>
      </c>
      <c r="H19" s="110">
        <f t="shared" si="0"/>
        <v>221054</v>
      </c>
      <c r="I19" s="110">
        <f t="shared" si="0"/>
        <v>221849</v>
      </c>
      <c r="J19" s="110">
        <f t="shared" si="0"/>
        <v>224592</v>
      </c>
      <c r="K19" s="110">
        <f t="shared" si="0"/>
        <v>227191</v>
      </c>
      <c r="L19" s="110">
        <f t="shared" si="0"/>
        <v>228649</v>
      </c>
      <c r="M19" s="110">
        <f>SUM(M10:M18)</f>
        <v>227223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ht="15.95" customHeight="1" x14ac:dyDescent="0.2">
      <c r="A20" s="125" t="s">
        <v>94</v>
      </c>
      <c r="B20" s="130">
        <f>+(B19/'2007 '!M19)-1</f>
        <v>-1.1717956764939363E-2</v>
      </c>
      <c r="C20" s="130">
        <f t="shared" ref="C20:M20" si="1">+(C19/B19)-1</f>
        <v>4.68858721285903E-3</v>
      </c>
      <c r="D20" s="130">
        <f t="shared" si="1"/>
        <v>-1.4409154926309231E-4</v>
      </c>
      <c r="E20" s="130">
        <f t="shared" si="1"/>
        <v>8.0656408349215614E-3</v>
      </c>
      <c r="F20" s="130">
        <f t="shared" si="1"/>
        <v>5.4647328737116307E-3</v>
      </c>
      <c r="G20" s="130">
        <f t="shared" si="1"/>
        <v>-3.5316240884282202E-3</v>
      </c>
      <c r="H20" s="130">
        <f t="shared" si="1"/>
        <v>1.7462947620362712E-2</v>
      </c>
      <c r="I20" s="130">
        <f t="shared" si="1"/>
        <v>3.5964063079609865E-3</v>
      </c>
      <c r="J20" s="130">
        <f t="shared" si="1"/>
        <v>1.2364265784384765E-2</v>
      </c>
      <c r="K20" s="130">
        <f t="shared" si="1"/>
        <v>1.1572095177032171E-2</v>
      </c>
      <c r="L20" s="130">
        <f t="shared" si="1"/>
        <v>6.4175077357817578E-3</v>
      </c>
      <c r="M20" s="130">
        <f t="shared" si="1"/>
        <v>-6.2366334425254522E-3</v>
      </c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</row>
    <row r="21" spans="1:55" ht="15.95" customHeight="1" x14ac:dyDescent="0.2"/>
    <row r="22" spans="1:55" ht="15.95" customHeight="1" x14ac:dyDescent="0.2">
      <c r="A22" s="123" t="s">
        <v>111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</row>
    <row r="23" spans="1:55" ht="11.25" customHeight="1" x14ac:dyDescent="0.2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55" x14ac:dyDescent="0.2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</row>
    <row r="25" spans="1:5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55" x14ac:dyDescent="0.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1:55" x14ac:dyDescent="0.2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</row>
    <row r="152" spans="1:1" x14ac:dyDescent="0.2">
      <c r="A152" s="57" t="s">
        <v>112</v>
      </c>
    </row>
  </sheetData>
  <mergeCells count="8">
    <mergeCell ref="A24:M24"/>
    <mergeCell ref="A2:M2"/>
    <mergeCell ref="A3:M3"/>
    <mergeCell ref="A4:M4"/>
    <mergeCell ref="A6:M6"/>
    <mergeCell ref="A7:M7"/>
    <mergeCell ref="A8:A9"/>
    <mergeCell ref="B8:M8"/>
  </mergeCells>
  <printOptions horizontalCentered="1"/>
  <pageMargins left="0.39370078740157483" right="0.39370078740157483" top="0.59055118110236227" bottom="0.59055118110236227" header="0" footer="0"/>
  <pageSetup orientation="landscape" r:id="rId1"/>
  <headerFooter alignWithMargins="0">
    <oddFooter>&amp;L&amp;"Arial,Normal"&amp;8&amp;K01+032&amp;G&amp;C&amp;"Arial,Normal"&amp;8www.iieg.gob.mx&amp;R&amp;G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2"/>
  <sheetViews>
    <sheetView workbookViewId="0">
      <selection activeCell="L34" sqref="L34"/>
    </sheetView>
  </sheetViews>
  <sheetFormatPr baseColWidth="10" defaultRowHeight="12.75" x14ac:dyDescent="0.2"/>
  <cols>
    <col min="1" max="1" width="43.1640625" style="56" customWidth="1"/>
    <col min="2" max="13" width="7.83203125" style="56" customWidth="1"/>
    <col min="14" max="16384" width="12" style="56"/>
  </cols>
  <sheetData>
    <row r="1" spans="1:55" s="46" customFormat="1" ht="23.1" customHeight="1" x14ac:dyDescent="0.2">
      <c r="A1" s="45" t="s">
        <v>95</v>
      </c>
    </row>
    <row r="2" spans="1:55" s="47" customFormat="1" ht="15.75" customHeight="1" x14ac:dyDescent="0.2">
      <c r="A2" s="270" t="s">
        <v>80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34"/>
      <c r="O2" s="34"/>
      <c r="P2" s="34"/>
      <c r="Q2" s="34"/>
      <c r="R2" s="35"/>
      <c r="S2" s="35"/>
      <c r="T2" s="35"/>
      <c r="U2" s="35"/>
      <c r="V2" s="35"/>
      <c r="W2" s="35"/>
      <c r="X2" s="35"/>
    </row>
    <row r="3" spans="1:55" s="49" customFormat="1" ht="15.95" customHeight="1" x14ac:dyDescent="0.2">
      <c r="A3" s="270" t="s">
        <v>76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36"/>
      <c r="O3" s="36"/>
      <c r="P3" s="36"/>
      <c r="Q3" s="36"/>
      <c r="R3" s="48"/>
      <c r="S3" s="48"/>
      <c r="T3" s="48"/>
      <c r="U3" s="48"/>
      <c r="V3" s="48"/>
      <c r="W3" s="48"/>
      <c r="X3" s="48"/>
    </row>
    <row r="4" spans="1:55" s="49" customFormat="1" ht="15.95" customHeight="1" x14ac:dyDescent="0.2">
      <c r="A4" s="270">
        <v>2009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36"/>
      <c r="O4" s="36"/>
      <c r="P4" s="36"/>
      <c r="Q4" s="36"/>
    </row>
    <row r="5" spans="1:55" s="49" customFormat="1" ht="15.95" customHeight="1" x14ac:dyDescent="0.2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36"/>
      <c r="O5" s="36"/>
      <c r="P5" s="36"/>
      <c r="Q5" s="36"/>
    </row>
    <row r="6" spans="1:55" s="52" customFormat="1" ht="15.95" customHeight="1" x14ac:dyDescent="0.2">
      <c r="A6" s="271" t="s">
        <v>96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</row>
    <row r="7" spans="1:55" s="54" customFormat="1" ht="15.95" customHeight="1" x14ac:dyDescent="0.2">
      <c r="A7" s="273" t="s">
        <v>106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</row>
    <row r="8" spans="1:55" s="1" customFormat="1" ht="15.95" customHeight="1" x14ac:dyDescent="0.2">
      <c r="A8" s="252" t="s">
        <v>77</v>
      </c>
      <c r="B8" s="252">
        <v>2009</v>
      </c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s="1" customFormat="1" ht="15.95" customHeight="1" x14ac:dyDescent="0.2">
      <c r="A9" s="253"/>
      <c r="B9" s="214" t="s">
        <v>82</v>
      </c>
      <c r="C9" s="214" t="s">
        <v>83</v>
      </c>
      <c r="D9" s="214" t="s">
        <v>84</v>
      </c>
      <c r="E9" s="214" t="s">
        <v>85</v>
      </c>
      <c r="F9" s="214" t="s">
        <v>86</v>
      </c>
      <c r="G9" s="214" t="s">
        <v>87</v>
      </c>
      <c r="H9" s="214" t="s">
        <v>88</v>
      </c>
      <c r="I9" s="214" t="s">
        <v>89</v>
      </c>
      <c r="J9" s="214" t="s">
        <v>90</v>
      </c>
      <c r="K9" s="214" t="s">
        <v>91</v>
      </c>
      <c r="L9" s="214" t="s">
        <v>92</v>
      </c>
      <c r="M9" s="214" t="s">
        <v>93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s="1" customFormat="1" ht="11.25" x14ac:dyDescent="0.2">
      <c r="A10" s="106" t="s">
        <v>0</v>
      </c>
      <c r="B10" s="107">
        <v>44233</v>
      </c>
      <c r="C10" s="107">
        <v>44453</v>
      </c>
      <c r="D10" s="107">
        <v>44717</v>
      </c>
      <c r="E10" s="107">
        <v>44504</v>
      </c>
      <c r="F10" s="107">
        <v>44507</v>
      </c>
      <c r="G10" s="107">
        <v>44460</v>
      </c>
      <c r="H10" s="107">
        <v>44729</v>
      </c>
      <c r="I10" s="107">
        <v>45387</v>
      </c>
      <c r="J10" s="107">
        <v>45362</v>
      </c>
      <c r="K10" s="107">
        <v>45712</v>
      </c>
      <c r="L10" s="107">
        <v>46074</v>
      </c>
      <c r="M10" s="108">
        <v>45611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s="1" customFormat="1" ht="22.5" x14ac:dyDescent="0.2">
      <c r="A11" s="106" t="s">
        <v>1</v>
      </c>
      <c r="B11" s="107">
        <v>42588</v>
      </c>
      <c r="C11" s="107">
        <v>42128</v>
      </c>
      <c r="D11" s="107">
        <v>42107</v>
      </c>
      <c r="E11" s="107">
        <v>41509</v>
      </c>
      <c r="F11" s="107">
        <v>41430</v>
      </c>
      <c r="G11" s="107">
        <v>41403</v>
      </c>
      <c r="H11" s="107">
        <v>41777</v>
      </c>
      <c r="I11" s="107">
        <v>41822</v>
      </c>
      <c r="J11" s="107">
        <v>41624</v>
      </c>
      <c r="K11" s="107">
        <v>41815</v>
      </c>
      <c r="L11" s="107">
        <v>42209</v>
      </c>
      <c r="M11" s="108">
        <v>42107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s="1" customFormat="1" ht="11.25" x14ac:dyDescent="0.2">
      <c r="A12" s="106" t="s">
        <v>39</v>
      </c>
      <c r="B12" s="107">
        <v>13610</v>
      </c>
      <c r="C12" s="107">
        <v>13686</v>
      </c>
      <c r="D12" s="107">
        <v>13611</v>
      </c>
      <c r="E12" s="107">
        <v>13458</v>
      </c>
      <c r="F12" s="107">
        <v>13494</v>
      </c>
      <c r="G12" s="107">
        <v>13199</v>
      </c>
      <c r="H12" s="107">
        <v>13200</v>
      </c>
      <c r="I12" s="107">
        <v>13099</v>
      </c>
      <c r="J12" s="107">
        <v>12864</v>
      </c>
      <c r="K12" s="107">
        <v>13090</v>
      </c>
      <c r="L12" s="107">
        <v>13408</v>
      </c>
      <c r="M12" s="108">
        <v>13273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22.5" x14ac:dyDescent="0.2">
      <c r="A13" s="106" t="s">
        <v>40</v>
      </c>
      <c r="B13" s="107">
        <v>33556</v>
      </c>
      <c r="C13" s="107">
        <v>33113</v>
      </c>
      <c r="D13" s="107">
        <v>34131</v>
      </c>
      <c r="E13" s="107">
        <v>33384</v>
      </c>
      <c r="F13" s="107">
        <v>33221</v>
      </c>
      <c r="G13" s="107">
        <v>33560</v>
      </c>
      <c r="H13" s="107">
        <v>33932</v>
      </c>
      <c r="I13" s="107">
        <v>34235</v>
      </c>
      <c r="J13" s="107">
        <v>34275</v>
      </c>
      <c r="K13" s="107">
        <v>35108</v>
      </c>
      <c r="L13" s="107">
        <v>35306</v>
      </c>
      <c r="M13" s="108">
        <v>34586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1.25" x14ac:dyDescent="0.2">
      <c r="A14" s="106" t="s">
        <v>41</v>
      </c>
      <c r="B14" s="107">
        <v>14604</v>
      </c>
      <c r="C14" s="107">
        <v>14578</v>
      </c>
      <c r="D14" s="107">
        <v>14600</v>
      </c>
      <c r="E14" s="107">
        <v>14554</v>
      </c>
      <c r="F14" s="107">
        <v>14566</v>
      </c>
      <c r="G14" s="107">
        <v>14552</v>
      </c>
      <c r="H14" s="107">
        <v>14623</v>
      </c>
      <c r="I14" s="107">
        <v>14563</v>
      </c>
      <c r="J14" s="107">
        <v>14650</v>
      </c>
      <c r="K14" s="107">
        <v>14686</v>
      </c>
      <c r="L14" s="107">
        <v>14805</v>
      </c>
      <c r="M14" s="108">
        <v>14876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1.25" x14ac:dyDescent="0.2">
      <c r="A15" s="106" t="s">
        <v>42</v>
      </c>
      <c r="B15" s="107">
        <v>33619</v>
      </c>
      <c r="C15" s="107">
        <v>33713</v>
      </c>
      <c r="D15" s="107">
        <v>33751</v>
      </c>
      <c r="E15" s="107">
        <v>33951</v>
      </c>
      <c r="F15" s="107">
        <v>33869</v>
      </c>
      <c r="G15" s="107">
        <v>33773</v>
      </c>
      <c r="H15" s="107">
        <v>33678</v>
      </c>
      <c r="I15" s="107">
        <v>33871</v>
      </c>
      <c r="J15" s="107">
        <v>33933</v>
      </c>
      <c r="K15" s="107">
        <v>33896</v>
      </c>
      <c r="L15" s="107">
        <v>33787</v>
      </c>
      <c r="M15" s="108">
        <v>33582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1" customFormat="1" ht="33.75" x14ac:dyDescent="0.2">
      <c r="A16" s="106" t="s">
        <v>43</v>
      </c>
      <c r="B16" s="107">
        <v>20415</v>
      </c>
      <c r="C16" s="107">
        <v>20237</v>
      </c>
      <c r="D16" s="107">
        <v>20142</v>
      </c>
      <c r="E16" s="107">
        <v>20041</v>
      </c>
      <c r="F16" s="107">
        <v>19945</v>
      </c>
      <c r="G16" s="107">
        <v>19719</v>
      </c>
      <c r="H16" s="107">
        <v>19751</v>
      </c>
      <c r="I16" s="107">
        <v>19796</v>
      </c>
      <c r="J16" s="107">
        <v>19904</v>
      </c>
      <c r="K16" s="107">
        <v>20108</v>
      </c>
      <c r="L16" s="107">
        <v>20238</v>
      </c>
      <c r="M16" s="108">
        <v>20240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1" customFormat="1" ht="22.5" x14ac:dyDescent="0.2">
      <c r="A17" s="106" t="s">
        <v>7</v>
      </c>
      <c r="B17" s="107">
        <v>15622</v>
      </c>
      <c r="C17" s="107">
        <v>15551</v>
      </c>
      <c r="D17" s="107">
        <v>15551</v>
      </c>
      <c r="E17" s="107">
        <v>15472</v>
      </c>
      <c r="F17" s="107">
        <v>15493</v>
      </c>
      <c r="G17" s="107">
        <v>15442</v>
      </c>
      <c r="H17" s="107">
        <v>15361</v>
      </c>
      <c r="I17" s="107">
        <v>15363</v>
      </c>
      <c r="J17" s="107">
        <v>15357</v>
      </c>
      <c r="K17" s="107">
        <v>15365</v>
      </c>
      <c r="L17" s="107">
        <v>15551</v>
      </c>
      <c r="M17" s="108">
        <v>15781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s="1" customFormat="1" ht="11.25" x14ac:dyDescent="0.2">
      <c r="A18" s="106" t="s">
        <v>8</v>
      </c>
      <c r="B18" s="107">
        <v>5880</v>
      </c>
      <c r="C18" s="107">
        <v>5873</v>
      </c>
      <c r="D18" s="107">
        <v>5905</v>
      </c>
      <c r="E18" s="107">
        <v>5968</v>
      </c>
      <c r="F18" s="107">
        <v>5888</v>
      </c>
      <c r="G18" s="107">
        <v>5849</v>
      </c>
      <c r="H18" s="107">
        <v>5867</v>
      </c>
      <c r="I18" s="107">
        <v>5850</v>
      </c>
      <c r="J18" s="107">
        <v>5866</v>
      </c>
      <c r="K18" s="107">
        <v>5944</v>
      </c>
      <c r="L18" s="107">
        <v>5984</v>
      </c>
      <c r="M18" s="108">
        <v>5946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s="1" customFormat="1" ht="15.95" customHeight="1" x14ac:dyDescent="0.2">
      <c r="A19" s="109" t="s">
        <v>78</v>
      </c>
      <c r="B19" s="110">
        <f t="shared" ref="B19:L19" si="0">SUM(B10:B18)</f>
        <v>224127</v>
      </c>
      <c r="C19" s="110">
        <f t="shared" si="0"/>
        <v>223332</v>
      </c>
      <c r="D19" s="110">
        <f t="shared" si="0"/>
        <v>224515</v>
      </c>
      <c r="E19" s="110">
        <f t="shared" si="0"/>
        <v>222841</v>
      </c>
      <c r="F19" s="110">
        <f t="shared" si="0"/>
        <v>222413</v>
      </c>
      <c r="G19" s="110">
        <f t="shared" si="0"/>
        <v>221957</v>
      </c>
      <c r="H19" s="110">
        <f t="shared" si="0"/>
        <v>222918</v>
      </c>
      <c r="I19" s="110">
        <f t="shared" si="0"/>
        <v>223986</v>
      </c>
      <c r="J19" s="110">
        <f t="shared" si="0"/>
        <v>223835</v>
      </c>
      <c r="K19" s="110">
        <f t="shared" si="0"/>
        <v>225724</v>
      </c>
      <c r="L19" s="110">
        <f t="shared" si="0"/>
        <v>227362</v>
      </c>
      <c r="M19" s="110">
        <f>SUM(M10:M18)</f>
        <v>226002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ht="15.95" customHeight="1" x14ac:dyDescent="0.2">
      <c r="A20" s="125" t="s">
        <v>94</v>
      </c>
      <c r="B20" s="130">
        <f>+(B19/'2008 '!M19)-1</f>
        <v>-1.3625381233413836E-2</v>
      </c>
      <c r="C20" s="130">
        <f t="shared" ref="C20:L20" si="1">+(C19/B19)-1</f>
        <v>-3.5470960660697326E-3</v>
      </c>
      <c r="D20" s="130">
        <f t="shared" si="1"/>
        <v>5.2970465495316699E-3</v>
      </c>
      <c r="E20" s="130">
        <f t="shared" si="1"/>
        <v>-7.456071977373413E-3</v>
      </c>
      <c r="F20" s="130">
        <f t="shared" si="1"/>
        <v>-1.9206519446600678E-3</v>
      </c>
      <c r="G20" s="130">
        <f t="shared" si="1"/>
        <v>-2.0502398690723789E-3</v>
      </c>
      <c r="H20" s="130">
        <f t="shared" si="1"/>
        <v>4.3296674581112526E-3</v>
      </c>
      <c r="I20" s="130">
        <f t="shared" si="1"/>
        <v>4.7909993809382989E-3</v>
      </c>
      <c r="J20" s="130">
        <f t="shared" si="1"/>
        <v>-6.7414927718700834E-4</v>
      </c>
      <c r="K20" s="130">
        <f t="shared" si="1"/>
        <v>8.4392521276832611E-3</v>
      </c>
      <c r="L20" s="130">
        <f t="shared" si="1"/>
        <v>7.256649713809793E-3</v>
      </c>
      <c r="M20" s="130">
        <f>+(M19/L19)-1</f>
        <v>-5.9816504077198074E-3</v>
      </c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</row>
    <row r="21" spans="1:55" ht="15.95" customHeight="1" x14ac:dyDescent="0.2"/>
    <row r="22" spans="1:55" ht="15.95" customHeight="1" x14ac:dyDescent="0.2">
      <c r="A22" s="123" t="s">
        <v>111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</row>
    <row r="23" spans="1:55" ht="11.25" customHeight="1" x14ac:dyDescent="0.2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55" x14ac:dyDescent="0.2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</row>
    <row r="25" spans="1:5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55" x14ac:dyDescent="0.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1:55" x14ac:dyDescent="0.2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</row>
    <row r="152" spans="1:1" x14ac:dyDescent="0.2">
      <c r="A152" s="57" t="s">
        <v>112</v>
      </c>
    </row>
  </sheetData>
  <mergeCells count="8">
    <mergeCell ref="A24:M24"/>
    <mergeCell ref="A2:M2"/>
    <mergeCell ref="A3:M3"/>
    <mergeCell ref="A4:M4"/>
    <mergeCell ref="A6:M6"/>
    <mergeCell ref="A7:M7"/>
    <mergeCell ref="A8:A9"/>
    <mergeCell ref="B8:M8"/>
  </mergeCells>
  <printOptions horizontalCentered="1"/>
  <pageMargins left="0.39370078740157483" right="0.39370078740157483" top="0.59055118110236227" bottom="0.59055118110236227" header="0" footer="0"/>
  <pageSetup orientation="landscape" r:id="rId1"/>
  <headerFooter alignWithMargins="0">
    <oddFooter>&amp;L&amp;"Arial,Normal"&amp;8&amp;K01+032&amp;G&amp;C&amp;"Arial,Normal"&amp;8www.iieg.gob.mx&amp;R&amp;G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2"/>
  <sheetViews>
    <sheetView workbookViewId="0">
      <selection activeCell="T13" sqref="T13"/>
    </sheetView>
  </sheetViews>
  <sheetFormatPr baseColWidth="10" defaultRowHeight="12.75" x14ac:dyDescent="0.2"/>
  <cols>
    <col min="1" max="1" width="43.1640625" style="56" customWidth="1"/>
    <col min="2" max="13" width="7.83203125" style="56" customWidth="1"/>
    <col min="14" max="16384" width="12" style="56"/>
  </cols>
  <sheetData>
    <row r="1" spans="1:55" s="62" customFormat="1" ht="23.1" customHeight="1" x14ac:dyDescent="0.2">
      <c r="A1" s="45" t="s">
        <v>95</v>
      </c>
    </row>
    <row r="2" spans="1:55" s="47" customFormat="1" ht="15.75" customHeight="1" x14ac:dyDescent="0.2">
      <c r="A2" s="270" t="s">
        <v>80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34"/>
      <c r="O2" s="34"/>
      <c r="P2" s="34"/>
      <c r="Q2" s="34"/>
      <c r="R2" s="35"/>
      <c r="S2" s="35"/>
      <c r="T2" s="35"/>
      <c r="U2" s="35"/>
      <c r="V2" s="35"/>
      <c r="W2" s="35"/>
      <c r="X2" s="35"/>
    </row>
    <row r="3" spans="1:55" s="49" customFormat="1" ht="15.95" customHeight="1" x14ac:dyDescent="0.2">
      <c r="A3" s="270" t="s">
        <v>76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36"/>
      <c r="O3" s="36"/>
      <c r="P3" s="36"/>
      <c r="Q3" s="36"/>
      <c r="R3" s="48"/>
      <c r="S3" s="48"/>
      <c r="T3" s="48"/>
      <c r="U3" s="48"/>
      <c r="V3" s="48"/>
      <c r="W3" s="48"/>
      <c r="X3" s="48"/>
    </row>
    <row r="4" spans="1:55" s="49" customFormat="1" ht="15.95" customHeight="1" x14ac:dyDescent="0.2">
      <c r="A4" s="270">
        <v>2010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36"/>
      <c r="O4" s="36"/>
      <c r="P4" s="36"/>
      <c r="Q4" s="36"/>
    </row>
    <row r="5" spans="1:55" s="49" customFormat="1" ht="15.95" customHeight="1" x14ac:dyDescent="0.2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36"/>
      <c r="O5" s="36"/>
      <c r="P5" s="36"/>
      <c r="Q5" s="36"/>
    </row>
    <row r="6" spans="1:55" s="64" customFormat="1" ht="15.95" customHeight="1" x14ac:dyDescent="0.2">
      <c r="A6" s="271" t="s">
        <v>96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</row>
    <row r="7" spans="1:55" s="66" customFormat="1" ht="15.95" customHeight="1" x14ac:dyDescent="0.2">
      <c r="A7" s="273" t="s">
        <v>107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</row>
    <row r="8" spans="1:55" s="38" customFormat="1" ht="15.95" customHeight="1" x14ac:dyDescent="0.2">
      <c r="A8" s="274" t="s">
        <v>77</v>
      </c>
      <c r="B8" s="274">
        <v>2010</v>
      </c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</row>
    <row r="9" spans="1:55" s="38" customFormat="1" ht="15.95" customHeight="1" x14ac:dyDescent="0.2">
      <c r="A9" s="275"/>
      <c r="B9" s="240" t="s">
        <v>82</v>
      </c>
      <c r="C9" s="240" t="s">
        <v>83</v>
      </c>
      <c r="D9" s="240" t="s">
        <v>84</v>
      </c>
      <c r="E9" s="240" t="s">
        <v>85</v>
      </c>
      <c r="F9" s="240" t="s">
        <v>86</v>
      </c>
      <c r="G9" s="240" t="s">
        <v>87</v>
      </c>
      <c r="H9" s="240" t="s">
        <v>88</v>
      </c>
      <c r="I9" s="240" t="s">
        <v>89</v>
      </c>
      <c r="J9" s="240" t="s">
        <v>90</v>
      </c>
      <c r="K9" s="240" t="s">
        <v>91</v>
      </c>
      <c r="L9" s="240" t="s">
        <v>92</v>
      </c>
      <c r="M9" s="240" t="s">
        <v>93</v>
      </c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</row>
    <row r="10" spans="1:55" s="38" customFormat="1" ht="11.25" x14ac:dyDescent="0.2">
      <c r="A10" s="111" t="s">
        <v>0</v>
      </c>
      <c r="B10" s="112">
        <v>45450</v>
      </c>
      <c r="C10" s="112">
        <v>45617</v>
      </c>
      <c r="D10" s="112">
        <v>46121</v>
      </c>
      <c r="E10" s="113">
        <v>46261</v>
      </c>
      <c r="F10" s="113">
        <v>46435</v>
      </c>
      <c r="G10" s="113">
        <v>46483</v>
      </c>
      <c r="H10" s="113">
        <v>47445</v>
      </c>
      <c r="I10" s="113">
        <v>47166</v>
      </c>
      <c r="J10" s="113">
        <v>46921</v>
      </c>
      <c r="K10" s="113">
        <v>47028</v>
      </c>
      <c r="L10" s="113">
        <v>46772</v>
      </c>
      <c r="M10" s="113">
        <v>47008</v>
      </c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</row>
    <row r="11" spans="1:55" s="38" customFormat="1" ht="22.5" x14ac:dyDescent="0.2">
      <c r="A11" s="111" t="s">
        <v>1</v>
      </c>
      <c r="B11" s="112">
        <v>41598</v>
      </c>
      <c r="C11" s="112">
        <v>41769</v>
      </c>
      <c r="D11" s="112">
        <v>42340</v>
      </c>
      <c r="E11" s="113">
        <v>42434</v>
      </c>
      <c r="F11" s="113">
        <v>42628</v>
      </c>
      <c r="G11" s="113">
        <v>42908</v>
      </c>
      <c r="H11" s="113">
        <v>43108</v>
      </c>
      <c r="I11" s="113">
        <v>43166</v>
      </c>
      <c r="J11" s="113">
        <v>43266</v>
      </c>
      <c r="K11" s="113">
        <v>43616</v>
      </c>
      <c r="L11" s="113">
        <v>44331</v>
      </c>
      <c r="M11" s="113">
        <v>44167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</row>
    <row r="12" spans="1:55" s="38" customFormat="1" ht="11.25" x14ac:dyDescent="0.2">
      <c r="A12" s="111" t="s">
        <v>39</v>
      </c>
      <c r="B12" s="112">
        <v>12783</v>
      </c>
      <c r="C12" s="112">
        <v>12984</v>
      </c>
      <c r="D12" s="112">
        <v>13033</v>
      </c>
      <c r="E12" s="113">
        <v>13093</v>
      </c>
      <c r="F12" s="113">
        <v>13173</v>
      </c>
      <c r="G12" s="113">
        <v>13367</v>
      </c>
      <c r="H12" s="113">
        <v>13468</v>
      </c>
      <c r="I12" s="113">
        <v>13578</v>
      </c>
      <c r="J12" s="113">
        <v>13607</v>
      </c>
      <c r="K12" s="113">
        <v>13781</v>
      </c>
      <c r="L12" s="113">
        <v>14082</v>
      </c>
      <c r="M12" s="113">
        <v>13874</v>
      </c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</row>
    <row r="13" spans="1:55" s="38" customFormat="1" ht="22.5" x14ac:dyDescent="0.2">
      <c r="A13" s="111" t="s">
        <v>40</v>
      </c>
      <c r="B13" s="112">
        <v>33042</v>
      </c>
      <c r="C13" s="112">
        <v>32940</v>
      </c>
      <c r="D13" s="112">
        <v>33419</v>
      </c>
      <c r="E13" s="113">
        <v>32582</v>
      </c>
      <c r="F13" s="113">
        <v>32560</v>
      </c>
      <c r="G13" s="113">
        <v>32665</v>
      </c>
      <c r="H13" s="113">
        <v>33202</v>
      </c>
      <c r="I13" s="113">
        <v>33592</v>
      </c>
      <c r="J13" s="113">
        <v>34149</v>
      </c>
      <c r="K13" s="113">
        <v>35696</v>
      </c>
      <c r="L13" s="113">
        <v>37261</v>
      </c>
      <c r="M13" s="113">
        <v>36762</v>
      </c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</row>
    <row r="14" spans="1:55" s="38" customFormat="1" ht="11.25" x14ac:dyDescent="0.2">
      <c r="A14" s="111" t="s">
        <v>41</v>
      </c>
      <c r="B14" s="112">
        <v>14994</v>
      </c>
      <c r="C14" s="112">
        <v>15081</v>
      </c>
      <c r="D14" s="112">
        <v>15176</v>
      </c>
      <c r="E14" s="113">
        <v>15244</v>
      </c>
      <c r="F14" s="113">
        <v>15418</v>
      </c>
      <c r="G14" s="113">
        <v>15579</v>
      </c>
      <c r="H14" s="113">
        <v>15639</v>
      </c>
      <c r="I14" s="113">
        <v>15735</v>
      </c>
      <c r="J14" s="113">
        <v>15855</v>
      </c>
      <c r="K14" s="113">
        <v>15863</v>
      </c>
      <c r="L14" s="113">
        <v>16034</v>
      </c>
      <c r="M14" s="113">
        <v>16063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</row>
    <row r="15" spans="1:55" s="38" customFormat="1" ht="11.25" x14ac:dyDescent="0.2">
      <c r="A15" s="111" t="s">
        <v>42</v>
      </c>
      <c r="B15" s="112">
        <v>33330</v>
      </c>
      <c r="C15" s="112">
        <v>33736</v>
      </c>
      <c r="D15" s="112">
        <v>33889</v>
      </c>
      <c r="E15" s="113">
        <v>34012</v>
      </c>
      <c r="F15" s="113">
        <v>34494</v>
      </c>
      <c r="G15" s="113">
        <v>34523</v>
      </c>
      <c r="H15" s="113">
        <v>34620</v>
      </c>
      <c r="I15" s="113">
        <v>34923</v>
      </c>
      <c r="J15" s="113">
        <v>34838</v>
      </c>
      <c r="K15" s="113">
        <v>35202</v>
      </c>
      <c r="L15" s="113">
        <v>35495</v>
      </c>
      <c r="M15" s="113">
        <v>35206</v>
      </c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</row>
    <row r="16" spans="1:55" s="38" customFormat="1" ht="33.75" x14ac:dyDescent="0.2">
      <c r="A16" s="111" t="s">
        <v>43</v>
      </c>
      <c r="B16" s="112">
        <v>20406</v>
      </c>
      <c r="C16" s="112">
        <v>20298</v>
      </c>
      <c r="D16" s="112">
        <v>20595</v>
      </c>
      <c r="E16" s="113">
        <v>20719</v>
      </c>
      <c r="F16" s="113">
        <v>20871</v>
      </c>
      <c r="G16" s="113">
        <v>21081</v>
      </c>
      <c r="H16" s="113">
        <v>20984</v>
      </c>
      <c r="I16" s="113">
        <v>21442</v>
      </c>
      <c r="J16" s="113">
        <v>21560</v>
      </c>
      <c r="K16" s="113">
        <v>21762</v>
      </c>
      <c r="L16" s="113">
        <v>21854</v>
      </c>
      <c r="M16" s="113">
        <v>22028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</row>
    <row r="17" spans="1:55" s="38" customFormat="1" ht="22.5" x14ac:dyDescent="0.2">
      <c r="A17" s="111" t="s">
        <v>7</v>
      </c>
      <c r="B17" s="112">
        <v>15636</v>
      </c>
      <c r="C17" s="112">
        <v>15732</v>
      </c>
      <c r="D17" s="112">
        <v>15743</v>
      </c>
      <c r="E17" s="113">
        <v>15860</v>
      </c>
      <c r="F17" s="113">
        <v>15880</v>
      </c>
      <c r="G17" s="113">
        <v>15917</v>
      </c>
      <c r="H17" s="113">
        <v>16591</v>
      </c>
      <c r="I17" s="113">
        <v>16628</v>
      </c>
      <c r="J17" s="113">
        <v>16786</v>
      </c>
      <c r="K17" s="113">
        <v>16824</v>
      </c>
      <c r="L17" s="113">
        <v>16900</v>
      </c>
      <c r="M17" s="113">
        <v>16942</v>
      </c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</row>
    <row r="18" spans="1:55" s="38" customFormat="1" ht="11.25" x14ac:dyDescent="0.2">
      <c r="A18" s="111" t="s">
        <v>8</v>
      </c>
      <c r="B18" s="112">
        <v>5981</v>
      </c>
      <c r="C18" s="112">
        <v>6000</v>
      </c>
      <c r="D18" s="112">
        <v>6524</v>
      </c>
      <c r="E18" s="113">
        <v>6510</v>
      </c>
      <c r="F18" s="113">
        <v>6715</v>
      </c>
      <c r="G18" s="113">
        <v>6811</v>
      </c>
      <c r="H18" s="113">
        <v>6101</v>
      </c>
      <c r="I18" s="113">
        <v>6089</v>
      </c>
      <c r="J18" s="113">
        <v>6195</v>
      </c>
      <c r="K18" s="113">
        <v>5817</v>
      </c>
      <c r="L18" s="113">
        <v>5835</v>
      </c>
      <c r="M18" s="113">
        <v>5760</v>
      </c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</row>
    <row r="19" spans="1:55" s="38" customFormat="1" ht="15.95" customHeight="1" x14ac:dyDescent="0.2">
      <c r="A19" s="114" t="s">
        <v>78</v>
      </c>
      <c r="B19" s="116">
        <f t="shared" ref="B19:L19" si="0">SUM(B10:B18)</f>
        <v>223220</v>
      </c>
      <c r="C19" s="116">
        <f t="shared" si="0"/>
        <v>224157</v>
      </c>
      <c r="D19" s="116">
        <f t="shared" si="0"/>
        <v>226840</v>
      </c>
      <c r="E19" s="116">
        <f t="shared" si="0"/>
        <v>226715</v>
      </c>
      <c r="F19" s="116">
        <f t="shared" si="0"/>
        <v>228174</v>
      </c>
      <c r="G19" s="116">
        <f t="shared" si="0"/>
        <v>229334</v>
      </c>
      <c r="H19" s="116">
        <f t="shared" si="0"/>
        <v>231158</v>
      </c>
      <c r="I19" s="116">
        <f t="shared" si="0"/>
        <v>232319</v>
      </c>
      <c r="J19" s="116">
        <f t="shared" si="0"/>
        <v>233177</v>
      </c>
      <c r="K19" s="116">
        <f t="shared" si="0"/>
        <v>235589</v>
      </c>
      <c r="L19" s="116">
        <f t="shared" si="0"/>
        <v>238564</v>
      </c>
      <c r="M19" s="116">
        <f>SUM(M10:M18)</f>
        <v>237810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</row>
    <row r="20" spans="1:55" ht="15.95" customHeight="1" x14ac:dyDescent="0.2">
      <c r="A20" s="127" t="s">
        <v>94</v>
      </c>
      <c r="B20" s="130">
        <f>+(B19/'2009 '!M19)-1</f>
        <v>-1.2309625578534655E-2</v>
      </c>
      <c r="C20" s="129">
        <f t="shared" ref="C20:H20" si="1">+(C19/B19)-1</f>
        <v>4.1976525400950759E-3</v>
      </c>
      <c r="D20" s="129">
        <f t="shared" si="1"/>
        <v>1.1969289381995596E-2</v>
      </c>
      <c r="E20" s="129">
        <f t="shared" si="1"/>
        <v>-5.5104919767234861E-4</v>
      </c>
      <c r="F20" s="129">
        <f t="shared" si="1"/>
        <v>6.4353924530797801E-3</v>
      </c>
      <c r="G20" s="129">
        <f t="shared" si="1"/>
        <v>5.0838395259757974E-3</v>
      </c>
      <c r="H20" s="129">
        <f t="shared" si="1"/>
        <v>7.9534652515544924E-3</v>
      </c>
      <c r="I20" s="129">
        <f>+(I19/H19)-1</f>
        <v>5.0225386964759533E-3</v>
      </c>
      <c r="J20" s="129">
        <f>+(J19/I19)-1</f>
        <v>3.6931977152105944E-3</v>
      </c>
      <c r="K20" s="129">
        <f>+(K19/J19)-1</f>
        <v>1.0344073386311603E-2</v>
      </c>
      <c r="L20" s="129">
        <f>+(L19/K19)-1</f>
        <v>1.2627924054179118E-2</v>
      </c>
      <c r="M20" s="129">
        <f>+(M19/L19)-1</f>
        <v>-3.1605774551063393E-3</v>
      </c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</row>
    <row r="21" spans="1:55" ht="15.95" customHeight="1" x14ac:dyDescent="0.2"/>
    <row r="22" spans="1:55" ht="15.95" customHeight="1" x14ac:dyDescent="0.2">
      <c r="A22" s="123" t="s">
        <v>111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</row>
    <row r="23" spans="1:55" ht="11.25" customHeight="1" x14ac:dyDescent="0.2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1:55" x14ac:dyDescent="0.2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</row>
    <row r="25" spans="1:5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55" x14ac:dyDescent="0.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1:55" x14ac:dyDescent="0.2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</row>
    <row r="152" spans="1:1" x14ac:dyDescent="0.2">
      <c r="A152" s="57" t="s">
        <v>112</v>
      </c>
    </row>
  </sheetData>
  <mergeCells count="8">
    <mergeCell ref="A24:M24"/>
    <mergeCell ref="A2:M2"/>
    <mergeCell ref="A3:M3"/>
    <mergeCell ref="A4:M4"/>
    <mergeCell ref="A6:M6"/>
    <mergeCell ref="A7:M7"/>
    <mergeCell ref="A8:A9"/>
    <mergeCell ref="B8:M8"/>
  </mergeCells>
  <printOptions horizontalCentered="1"/>
  <pageMargins left="0.39370078740157483" right="0.39370078740157483" top="0.59055118110236227" bottom="0.59055118110236227" header="0" footer="0"/>
  <pageSetup orientation="landscape" r:id="rId1"/>
  <headerFooter alignWithMargins="0">
    <oddFooter>&amp;L&amp;"Arial,Normal"&amp;8&amp;K01+032&amp;G&amp;C&amp;"Arial,Normal"&amp;8www.iieg.gob.mx&amp;R&amp;G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2"/>
  <sheetViews>
    <sheetView workbookViewId="0">
      <selection activeCell="T13" sqref="T13"/>
    </sheetView>
  </sheetViews>
  <sheetFormatPr baseColWidth="10" defaultRowHeight="12.75" x14ac:dyDescent="0.2"/>
  <cols>
    <col min="1" max="1" width="43.1640625" style="56" customWidth="1"/>
    <col min="2" max="13" width="7.83203125" style="56" customWidth="1"/>
    <col min="14" max="16384" width="12" style="56"/>
  </cols>
  <sheetData>
    <row r="1" spans="1:55" s="62" customFormat="1" ht="23.1" customHeight="1" x14ac:dyDescent="0.2">
      <c r="A1" s="45" t="s">
        <v>95</v>
      </c>
    </row>
    <row r="2" spans="1:55" s="47" customFormat="1" ht="15.75" customHeight="1" x14ac:dyDescent="0.2">
      <c r="A2" s="270" t="s">
        <v>80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34"/>
      <c r="O2" s="34"/>
      <c r="P2" s="34"/>
      <c r="Q2" s="34"/>
      <c r="R2" s="35"/>
      <c r="S2" s="35"/>
      <c r="T2" s="35"/>
      <c r="U2" s="35"/>
      <c r="V2" s="35"/>
      <c r="W2" s="35"/>
      <c r="X2" s="35"/>
    </row>
    <row r="3" spans="1:55" s="49" customFormat="1" ht="15.95" customHeight="1" x14ac:dyDescent="0.2">
      <c r="A3" s="270" t="s">
        <v>76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36"/>
      <c r="O3" s="36"/>
      <c r="P3" s="36"/>
      <c r="Q3" s="36"/>
      <c r="R3" s="48"/>
      <c r="S3" s="48"/>
      <c r="T3" s="48"/>
      <c r="U3" s="48"/>
      <c r="V3" s="48"/>
      <c r="W3" s="48"/>
      <c r="X3" s="48"/>
    </row>
    <row r="4" spans="1:55" s="49" customFormat="1" ht="15.95" customHeight="1" x14ac:dyDescent="0.2">
      <c r="A4" s="270">
        <v>2011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36"/>
      <c r="O4" s="36"/>
      <c r="P4" s="36"/>
      <c r="Q4" s="36"/>
    </row>
    <row r="5" spans="1:55" s="49" customFormat="1" ht="15.95" customHeight="1" x14ac:dyDescent="0.2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36"/>
      <c r="O5" s="36"/>
      <c r="P5" s="36"/>
      <c r="Q5" s="36"/>
    </row>
    <row r="6" spans="1:55" s="64" customFormat="1" ht="15.95" customHeight="1" x14ac:dyDescent="0.2">
      <c r="A6" s="271" t="s">
        <v>96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</row>
    <row r="7" spans="1:55" s="66" customFormat="1" ht="15.95" customHeight="1" x14ac:dyDescent="0.2">
      <c r="A7" s="273" t="s">
        <v>108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</row>
    <row r="8" spans="1:55" s="38" customFormat="1" ht="15.95" customHeight="1" x14ac:dyDescent="0.2">
      <c r="A8" s="274" t="s">
        <v>77</v>
      </c>
      <c r="B8" s="274">
        <v>2011</v>
      </c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</row>
    <row r="9" spans="1:55" s="38" customFormat="1" ht="15.95" customHeight="1" x14ac:dyDescent="0.2">
      <c r="A9" s="275"/>
      <c r="B9" s="240" t="s">
        <v>82</v>
      </c>
      <c r="C9" s="240" t="s">
        <v>83</v>
      </c>
      <c r="D9" s="240" t="s">
        <v>84</v>
      </c>
      <c r="E9" s="240" t="s">
        <v>85</v>
      </c>
      <c r="F9" s="240" t="s">
        <v>86</v>
      </c>
      <c r="G9" s="240" t="s">
        <v>87</v>
      </c>
      <c r="H9" s="240" t="s">
        <v>88</v>
      </c>
      <c r="I9" s="240" t="s">
        <v>89</v>
      </c>
      <c r="J9" s="240" t="s">
        <v>90</v>
      </c>
      <c r="K9" s="240" t="s">
        <v>91</v>
      </c>
      <c r="L9" s="240" t="s">
        <v>92</v>
      </c>
      <c r="M9" s="240" t="s">
        <v>93</v>
      </c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</row>
    <row r="10" spans="1:55" s="38" customFormat="1" ht="11.25" x14ac:dyDescent="0.2">
      <c r="A10" s="111" t="s">
        <v>0</v>
      </c>
      <c r="B10" s="112">
        <v>46766</v>
      </c>
      <c r="C10" s="112">
        <v>46868</v>
      </c>
      <c r="D10" s="112">
        <v>47085</v>
      </c>
      <c r="E10" s="113">
        <v>47575</v>
      </c>
      <c r="F10" s="113">
        <v>47868</v>
      </c>
      <c r="G10" s="113">
        <v>47746</v>
      </c>
      <c r="H10" s="113">
        <v>47946</v>
      </c>
      <c r="I10" s="113">
        <v>49253</v>
      </c>
      <c r="J10" s="113">
        <v>50242</v>
      </c>
      <c r="K10" s="113">
        <v>50487</v>
      </c>
      <c r="L10" s="113">
        <v>49392</v>
      </c>
      <c r="M10" s="113">
        <v>49302</v>
      </c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</row>
    <row r="11" spans="1:55" s="38" customFormat="1" ht="22.5" x14ac:dyDescent="0.2">
      <c r="A11" s="111" t="s">
        <v>1</v>
      </c>
      <c r="B11" s="112">
        <v>43285</v>
      </c>
      <c r="C11" s="112">
        <v>43006</v>
      </c>
      <c r="D11" s="112">
        <v>43075</v>
      </c>
      <c r="E11" s="113">
        <v>43470</v>
      </c>
      <c r="F11" s="113">
        <v>44068</v>
      </c>
      <c r="G11" s="113">
        <v>44422</v>
      </c>
      <c r="H11" s="113">
        <v>45135</v>
      </c>
      <c r="I11" s="113">
        <v>44994</v>
      </c>
      <c r="J11" s="113">
        <v>45401</v>
      </c>
      <c r="K11" s="113">
        <v>46308</v>
      </c>
      <c r="L11" s="113">
        <v>47470</v>
      </c>
      <c r="M11" s="113">
        <v>47760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</row>
    <row r="12" spans="1:55" s="38" customFormat="1" ht="11.25" x14ac:dyDescent="0.2">
      <c r="A12" s="111" t="s">
        <v>39</v>
      </c>
      <c r="B12" s="112">
        <v>13601</v>
      </c>
      <c r="C12" s="112">
        <v>13607</v>
      </c>
      <c r="D12" s="112">
        <v>13523</v>
      </c>
      <c r="E12" s="113">
        <v>13473</v>
      </c>
      <c r="F12" s="113">
        <v>13376</v>
      </c>
      <c r="G12" s="113">
        <v>13518</v>
      </c>
      <c r="H12" s="113">
        <v>13643</v>
      </c>
      <c r="I12" s="113">
        <v>13621</v>
      </c>
      <c r="J12" s="113">
        <v>13361</v>
      </c>
      <c r="K12" s="113">
        <v>13867</v>
      </c>
      <c r="L12" s="113">
        <v>14157</v>
      </c>
      <c r="M12" s="113">
        <v>14001</v>
      </c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</row>
    <row r="13" spans="1:55" s="38" customFormat="1" ht="22.5" x14ac:dyDescent="0.2">
      <c r="A13" s="111" t="s">
        <v>40</v>
      </c>
      <c r="B13" s="112">
        <v>35660</v>
      </c>
      <c r="C13" s="112">
        <v>36353</v>
      </c>
      <c r="D13" s="112">
        <v>38003</v>
      </c>
      <c r="E13" s="113">
        <v>38006</v>
      </c>
      <c r="F13" s="113">
        <v>38230</v>
      </c>
      <c r="G13" s="113">
        <v>38069</v>
      </c>
      <c r="H13" s="113">
        <v>38626</v>
      </c>
      <c r="I13" s="113">
        <v>38890</v>
      </c>
      <c r="J13" s="113">
        <v>39050</v>
      </c>
      <c r="K13" s="113">
        <v>40675</v>
      </c>
      <c r="L13" s="113">
        <v>42105</v>
      </c>
      <c r="M13" s="113">
        <v>41487</v>
      </c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</row>
    <row r="14" spans="1:55" s="38" customFormat="1" ht="11.25" x14ac:dyDescent="0.2">
      <c r="A14" s="111" t="s">
        <v>41</v>
      </c>
      <c r="B14" s="112">
        <v>15979</v>
      </c>
      <c r="C14" s="112">
        <v>16081</v>
      </c>
      <c r="D14" s="112">
        <v>16359</v>
      </c>
      <c r="E14" s="113">
        <v>16444</v>
      </c>
      <c r="F14" s="113">
        <v>16553</v>
      </c>
      <c r="G14" s="113">
        <v>16658</v>
      </c>
      <c r="H14" s="113">
        <v>16639</v>
      </c>
      <c r="I14" s="113">
        <v>16750</v>
      </c>
      <c r="J14" s="113">
        <v>16802</v>
      </c>
      <c r="K14" s="113">
        <v>16874</v>
      </c>
      <c r="L14" s="113">
        <v>16919</v>
      </c>
      <c r="M14" s="113">
        <v>16965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</row>
    <row r="15" spans="1:55" s="38" customFormat="1" ht="11.25" x14ac:dyDescent="0.2">
      <c r="A15" s="111" t="s">
        <v>42</v>
      </c>
      <c r="B15" s="112">
        <v>35351</v>
      </c>
      <c r="C15" s="112">
        <v>35727</v>
      </c>
      <c r="D15" s="112">
        <v>35899</v>
      </c>
      <c r="E15" s="113">
        <v>35820</v>
      </c>
      <c r="F15" s="113">
        <v>35832</v>
      </c>
      <c r="G15" s="113">
        <v>35813</v>
      </c>
      <c r="H15" s="113">
        <v>36967</v>
      </c>
      <c r="I15" s="113">
        <v>37004</v>
      </c>
      <c r="J15" s="113">
        <v>37314</v>
      </c>
      <c r="K15" s="113">
        <v>37359</v>
      </c>
      <c r="L15" s="113">
        <v>37498</v>
      </c>
      <c r="M15" s="113">
        <v>37350</v>
      </c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</row>
    <row r="16" spans="1:55" s="38" customFormat="1" ht="33.75" x14ac:dyDescent="0.2">
      <c r="A16" s="111" t="s">
        <v>43</v>
      </c>
      <c r="B16" s="112">
        <v>22009</v>
      </c>
      <c r="C16" s="112">
        <v>22093</v>
      </c>
      <c r="D16" s="112">
        <v>22291</v>
      </c>
      <c r="E16" s="113">
        <v>22525</v>
      </c>
      <c r="F16" s="113">
        <v>22671</v>
      </c>
      <c r="G16" s="113">
        <v>23013</v>
      </c>
      <c r="H16" s="113">
        <v>23063</v>
      </c>
      <c r="I16" s="113">
        <v>22980</v>
      </c>
      <c r="J16" s="113">
        <v>23585</v>
      </c>
      <c r="K16" s="113">
        <v>23464</v>
      </c>
      <c r="L16" s="113">
        <v>23579</v>
      </c>
      <c r="M16" s="113">
        <v>23522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</row>
    <row r="17" spans="1:55" s="38" customFormat="1" ht="22.5" x14ac:dyDescent="0.2">
      <c r="A17" s="111" t="s">
        <v>7</v>
      </c>
      <c r="B17" s="112">
        <v>16939</v>
      </c>
      <c r="C17" s="112">
        <v>17206</v>
      </c>
      <c r="D17" s="112">
        <v>17242</v>
      </c>
      <c r="E17" s="113">
        <v>17277</v>
      </c>
      <c r="F17" s="113">
        <v>17219</v>
      </c>
      <c r="G17" s="113">
        <v>17192</v>
      </c>
      <c r="H17" s="113">
        <v>17293</v>
      </c>
      <c r="I17" s="113">
        <v>17225</v>
      </c>
      <c r="J17" s="113">
        <v>17301</v>
      </c>
      <c r="K17" s="113">
        <v>17435</v>
      </c>
      <c r="L17" s="113">
        <v>17442</v>
      </c>
      <c r="M17" s="113">
        <v>17453</v>
      </c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</row>
    <row r="18" spans="1:55" s="38" customFormat="1" ht="11.25" x14ac:dyDescent="0.2">
      <c r="A18" s="111" t="s">
        <v>8</v>
      </c>
      <c r="B18" s="112">
        <v>5814</v>
      </c>
      <c r="C18" s="112">
        <v>5761</v>
      </c>
      <c r="D18" s="112">
        <v>5857</v>
      </c>
      <c r="E18" s="113">
        <v>6076</v>
      </c>
      <c r="F18" s="113">
        <v>6054</v>
      </c>
      <c r="G18" s="113">
        <v>6060</v>
      </c>
      <c r="H18" s="113">
        <v>6790</v>
      </c>
      <c r="I18" s="113">
        <v>6961</v>
      </c>
      <c r="J18" s="113">
        <v>6826</v>
      </c>
      <c r="K18" s="113">
        <v>7191</v>
      </c>
      <c r="L18" s="113">
        <v>6946</v>
      </c>
      <c r="M18" s="113">
        <v>6681</v>
      </c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</row>
    <row r="19" spans="1:55" s="38" customFormat="1" ht="15.95" customHeight="1" x14ac:dyDescent="0.2">
      <c r="A19" s="114" t="s">
        <v>78</v>
      </c>
      <c r="B19" s="116">
        <f t="shared" ref="B19:L19" si="0">SUM(B10:B18)</f>
        <v>235404</v>
      </c>
      <c r="C19" s="116">
        <f t="shared" si="0"/>
        <v>236702</v>
      </c>
      <c r="D19" s="116">
        <f t="shared" si="0"/>
        <v>239334</v>
      </c>
      <c r="E19" s="116">
        <f t="shared" si="0"/>
        <v>240666</v>
      </c>
      <c r="F19" s="116">
        <f t="shared" si="0"/>
        <v>241871</v>
      </c>
      <c r="G19" s="116">
        <f t="shared" si="0"/>
        <v>242491</v>
      </c>
      <c r="H19" s="116">
        <f t="shared" si="0"/>
        <v>246102</v>
      </c>
      <c r="I19" s="116">
        <f t="shared" si="0"/>
        <v>247678</v>
      </c>
      <c r="J19" s="116">
        <f t="shared" si="0"/>
        <v>249882</v>
      </c>
      <c r="K19" s="116">
        <f t="shared" si="0"/>
        <v>253660</v>
      </c>
      <c r="L19" s="116">
        <f t="shared" si="0"/>
        <v>255508</v>
      </c>
      <c r="M19" s="116">
        <f>SUM(M10:M18)</f>
        <v>254521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</row>
    <row r="20" spans="1:55" ht="15.95" customHeight="1" x14ac:dyDescent="0.2">
      <c r="A20" s="127" t="s">
        <v>94</v>
      </c>
      <c r="B20" s="129">
        <f>+(B19/'2010 '!M19)-1</f>
        <v>-1.0117320550018905E-2</v>
      </c>
      <c r="C20" s="129">
        <f t="shared" ref="C20:I20" si="1">+(C19/B19)-1</f>
        <v>5.5139249970264093E-3</v>
      </c>
      <c r="D20" s="129">
        <f t="shared" si="1"/>
        <v>1.1119466671173139E-2</v>
      </c>
      <c r="E20" s="129">
        <f t="shared" si="1"/>
        <v>5.5654441073980099E-3</v>
      </c>
      <c r="F20" s="129">
        <f t="shared" si="1"/>
        <v>5.0069390773934686E-3</v>
      </c>
      <c r="G20" s="129">
        <f t="shared" si="1"/>
        <v>2.5633498848560698E-3</v>
      </c>
      <c r="H20" s="129">
        <f t="shared" si="1"/>
        <v>1.4891274315335323E-2</v>
      </c>
      <c r="I20" s="129">
        <f t="shared" si="1"/>
        <v>6.403848810655699E-3</v>
      </c>
      <c r="J20" s="129">
        <f>+(J19/I19)-1</f>
        <v>8.8986506673986998E-3</v>
      </c>
      <c r="K20" s="129">
        <f>+(K19/J19)-1</f>
        <v>1.5119136232301544E-2</v>
      </c>
      <c r="L20" s="129">
        <f>+(L19/K19)-1</f>
        <v>7.2853425845620379E-3</v>
      </c>
      <c r="M20" s="129">
        <f>+(M19/L19)-1</f>
        <v>-3.8628927469981367E-3</v>
      </c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</row>
    <row r="21" spans="1:55" ht="15.95" customHeight="1" x14ac:dyDescent="0.2"/>
    <row r="22" spans="1:55" ht="15.95" customHeight="1" x14ac:dyDescent="0.2">
      <c r="A22" s="123" t="s">
        <v>111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</row>
    <row r="23" spans="1:55" ht="11.25" customHeight="1" x14ac:dyDescent="0.2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1:55" x14ac:dyDescent="0.2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</row>
    <row r="25" spans="1:5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55" x14ac:dyDescent="0.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</row>
    <row r="27" spans="1:55" x14ac:dyDescent="0.2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</row>
    <row r="30" spans="1:55" x14ac:dyDescent="0.2"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</row>
    <row r="152" spans="1:1" x14ac:dyDescent="0.2">
      <c r="A152" s="57" t="s">
        <v>112</v>
      </c>
    </row>
  </sheetData>
  <mergeCells count="8">
    <mergeCell ref="A24:M24"/>
    <mergeCell ref="A2:M2"/>
    <mergeCell ref="A3:M3"/>
    <mergeCell ref="A4:M4"/>
    <mergeCell ref="A6:M6"/>
    <mergeCell ref="A7:M7"/>
    <mergeCell ref="A8:A9"/>
    <mergeCell ref="B8:M8"/>
  </mergeCells>
  <printOptions horizontalCentered="1"/>
  <pageMargins left="0.39370078740157483" right="0.39370078740157483" top="0.59055118110236227" bottom="0.59055118110236227" header="0" footer="0"/>
  <pageSetup orientation="landscape" r:id="rId1"/>
  <headerFooter alignWithMargins="0">
    <oddFooter>&amp;L&amp;"Arial,Normal"&amp;8&amp;K01+032&amp;G&amp;C&amp;"Arial,Normal"&amp;8www.iieg.gob.mx&amp;R&amp;G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2"/>
  <sheetViews>
    <sheetView workbookViewId="0">
      <selection activeCell="T13" sqref="T13"/>
    </sheetView>
  </sheetViews>
  <sheetFormatPr baseColWidth="10" defaultRowHeight="12.75" x14ac:dyDescent="0.2"/>
  <cols>
    <col min="1" max="1" width="43.1640625" style="56" customWidth="1"/>
    <col min="2" max="3" width="7.83203125" style="56" customWidth="1"/>
    <col min="4" max="11" width="7.83203125" style="70" customWidth="1"/>
    <col min="12" max="13" width="7.83203125" style="56" customWidth="1"/>
    <col min="14" max="14" width="15.5" style="56" customWidth="1"/>
    <col min="15" max="16384" width="12" style="56"/>
  </cols>
  <sheetData>
    <row r="1" spans="1:55" s="62" customFormat="1" ht="23.25" x14ac:dyDescent="0.2">
      <c r="A1" s="45" t="s">
        <v>95</v>
      </c>
      <c r="D1" s="69"/>
      <c r="E1" s="69"/>
      <c r="F1" s="69"/>
      <c r="G1" s="69"/>
      <c r="H1" s="69"/>
      <c r="I1" s="69"/>
      <c r="J1" s="69"/>
      <c r="K1" s="69"/>
    </row>
    <row r="2" spans="1:55" s="47" customFormat="1" ht="15.75" customHeight="1" x14ac:dyDescent="0.2">
      <c r="A2" s="270" t="s">
        <v>80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34"/>
      <c r="O2" s="34"/>
      <c r="P2" s="34"/>
      <c r="Q2" s="34"/>
      <c r="R2" s="35"/>
      <c r="S2" s="35"/>
      <c r="T2" s="35"/>
      <c r="U2" s="35"/>
      <c r="V2" s="35"/>
      <c r="W2" s="35"/>
      <c r="X2" s="35"/>
    </row>
    <row r="3" spans="1:55" s="49" customFormat="1" ht="15.95" customHeight="1" x14ac:dyDescent="0.2">
      <c r="A3" s="270" t="s">
        <v>76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36"/>
      <c r="O3" s="36"/>
      <c r="P3" s="36"/>
      <c r="Q3" s="36"/>
      <c r="R3" s="48"/>
      <c r="S3" s="48"/>
      <c r="T3" s="48"/>
      <c r="U3" s="48"/>
      <c r="V3" s="48"/>
      <c r="W3" s="48"/>
      <c r="X3" s="48"/>
    </row>
    <row r="4" spans="1:55" s="49" customFormat="1" ht="15.95" customHeight="1" x14ac:dyDescent="0.2">
      <c r="A4" s="270">
        <v>2012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36"/>
      <c r="O4" s="36"/>
      <c r="P4" s="36"/>
      <c r="Q4" s="36"/>
    </row>
    <row r="5" spans="1:55" s="49" customFormat="1" ht="15.95" customHeight="1" x14ac:dyDescent="0.2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36"/>
      <c r="O5" s="36"/>
      <c r="P5" s="36"/>
      <c r="Q5" s="36"/>
    </row>
    <row r="6" spans="1:55" s="64" customFormat="1" ht="15.95" customHeight="1" x14ac:dyDescent="0.2">
      <c r="A6" s="271" t="s">
        <v>96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</row>
    <row r="7" spans="1:55" s="66" customFormat="1" ht="15.95" customHeight="1" x14ac:dyDescent="0.2">
      <c r="A7" s="273" t="s">
        <v>109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</row>
    <row r="8" spans="1:55" s="38" customFormat="1" ht="15.95" customHeight="1" x14ac:dyDescent="0.2">
      <c r="A8" s="274" t="s">
        <v>77</v>
      </c>
      <c r="B8" s="274">
        <v>2012</v>
      </c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</row>
    <row r="9" spans="1:55" s="38" customFormat="1" ht="15.95" customHeight="1" x14ac:dyDescent="0.2">
      <c r="A9" s="275"/>
      <c r="B9" s="240" t="s">
        <v>82</v>
      </c>
      <c r="C9" s="240" t="s">
        <v>83</v>
      </c>
      <c r="D9" s="240" t="s">
        <v>84</v>
      </c>
      <c r="E9" s="240" t="s">
        <v>85</v>
      </c>
      <c r="F9" s="240" t="s">
        <v>86</v>
      </c>
      <c r="G9" s="240" t="s">
        <v>87</v>
      </c>
      <c r="H9" s="240" t="s">
        <v>88</v>
      </c>
      <c r="I9" s="240" t="s">
        <v>89</v>
      </c>
      <c r="J9" s="240" t="s">
        <v>90</v>
      </c>
      <c r="K9" s="240" t="s">
        <v>91</v>
      </c>
      <c r="L9" s="240" t="s">
        <v>92</v>
      </c>
      <c r="M9" s="240" t="s">
        <v>93</v>
      </c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</row>
    <row r="10" spans="1:55" s="38" customFormat="1" ht="11.25" x14ac:dyDescent="0.2">
      <c r="A10" s="111" t="s">
        <v>0</v>
      </c>
      <c r="B10" s="112">
        <v>49329</v>
      </c>
      <c r="C10" s="112">
        <v>49820</v>
      </c>
      <c r="D10" s="113">
        <v>50268</v>
      </c>
      <c r="E10" s="113">
        <v>50451</v>
      </c>
      <c r="F10" s="113">
        <v>50703</v>
      </c>
      <c r="G10" s="113">
        <v>50660</v>
      </c>
      <c r="H10" s="113">
        <v>50730</v>
      </c>
      <c r="I10" s="113">
        <v>50960</v>
      </c>
      <c r="J10" s="113">
        <v>51027</v>
      </c>
      <c r="K10" s="113">
        <v>51282</v>
      </c>
      <c r="L10" s="113">
        <v>51242</v>
      </c>
      <c r="M10" s="113">
        <v>51398</v>
      </c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</row>
    <row r="11" spans="1:55" s="38" customFormat="1" ht="22.5" x14ac:dyDescent="0.2">
      <c r="A11" s="111" t="s">
        <v>1</v>
      </c>
      <c r="B11" s="112">
        <v>46885</v>
      </c>
      <c r="C11" s="112">
        <v>47314</v>
      </c>
      <c r="D11" s="113">
        <v>47511</v>
      </c>
      <c r="E11" s="113">
        <v>47371</v>
      </c>
      <c r="F11" s="113">
        <v>47848</v>
      </c>
      <c r="G11" s="113">
        <v>48469</v>
      </c>
      <c r="H11" s="113">
        <v>48872</v>
      </c>
      <c r="I11" s="113">
        <v>49181</v>
      </c>
      <c r="J11" s="113">
        <v>49249</v>
      </c>
      <c r="K11" s="113">
        <v>49898</v>
      </c>
      <c r="L11" s="113">
        <v>50674</v>
      </c>
      <c r="M11" s="113">
        <v>50818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</row>
    <row r="12" spans="1:55" s="38" customFormat="1" ht="11.25" x14ac:dyDescent="0.2">
      <c r="A12" s="111" t="s">
        <v>39</v>
      </c>
      <c r="B12" s="112">
        <v>13699</v>
      </c>
      <c r="C12" s="112">
        <v>13857</v>
      </c>
      <c r="D12" s="113">
        <v>13606</v>
      </c>
      <c r="E12" s="113">
        <v>13576</v>
      </c>
      <c r="F12" s="113">
        <v>13595</v>
      </c>
      <c r="G12" s="113">
        <v>13690</v>
      </c>
      <c r="H12" s="113">
        <v>13645</v>
      </c>
      <c r="I12" s="113">
        <v>13790</v>
      </c>
      <c r="J12" s="113">
        <v>13763</v>
      </c>
      <c r="K12" s="113">
        <v>14089</v>
      </c>
      <c r="L12" s="113">
        <v>14209</v>
      </c>
      <c r="M12" s="113">
        <v>14064</v>
      </c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</row>
    <row r="13" spans="1:55" s="38" customFormat="1" ht="22.5" x14ac:dyDescent="0.2">
      <c r="A13" s="111" t="s">
        <v>40</v>
      </c>
      <c r="B13" s="112">
        <v>40250</v>
      </c>
      <c r="C13" s="112">
        <v>40392</v>
      </c>
      <c r="D13" s="113">
        <v>40366</v>
      </c>
      <c r="E13" s="113">
        <v>39965</v>
      </c>
      <c r="F13" s="113">
        <v>40259</v>
      </c>
      <c r="G13" s="113">
        <v>41121</v>
      </c>
      <c r="H13" s="113">
        <v>41821</v>
      </c>
      <c r="I13" s="113">
        <v>42147</v>
      </c>
      <c r="J13" s="113">
        <v>42693</v>
      </c>
      <c r="K13" s="113">
        <v>43917</v>
      </c>
      <c r="L13" s="113">
        <v>44841</v>
      </c>
      <c r="M13" s="113">
        <v>44408</v>
      </c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</row>
    <row r="14" spans="1:55" s="38" customFormat="1" ht="11.25" x14ac:dyDescent="0.2">
      <c r="A14" s="111" t="s">
        <v>41</v>
      </c>
      <c r="B14" s="112">
        <v>16997</v>
      </c>
      <c r="C14" s="112">
        <v>17027</v>
      </c>
      <c r="D14" s="113">
        <v>17045</v>
      </c>
      <c r="E14" s="113">
        <v>17096</v>
      </c>
      <c r="F14" s="113">
        <v>17232</v>
      </c>
      <c r="G14" s="113">
        <v>17391</v>
      </c>
      <c r="H14" s="113">
        <v>17443</v>
      </c>
      <c r="I14" s="113">
        <v>17574</v>
      </c>
      <c r="J14" s="113">
        <v>17572</v>
      </c>
      <c r="K14" s="113">
        <v>17422</v>
      </c>
      <c r="L14" s="113">
        <v>17376</v>
      </c>
      <c r="M14" s="113">
        <v>17376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</row>
    <row r="15" spans="1:55" s="38" customFormat="1" ht="11.25" x14ac:dyDescent="0.2">
      <c r="A15" s="111" t="s">
        <v>42</v>
      </c>
      <c r="B15" s="112">
        <v>37399</v>
      </c>
      <c r="C15" s="112">
        <v>37668</v>
      </c>
      <c r="D15" s="113">
        <v>37895</v>
      </c>
      <c r="E15" s="113">
        <v>38347</v>
      </c>
      <c r="F15" s="113">
        <v>38744</v>
      </c>
      <c r="G15" s="113">
        <v>38808</v>
      </c>
      <c r="H15" s="113">
        <v>39254</v>
      </c>
      <c r="I15" s="113">
        <v>39183</v>
      </c>
      <c r="J15" s="113">
        <v>39273</v>
      </c>
      <c r="K15" s="113">
        <v>39558</v>
      </c>
      <c r="L15" s="113">
        <v>39637</v>
      </c>
      <c r="M15" s="113">
        <v>39396</v>
      </c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</row>
    <row r="16" spans="1:55" s="38" customFormat="1" ht="33.75" x14ac:dyDescent="0.2">
      <c r="A16" s="111" t="s">
        <v>43</v>
      </c>
      <c r="B16" s="112">
        <v>23676</v>
      </c>
      <c r="C16" s="112">
        <v>23805</v>
      </c>
      <c r="D16" s="113">
        <v>24015</v>
      </c>
      <c r="E16" s="113">
        <v>24102</v>
      </c>
      <c r="F16" s="113">
        <v>24488</v>
      </c>
      <c r="G16" s="113">
        <v>24607</v>
      </c>
      <c r="H16" s="113">
        <v>24918</v>
      </c>
      <c r="I16" s="113">
        <v>25026</v>
      </c>
      <c r="J16" s="113">
        <v>25319</v>
      </c>
      <c r="K16" s="113">
        <v>25505</v>
      </c>
      <c r="L16" s="113">
        <v>25611</v>
      </c>
      <c r="M16" s="113">
        <v>25655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</row>
    <row r="17" spans="1:55" s="38" customFormat="1" ht="22.5" x14ac:dyDescent="0.2">
      <c r="A17" s="111" t="s">
        <v>7</v>
      </c>
      <c r="B17" s="112">
        <v>17968</v>
      </c>
      <c r="C17" s="112">
        <v>18023</v>
      </c>
      <c r="D17" s="113">
        <v>17916</v>
      </c>
      <c r="E17" s="113">
        <v>17978</v>
      </c>
      <c r="F17" s="113">
        <v>17985</v>
      </c>
      <c r="G17" s="113">
        <v>18082</v>
      </c>
      <c r="H17" s="113">
        <v>18214</v>
      </c>
      <c r="I17" s="113">
        <v>18368</v>
      </c>
      <c r="J17" s="113">
        <v>18450</v>
      </c>
      <c r="K17" s="113">
        <v>18917</v>
      </c>
      <c r="L17" s="113">
        <v>19138</v>
      </c>
      <c r="M17" s="113">
        <v>19136</v>
      </c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</row>
    <row r="18" spans="1:55" s="38" customFormat="1" ht="11.25" x14ac:dyDescent="0.2">
      <c r="A18" s="111" t="s">
        <v>8</v>
      </c>
      <c r="B18" s="112">
        <v>6600</v>
      </c>
      <c r="C18" s="112">
        <v>6520</v>
      </c>
      <c r="D18" s="113">
        <v>7155</v>
      </c>
      <c r="E18" s="113">
        <v>6931</v>
      </c>
      <c r="F18" s="113">
        <v>6938</v>
      </c>
      <c r="G18" s="113">
        <v>6999</v>
      </c>
      <c r="H18" s="113">
        <v>6964</v>
      </c>
      <c r="I18" s="113">
        <v>7381</v>
      </c>
      <c r="J18" s="113">
        <v>7625</v>
      </c>
      <c r="K18" s="113">
        <v>7947</v>
      </c>
      <c r="L18" s="113">
        <v>7987</v>
      </c>
      <c r="M18" s="113">
        <v>8004</v>
      </c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</row>
    <row r="19" spans="1:55" s="38" customFormat="1" ht="15.95" customHeight="1" x14ac:dyDescent="0.2">
      <c r="A19" s="114" t="s">
        <v>78</v>
      </c>
      <c r="B19" s="115">
        <f t="shared" ref="B19:L19" si="0">SUM(B10:B18)</f>
        <v>252803</v>
      </c>
      <c r="C19" s="115">
        <f t="shared" si="0"/>
        <v>254426</v>
      </c>
      <c r="D19" s="115">
        <f t="shared" si="0"/>
        <v>255777</v>
      </c>
      <c r="E19" s="115">
        <f t="shared" si="0"/>
        <v>255817</v>
      </c>
      <c r="F19" s="115">
        <f t="shared" si="0"/>
        <v>257792</v>
      </c>
      <c r="G19" s="115">
        <f t="shared" si="0"/>
        <v>259827</v>
      </c>
      <c r="H19" s="115">
        <f t="shared" si="0"/>
        <v>261861</v>
      </c>
      <c r="I19" s="115">
        <f t="shared" si="0"/>
        <v>263610</v>
      </c>
      <c r="J19" s="115">
        <f t="shared" si="0"/>
        <v>264971</v>
      </c>
      <c r="K19" s="115">
        <f t="shared" si="0"/>
        <v>268535</v>
      </c>
      <c r="L19" s="115">
        <f t="shared" si="0"/>
        <v>270715</v>
      </c>
      <c r="M19" s="115">
        <f>SUM(M10:M18)</f>
        <v>270255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</row>
    <row r="20" spans="1:55" ht="15.95" customHeight="1" x14ac:dyDescent="0.2">
      <c r="A20" s="127" t="s">
        <v>94</v>
      </c>
      <c r="B20" s="128">
        <f>+(B19/'2011 '!M19)-1</f>
        <v>-6.749934190106166E-3</v>
      </c>
      <c r="C20" s="128">
        <f t="shared" ref="C20:J20" si="1">+(C19/B19)-1</f>
        <v>6.4200187497776007E-3</v>
      </c>
      <c r="D20" s="128">
        <f t="shared" si="1"/>
        <v>5.3099919033432474E-3</v>
      </c>
      <c r="E20" s="128">
        <f t="shared" si="1"/>
        <v>1.5638622706504179E-4</v>
      </c>
      <c r="F20" s="128">
        <f t="shared" si="1"/>
        <v>7.7203626029545003E-3</v>
      </c>
      <c r="G20" s="128">
        <f t="shared" si="1"/>
        <v>7.8939610228401236E-3</v>
      </c>
      <c r="H20" s="128">
        <f t="shared" si="1"/>
        <v>7.8282857439757603E-3</v>
      </c>
      <c r="I20" s="128">
        <f t="shared" si="1"/>
        <v>6.6791160195676103E-3</v>
      </c>
      <c r="J20" s="128">
        <f t="shared" si="1"/>
        <v>5.1629300861120164E-3</v>
      </c>
      <c r="K20" s="128">
        <f>+(K19/J19)-1</f>
        <v>1.3450528548407226E-2</v>
      </c>
      <c r="L20" s="128">
        <f>+(L19/K19)-1</f>
        <v>8.1181224049007294E-3</v>
      </c>
      <c r="M20" s="128">
        <f>+(M19/L19)-1</f>
        <v>-1.6992039598839881E-3</v>
      </c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</row>
    <row r="21" spans="1:55" ht="15.95" customHeight="1" x14ac:dyDescent="0.2"/>
    <row r="22" spans="1:55" ht="15.95" customHeight="1" x14ac:dyDescent="0.2">
      <c r="A22" s="123" t="s">
        <v>111</v>
      </c>
      <c r="B22" s="57"/>
      <c r="C22" s="57"/>
      <c r="D22" s="71"/>
      <c r="E22" s="71"/>
      <c r="F22" s="71"/>
      <c r="G22" s="71"/>
      <c r="H22" s="71"/>
      <c r="I22" s="71"/>
      <c r="J22" s="71"/>
      <c r="K22" s="71"/>
      <c r="L22" s="57"/>
      <c r="M22" s="57"/>
    </row>
    <row r="23" spans="1:55" ht="11.25" customHeight="1" x14ac:dyDescent="0.2">
      <c r="A23" s="68"/>
      <c r="B23" s="68"/>
      <c r="C23" s="68"/>
      <c r="D23" s="72"/>
      <c r="E23" s="72"/>
      <c r="F23" s="72"/>
      <c r="G23" s="72"/>
      <c r="H23" s="72"/>
      <c r="I23" s="72"/>
      <c r="J23" s="72"/>
      <c r="K23" s="72"/>
      <c r="L23" s="68"/>
      <c r="M23" s="68"/>
    </row>
    <row r="24" spans="1:55" x14ac:dyDescent="0.2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</row>
    <row r="25" spans="1:55" x14ac:dyDescent="0.2">
      <c r="A25" s="39"/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39"/>
      <c r="M25" s="39"/>
    </row>
    <row r="26" spans="1:55" x14ac:dyDescent="0.2">
      <c r="A26" s="60"/>
      <c r="B26" s="60"/>
      <c r="C26" s="60"/>
      <c r="D26" s="73"/>
      <c r="E26" s="73"/>
      <c r="F26" s="73"/>
      <c r="G26" s="73"/>
      <c r="H26" s="73"/>
      <c r="I26" s="73"/>
      <c r="J26" s="73"/>
      <c r="K26" s="73"/>
      <c r="L26" s="60"/>
      <c r="M26" s="60"/>
    </row>
    <row r="27" spans="1:55" x14ac:dyDescent="0.2">
      <c r="B27" s="57"/>
      <c r="C27" s="57"/>
      <c r="D27" s="71"/>
      <c r="E27" s="71"/>
      <c r="F27" s="71"/>
      <c r="G27" s="71"/>
      <c r="H27" s="71"/>
      <c r="I27" s="71"/>
      <c r="J27" s="71"/>
      <c r="K27" s="71"/>
      <c r="L27" s="57"/>
      <c r="M27" s="57"/>
    </row>
    <row r="152" spans="1:1" x14ac:dyDescent="0.2">
      <c r="A152" s="57" t="s">
        <v>112</v>
      </c>
    </row>
  </sheetData>
  <mergeCells count="8">
    <mergeCell ref="A24:M24"/>
    <mergeCell ref="A2:M2"/>
    <mergeCell ref="A3:M3"/>
    <mergeCell ref="A4:M4"/>
    <mergeCell ref="A6:M6"/>
    <mergeCell ref="A7:M7"/>
    <mergeCell ref="A8:A9"/>
    <mergeCell ref="B8:M8"/>
  </mergeCells>
  <printOptions horizontalCentered="1"/>
  <pageMargins left="0.39370078740157483" right="0.39370078740157483" top="0.59055118110236227" bottom="0.59055118110236227" header="0" footer="0"/>
  <pageSetup orientation="landscape" r:id="rId1"/>
  <headerFooter alignWithMargins="0">
    <oddFooter>&amp;L&amp;"Arial,Normal"&amp;8&amp;K01+032&amp;G&amp;C&amp;"Arial,Normal"&amp;8www.iieg.gob.mx&amp;R&amp;G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7"/>
  <sheetViews>
    <sheetView workbookViewId="0">
      <selection activeCell="T13" sqref="T13"/>
    </sheetView>
  </sheetViews>
  <sheetFormatPr baseColWidth="10" defaultRowHeight="12.75" x14ac:dyDescent="0.2"/>
  <cols>
    <col min="1" max="1" width="43.1640625" style="56" customWidth="1"/>
    <col min="2" max="3" width="7.83203125" style="56" customWidth="1"/>
    <col min="4" max="13" width="7.83203125" style="70" customWidth="1"/>
    <col min="14" max="14" width="15.5" style="56" customWidth="1"/>
    <col min="15" max="16384" width="12" style="56"/>
  </cols>
  <sheetData>
    <row r="1" spans="1:55" s="62" customFormat="1" ht="23.25" x14ac:dyDescent="0.2">
      <c r="A1" s="45" t="s">
        <v>95</v>
      </c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55" s="47" customFormat="1" ht="15.75" customHeight="1" x14ac:dyDescent="0.2">
      <c r="A2" s="270" t="s">
        <v>80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34"/>
      <c r="O2" s="34"/>
      <c r="P2" s="34"/>
      <c r="Q2" s="34"/>
      <c r="R2" s="35"/>
      <c r="S2" s="35"/>
      <c r="T2" s="35"/>
      <c r="U2" s="35"/>
      <c r="V2" s="35"/>
      <c r="W2" s="35"/>
      <c r="X2" s="35"/>
    </row>
    <row r="3" spans="1:55" s="49" customFormat="1" ht="15.95" customHeight="1" x14ac:dyDescent="0.2">
      <c r="A3" s="270" t="s">
        <v>76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36"/>
      <c r="O3" s="36"/>
      <c r="P3" s="36"/>
      <c r="Q3" s="36"/>
      <c r="R3" s="48"/>
      <c r="S3" s="48"/>
      <c r="T3" s="48"/>
      <c r="U3" s="48"/>
      <c r="V3" s="48"/>
      <c r="W3" s="48"/>
      <c r="X3" s="48"/>
    </row>
    <row r="4" spans="1:55" s="49" customFormat="1" ht="15.95" customHeight="1" x14ac:dyDescent="0.2">
      <c r="A4" s="270">
        <v>2013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36"/>
      <c r="O4" s="36"/>
      <c r="P4" s="36"/>
      <c r="Q4" s="36"/>
    </row>
    <row r="5" spans="1:55" s="49" customFormat="1" ht="15.95" customHeight="1" x14ac:dyDescent="0.2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36"/>
      <c r="O5" s="36"/>
      <c r="P5" s="36"/>
      <c r="Q5" s="36"/>
    </row>
    <row r="6" spans="1:55" s="64" customFormat="1" ht="15.95" customHeight="1" x14ac:dyDescent="0.2">
      <c r="A6" s="271" t="s">
        <v>96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</row>
    <row r="7" spans="1:55" s="66" customFormat="1" ht="15.95" customHeight="1" x14ac:dyDescent="0.2">
      <c r="A7" s="273" t="s">
        <v>110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</row>
    <row r="8" spans="1:55" s="38" customFormat="1" ht="15.95" customHeight="1" x14ac:dyDescent="0.2">
      <c r="A8" s="274" t="s">
        <v>77</v>
      </c>
      <c r="B8" s="274">
        <v>2013</v>
      </c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</row>
    <row r="9" spans="1:55" s="38" customFormat="1" ht="15.95" customHeight="1" x14ac:dyDescent="0.2">
      <c r="A9" s="275"/>
      <c r="B9" s="240" t="s">
        <v>82</v>
      </c>
      <c r="C9" s="240" t="s">
        <v>83</v>
      </c>
      <c r="D9" s="240" t="s">
        <v>84</v>
      </c>
      <c r="E9" s="240" t="s">
        <v>85</v>
      </c>
      <c r="F9" s="240" t="s">
        <v>86</v>
      </c>
      <c r="G9" s="240" t="s">
        <v>87</v>
      </c>
      <c r="H9" s="240" t="s">
        <v>88</v>
      </c>
      <c r="I9" s="240" t="s">
        <v>89</v>
      </c>
      <c r="J9" s="240" t="s">
        <v>90</v>
      </c>
      <c r="K9" s="240" t="s">
        <v>91</v>
      </c>
      <c r="L9" s="240" t="s">
        <v>92</v>
      </c>
      <c r="M9" s="240" t="s">
        <v>93</v>
      </c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</row>
    <row r="10" spans="1:55" s="38" customFormat="1" ht="11.25" x14ac:dyDescent="0.2">
      <c r="A10" s="111" t="s">
        <v>0</v>
      </c>
      <c r="B10" s="112">
        <v>52713</v>
      </c>
      <c r="C10" s="112">
        <v>52964</v>
      </c>
      <c r="D10" s="113">
        <v>53059</v>
      </c>
      <c r="E10" s="113">
        <v>54402</v>
      </c>
      <c r="F10" s="113">
        <v>54637</v>
      </c>
      <c r="G10" s="113">
        <v>53692</v>
      </c>
      <c r="H10" s="113">
        <v>53282</v>
      </c>
      <c r="I10" s="113">
        <v>53545</v>
      </c>
      <c r="J10" s="113">
        <v>53771</v>
      </c>
      <c r="K10" s="113">
        <v>54271</v>
      </c>
      <c r="L10" s="113">
        <v>54658</v>
      </c>
      <c r="M10" s="113">
        <v>54295</v>
      </c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</row>
    <row r="11" spans="1:55" s="38" customFormat="1" ht="22.5" x14ac:dyDescent="0.2">
      <c r="A11" s="111" t="s">
        <v>1</v>
      </c>
      <c r="B11" s="112">
        <v>49717</v>
      </c>
      <c r="C11" s="112">
        <v>49985</v>
      </c>
      <c r="D11" s="113">
        <v>50030</v>
      </c>
      <c r="E11" s="113">
        <v>49999</v>
      </c>
      <c r="F11" s="113">
        <v>50216</v>
      </c>
      <c r="G11" s="113">
        <v>50150</v>
      </c>
      <c r="H11" s="113">
        <v>50647</v>
      </c>
      <c r="I11" s="113">
        <v>51899</v>
      </c>
      <c r="J11" s="113">
        <v>52621</v>
      </c>
      <c r="K11" s="113">
        <v>53287</v>
      </c>
      <c r="L11" s="113">
        <v>54639</v>
      </c>
      <c r="M11" s="113">
        <v>55450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</row>
    <row r="12" spans="1:55" s="38" customFormat="1" ht="11.25" x14ac:dyDescent="0.2">
      <c r="A12" s="111" t="s">
        <v>39</v>
      </c>
      <c r="B12" s="112">
        <v>13619</v>
      </c>
      <c r="C12" s="112">
        <v>13638</v>
      </c>
      <c r="D12" s="113">
        <v>13760</v>
      </c>
      <c r="E12" s="113">
        <v>13881</v>
      </c>
      <c r="F12" s="113">
        <v>14164</v>
      </c>
      <c r="G12" s="113">
        <v>13932</v>
      </c>
      <c r="H12" s="113">
        <v>13916</v>
      </c>
      <c r="I12" s="113">
        <v>13844</v>
      </c>
      <c r="J12" s="113">
        <v>13811</v>
      </c>
      <c r="K12" s="113">
        <v>13908</v>
      </c>
      <c r="L12" s="113">
        <v>14107</v>
      </c>
      <c r="M12" s="113">
        <v>13979</v>
      </c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</row>
    <row r="13" spans="1:55" s="38" customFormat="1" ht="22.5" x14ac:dyDescent="0.2">
      <c r="A13" s="111" t="s">
        <v>40</v>
      </c>
      <c r="B13" s="112">
        <v>42996</v>
      </c>
      <c r="C13" s="112">
        <v>43168</v>
      </c>
      <c r="D13" s="113">
        <v>43139</v>
      </c>
      <c r="E13" s="113">
        <v>42008</v>
      </c>
      <c r="F13" s="113">
        <v>41868</v>
      </c>
      <c r="G13" s="113">
        <v>43156</v>
      </c>
      <c r="H13" s="113">
        <v>43199</v>
      </c>
      <c r="I13" s="113">
        <v>43705</v>
      </c>
      <c r="J13" s="113">
        <v>43998</v>
      </c>
      <c r="K13" s="113">
        <v>44466</v>
      </c>
      <c r="L13" s="113">
        <v>45447</v>
      </c>
      <c r="M13" s="113">
        <v>43521</v>
      </c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</row>
    <row r="14" spans="1:55" s="38" customFormat="1" ht="11.25" x14ac:dyDescent="0.2">
      <c r="A14" s="111" t="s">
        <v>41</v>
      </c>
      <c r="B14" s="112">
        <v>17649</v>
      </c>
      <c r="C14" s="112">
        <v>17678</v>
      </c>
      <c r="D14" s="113">
        <v>17729</v>
      </c>
      <c r="E14" s="113">
        <v>17946</v>
      </c>
      <c r="F14" s="113">
        <v>18095</v>
      </c>
      <c r="G14" s="113">
        <v>18065</v>
      </c>
      <c r="H14" s="113">
        <v>18243</v>
      </c>
      <c r="I14" s="113">
        <v>18168</v>
      </c>
      <c r="J14" s="113">
        <v>18270</v>
      </c>
      <c r="K14" s="113">
        <v>18377</v>
      </c>
      <c r="L14" s="113">
        <v>18405</v>
      </c>
      <c r="M14" s="113">
        <v>18179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</row>
    <row r="15" spans="1:55" s="38" customFormat="1" ht="11.25" x14ac:dyDescent="0.2">
      <c r="A15" s="111" t="s">
        <v>42</v>
      </c>
      <c r="B15" s="112">
        <v>39590</v>
      </c>
      <c r="C15" s="112">
        <v>39487</v>
      </c>
      <c r="D15" s="113">
        <v>39851</v>
      </c>
      <c r="E15" s="113">
        <v>39862</v>
      </c>
      <c r="F15" s="113">
        <v>39653</v>
      </c>
      <c r="G15" s="113">
        <v>39791</v>
      </c>
      <c r="H15" s="113">
        <v>39965</v>
      </c>
      <c r="I15" s="113">
        <v>39943</v>
      </c>
      <c r="J15" s="113">
        <v>40099</v>
      </c>
      <c r="K15" s="113">
        <v>40448</v>
      </c>
      <c r="L15" s="113">
        <v>40445</v>
      </c>
      <c r="M15" s="113">
        <v>39912</v>
      </c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</row>
    <row r="16" spans="1:55" s="38" customFormat="1" ht="33.75" x14ac:dyDescent="0.2">
      <c r="A16" s="111" t="s">
        <v>43</v>
      </c>
      <c r="B16" s="112">
        <v>25706</v>
      </c>
      <c r="C16" s="112">
        <v>25951</v>
      </c>
      <c r="D16" s="113">
        <v>25998</v>
      </c>
      <c r="E16" s="113">
        <v>26354</v>
      </c>
      <c r="F16" s="113">
        <v>26418</v>
      </c>
      <c r="G16" s="113">
        <v>26462</v>
      </c>
      <c r="H16" s="113">
        <v>26267</v>
      </c>
      <c r="I16" s="113">
        <v>26198</v>
      </c>
      <c r="J16" s="113">
        <v>26252</v>
      </c>
      <c r="K16" s="113">
        <v>26327</v>
      </c>
      <c r="L16" s="113">
        <v>26435</v>
      </c>
      <c r="M16" s="113">
        <v>26259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</row>
    <row r="17" spans="1:55" s="38" customFormat="1" ht="22.5" x14ac:dyDescent="0.2">
      <c r="A17" s="111" t="s">
        <v>7</v>
      </c>
      <c r="B17" s="112">
        <v>19126</v>
      </c>
      <c r="C17" s="112">
        <v>19403</v>
      </c>
      <c r="D17" s="113">
        <v>19348</v>
      </c>
      <c r="E17" s="113">
        <v>19494</v>
      </c>
      <c r="F17" s="113">
        <v>19584</v>
      </c>
      <c r="G17" s="113">
        <v>20090</v>
      </c>
      <c r="H17" s="113">
        <v>20699</v>
      </c>
      <c r="I17" s="113">
        <v>20880</v>
      </c>
      <c r="J17" s="113">
        <v>21092</v>
      </c>
      <c r="K17" s="113">
        <v>21381</v>
      </c>
      <c r="L17" s="113">
        <v>21229</v>
      </c>
      <c r="M17" s="113">
        <v>21314</v>
      </c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</row>
    <row r="18" spans="1:55" s="38" customFormat="1" ht="11.25" x14ac:dyDescent="0.2">
      <c r="A18" s="111" t="s">
        <v>8</v>
      </c>
      <c r="B18" s="112">
        <v>7895</v>
      </c>
      <c r="C18" s="112">
        <v>8165</v>
      </c>
      <c r="D18" s="113">
        <v>8649</v>
      </c>
      <c r="E18" s="113">
        <v>8998</v>
      </c>
      <c r="F18" s="113">
        <v>9381</v>
      </c>
      <c r="G18" s="113">
        <v>9599</v>
      </c>
      <c r="H18" s="113">
        <v>9013</v>
      </c>
      <c r="I18" s="113">
        <v>9371</v>
      </c>
      <c r="J18" s="113">
        <v>9600</v>
      </c>
      <c r="K18" s="113">
        <v>9638</v>
      </c>
      <c r="L18" s="113">
        <v>9187</v>
      </c>
      <c r="M18" s="113">
        <v>9590</v>
      </c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</row>
    <row r="19" spans="1:55" s="38" customFormat="1" ht="15.95" customHeight="1" x14ac:dyDescent="0.2">
      <c r="A19" s="114" t="s">
        <v>78</v>
      </c>
      <c r="B19" s="115">
        <f t="shared" ref="B19:L19" si="0">SUM(B10:B18)</f>
        <v>269011</v>
      </c>
      <c r="C19" s="115">
        <f t="shared" si="0"/>
        <v>270439</v>
      </c>
      <c r="D19" s="115">
        <f t="shared" si="0"/>
        <v>271563</v>
      </c>
      <c r="E19" s="115">
        <f t="shared" si="0"/>
        <v>272944</v>
      </c>
      <c r="F19" s="115">
        <f t="shared" si="0"/>
        <v>274016</v>
      </c>
      <c r="G19" s="115">
        <f t="shared" si="0"/>
        <v>274937</v>
      </c>
      <c r="H19" s="115">
        <f t="shared" si="0"/>
        <v>275231</v>
      </c>
      <c r="I19" s="115">
        <f t="shared" si="0"/>
        <v>277553</v>
      </c>
      <c r="J19" s="115">
        <f t="shared" si="0"/>
        <v>279514</v>
      </c>
      <c r="K19" s="115">
        <f t="shared" si="0"/>
        <v>282103</v>
      </c>
      <c r="L19" s="115">
        <f t="shared" si="0"/>
        <v>284552</v>
      </c>
      <c r="M19" s="115">
        <f>SUM(M10:M18)</f>
        <v>282499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</row>
    <row r="20" spans="1:55" ht="15.95" customHeight="1" x14ac:dyDescent="0.2">
      <c r="A20" s="127" t="s">
        <v>94</v>
      </c>
      <c r="B20" s="128">
        <f>+(B19/'2012 '!M19)-1</f>
        <v>-4.6030600728941273E-3</v>
      </c>
      <c r="C20" s="128">
        <f t="shared" ref="C20:H20" si="1">+(C19/B19)-1</f>
        <v>5.3083331164895942E-3</v>
      </c>
      <c r="D20" s="128">
        <f t="shared" si="1"/>
        <v>4.1562052810431016E-3</v>
      </c>
      <c r="E20" s="128">
        <f t="shared" si="1"/>
        <v>5.085376137397235E-3</v>
      </c>
      <c r="F20" s="128">
        <f t="shared" si="1"/>
        <v>3.9275455771146106E-3</v>
      </c>
      <c r="G20" s="128">
        <f t="shared" si="1"/>
        <v>3.3611175989722852E-3</v>
      </c>
      <c r="H20" s="128">
        <f t="shared" si="1"/>
        <v>1.0693358842206457E-3</v>
      </c>
      <c r="I20" s="128">
        <f>+(I19/H19)-1</f>
        <v>8.4365496619203117E-3</v>
      </c>
      <c r="J20" s="128">
        <f>+(J19/I19)-1</f>
        <v>7.0653172547225918E-3</v>
      </c>
      <c r="K20" s="128">
        <f>+(K19/J19)-1</f>
        <v>9.2625056347803714E-3</v>
      </c>
      <c r="L20" s="128">
        <f>+(L19/K19)-1</f>
        <v>8.6812263605846596E-3</v>
      </c>
      <c r="M20" s="128">
        <f>+(M19/L19)-1</f>
        <v>-7.2148500098400126E-3</v>
      </c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</row>
    <row r="21" spans="1:55" ht="15.95" customHeight="1" x14ac:dyDescent="0.2"/>
    <row r="22" spans="1:55" ht="15.95" customHeight="1" x14ac:dyDescent="0.2">
      <c r="A22" s="123" t="s">
        <v>111</v>
      </c>
      <c r="B22" s="57"/>
      <c r="C22" s="57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1:55" ht="11.25" customHeight="1" x14ac:dyDescent="0.2">
      <c r="A23" s="68"/>
      <c r="B23" s="68"/>
      <c r="C23" s="68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55" x14ac:dyDescent="0.2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</row>
    <row r="25" spans="1:55" x14ac:dyDescent="0.2">
      <c r="A25" s="39"/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55" x14ac:dyDescent="0.2">
      <c r="A26" s="60"/>
      <c r="B26" s="60"/>
      <c r="C26" s="60"/>
      <c r="D26" s="73"/>
      <c r="E26" s="73"/>
      <c r="F26" s="73"/>
      <c r="G26" s="73"/>
      <c r="H26" s="73"/>
      <c r="I26" s="73"/>
      <c r="J26" s="73"/>
      <c r="K26" s="73"/>
      <c r="L26" s="73"/>
      <c r="M26" s="73"/>
    </row>
    <row r="27" spans="1:55" x14ac:dyDescent="0.2">
      <c r="B27" s="57"/>
      <c r="C27" s="57"/>
      <c r="D27" s="71"/>
      <c r="E27" s="71"/>
      <c r="F27" s="71"/>
      <c r="G27" s="71"/>
      <c r="H27" s="71"/>
      <c r="I27" s="71"/>
      <c r="J27" s="71"/>
      <c r="K27" s="71"/>
      <c r="L27" s="71"/>
      <c r="M27" s="71"/>
    </row>
  </sheetData>
  <mergeCells count="8">
    <mergeCell ref="A24:M24"/>
    <mergeCell ref="A2:M2"/>
    <mergeCell ref="A3:M3"/>
    <mergeCell ref="A4:M4"/>
    <mergeCell ref="A6:M6"/>
    <mergeCell ref="A7:M7"/>
    <mergeCell ref="A8:A9"/>
    <mergeCell ref="B8:M8"/>
  </mergeCells>
  <printOptions horizontalCentered="1"/>
  <pageMargins left="0.39370078740157483" right="0.39370078740157483" top="0.59055118110236227" bottom="0.59055118110236227" header="0" footer="0"/>
  <pageSetup orientation="landscape" r:id="rId1"/>
  <headerFooter alignWithMargins="0">
    <oddFooter>&amp;L&amp;"Arial,Normal"&amp;8&amp;K01+032&amp;G&amp;C&amp;"Arial,Normal"&amp;8www.iieg.gob.mx&amp;R&amp;G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7"/>
  <sheetViews>
    <sheetView workbookViewId="0">
      <selection activeCell="T13" sqref="T13"/>
    </sheetView>
  </sheetViews>
  <sheetFormatPr baseColWidth="10" defaultRowHeight="12.75" x14ac:dyDescent="0.2"/>
  <cols>
    <col min="1" max="1" width="43.1640625" style="56" customWidth="1"/>
    <col min="2" max="3" width="7.83203125" style="56" customWidth="1"/>
    <col min="4" max="13" width="7.83203125" style="70" customWidth="1"/>
    <col min="14" max="14" width="15.5" style="56" customWidth="1"/>
    <col min="15" max="16384" width="12" style="56"/>
  </cols>
  <sheetData>
    <row r="1" spans="1:55" s="62" customFormat="1" ht="23.25" x14ac:dyDescent="0.2">
      <c r="A1" s="45" t="s">
        <v>95</v>
      </c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55" s="47" customFormat="1" ht="15.75" customHeight="1" x14ac:dyDescent="0.2">
      <c r="A2" s="270" t="s">
        <v>80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34"/>
      <c r="O2" s="34"/>
      <c r="P2" s="34"/>
      <c r="Q2" s="34"/>
      <c r="R2" s="35"/>
      <c r="S2" s="35"/>
      <c r="T2" s="35"/>
      <c r="U2" s="35"/>
      <c r="V2" s="35"/>
      <c r="W2" s="35"/>
      <c r="X2" s="35"/>
    </row>
    <row r="3" spans="1:55" s="49" customFormat="1" ht="15.95" customHeight="1" x14ac:dyDescent="0.2">
      <c r="A3" s="270" t="s">
        <v>76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36"/>
      <c r="O3" s="36"/>
      <c r="P3" s="36"/>
      <c r="Q3" s="36"/>
      <c r="R3" s="48"/>
      <c r="S3" s="48"/>
      <c r="T3" s="48"/>
      <c r="U3" s="48"/>
      <c r="V3" s="48"/>
      <c r="W3" s="48"/>
      <c r="X3" s="48"/>
    </row>
    <row r="4" spans="1:55" s="49" customFormat="1" ht="15.95" customHeight="1" x14ac:dyDescent="0.2">
      <c r="A4" s="270">
        <v>2014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36"/>
      <c r="O4" s="36"/>
      <c r="P4" s="36"/>
      <c r="Q4" s="36"/>
    </row>
    <row r="5" spans="1:55" s="49" customFormat="1" ht="15.95" customHeight="1" x14ac:dyDescent="0.2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36"/>
      <c r="O5" s="36"/>
      <c r="P5" s="36"/>
      <c r="Q5" s="36"/>
    </row>
    <row r="6" spans="1:55" s="64" customFormat="1" ht="15.95" customHeight="1" x14ac:dyDescent="0.2">
      <c r="A6" s="271" t="s">
        <v>96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</row>
    <row r="7" spans="1:55" s="66" customFormat="1" ht="15.95" customHeight="1" x14ac:dyDescent="0.2">
      <c r="A7" s="273" t="s">
        <v>113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</row>
    <row r="8" spans="1:55" s="38" customFormat="1" ht="15.95" customHeight="1" x14ac:dyDescent="0.2">
      <c r="A8" s="274" t="s">
        <v>77</v>
      </c>
      <c r="B8" s="274">
        <v>2014</v>
      </c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</row>
    <row r="9" spans="1:55" s="38" customFormat="1" ht="15.95" customHeight="1" x14ac:dyDescent="0.2">
      <c r="A9" s="275"/>
      <c r="B9" s="240" t="s">
        <v>82</v>
      </c>
      <c r="C9" s="240" t="s">
        <v>83</v>
      </c>
      <c r="D9" s="240" t="s">
        <v>84</v>
      </c>
      <c r="E9" s="240" t="s">
        <v>85</v>
      </c>
      <c r="F9" s="240" t="s">
        <v>86</v>
      </c>
      <c r="G9" s="240" t="s">
        <v>87</v>
      </c>
      <c r="H9" s="240" t="s">
        <v>88</v>
      </c>
      <c r="I9" s="240" t="s">
        <v>89</v>
      </c>
      <c r="J9" s="240" t="s">
        <v>90</v>
      </c>
      <c r="K9" s="240" t="s">
        <v>91</v>
      </c>
      <c r="L9" s="240" t="s">
        <v>92</v>
      </c>
      <c r="M9" s="240" t="s">
        <v>93</v>
      </c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</row>
    <row r="10" spans="1:55" s="38" customFormat="1" ht="11.25" x14ac:dyDescent="0.2">
      <c r="A10" s="111" t="s">
        <v>0</v>
      </c>
      <c r="B10" s="112">
        <v>52147</v>
      </c>
      <c r="C10" s="112">
        <v>51835</v>
      </c>
      <c r="D10" s="113">
        <v>52431</v>
      </c>
      <c r="E10" s="113">
        <v>52804</v>
      </c>
      <c r="F10" s="113">
        <v>53342</v>
      </c>
      <c r="G10" s="113">
        <v>53710</v>
      </c>
      <c r="H10" s="113">
        <v>53842</v>
      </c>
      <c r="I10" s="113">
        <v>54036</v>
      </c>
      <c r="J10" s="113">
        <v>54352</v>
      </c>
      <c r="K10" s="113">
        <v>54820</v>
      </c>
      <c r="L10" s="113">
        <v>55578</v>
      </c>
      <c r="M10" s="113">
        <v>55497</v>
      </c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</row>
    <row r="11" spans="1:55" s="38" customFormat="1" ht="22.5" x14ac:dyDescent="0.2">
      <c r="A11" s="111" t="s">
        <v>1</v>
      </c>
      <c r="B11" s="112">
        <v>54816</v>
      </c>
      <c r="C11" s="112">
        <v>55045</v>
      </c>
      <c r="D11" s="113">
        <v>55054</v>
      </c>
      <c r="E11" s="113">
        <v>55471</v>
      </c>
      <c r="F11" s="113">
        <v>56458</v>
      </c>
      <c r="G11" s="113">
        <v>57259</v>
      </c>
      <c r="H11" s="113">
        <v>57658</v>
      </c>
      <c r="I11" s="113">
        <v>57718</v>
      </c>
      <c r="J11" s="113">
        <v>57730</v>
      </c>
      <c r="K11" s="113">
        <v>58269</v>
      </c>
      <c r="L11" s="113">
        <v>59534</v>
      </c>
      <c r="M11" s="113">
        <v>59409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</row>
    <row r="12" spans="1:55" s="38" customFormat="1" ht="11.25" x14ac:dyDescent="0.2">
      <c r="A12" s="111" t="s">
        <v>39</v>
      </c>
      <c r="B12" s="112">
        <v>13591</v>
      </c>
      <c r="C12" s="112">
        <v>13744</v>
      </c>
      <c r="D12" s="113">
        <v>13944</v>
      </c>
      <c r="E12" s="113">
        <v>13972</v>
      </c>
      <c r="F12" s="113">
        <v>13990</v>
      </c>
      <c r="G12" s="113">
        <v>14029</v>
      </c>
      <c r="H12" s="113">
        <v>14135</v>
      </c>
      <c r="I12" s="113">
        <v>14125</v>
      </c>
      <c r="J12" s="113">
        <v>14473</v>
      </c>
      <c r="K12" s="113">
        <v>14643</v>
      </c>
      <c r="L12" s="113">
        <v>14613</v>
      </c>
      <c r="M12" s="113">
        <v>14973</v>
      </c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</row>
    <row r="13" spans="1:55" s="38" customFormat="1" ht="22.5" x14ac:dyDescent="0.2">
      <c r="A13" s="111" t="s">
        <v>40</v>
      </c>
      <c r="B13" s="112">
        <v>43371</v>
      </c>
      <c r="C13" s="112">
        <v>43739</v>
      </c>
      <c r="D13" s="113">
        <v>43970</v>
      </c>
      <c r="E13" s="113">
        <v>43629</v>
      </c>
      <c r="F13" s="113">
        <v>43992</v>
      </c>
      <c r="G13" s="113">
        <v>44353</v>
      </c>
      <c r="H13" s="113">
        <v>44858</v>
      </c>
      <c r="I13" s="113">
        <v>45107</v>
      </c>
      <c r="J13" s="113">
        <v>45477</v>
      </c>
      <c r="K13" s="113">
        <v>45863</v>
      </c>
      <c r="L13" s="113">
        <v>47147</v>
      </c>
      <c r="M13" s="113">
        <v>46376</v>
      </c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</row>
    <row r="14" spans="1:55" s="38" customFormat="1" ht="11.25" x14ac:dyDescent="0.2">
      <c r="A14" s="111" t="s">
        <v>41</v>
      </c>
      <c r="B14" s="112">
        <v>18245</v>
      </c>
      <c r="C14" s="112">
        <v>18399</v>
      </c>
      <c r="D14" s="113">
        <v>18437</v>
      </c>
      <c r="E14" s="113">
        <v>18453</v>
      </c>
      <c r="F14" s="113">
        <v>18225</v>
      </c>
      <c r="G14" s="113">
        <v>18272</v>
      </c>
      <c r="H14" s="113">
        <v>18460</v>
      </c>
      <c r="I14" s="113">
        <v>18437</v>
      </c>
      <c r="J14" s="113">
        <v>18453</v>
      </c>
      <c r="K14" s="113">
        <v>18420</v>
      </c>
      <c r="L14" s="113">
        <v>18366</v>
      </c>
      <c r="M14" s="113">
        <v>18331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</row>
    <row r="15" spans="1:55" s="38" customFormat="1" ht="11.25" x14ac:dyDescent="0.2">
      <c r="A15" s="111" t="s">
        <v>42</v>
      </c>
      <c r="B15" s="112">
        <v>39888</v>
      </c>
      <c r="C15" s="112">
        <v>40267</v>
      </c>
      <c r="D15" s="113">
        <v>40295</v>
      </c>
      <c r="E15" s="113">
        <v>40497</v>
      </c>
      <c r="F15" s="113">
        <v>40670</v>
      </c>
      <c r="G15" s="113">
        <v>40910</v>
      </c>
      <c r="H15" s="113">
        <v>41449</v>
      </c>
      <c r="I15" s="113">
        <v>42125</v>
      </c>
      <c r="J15" s="113">
        <v>42334</v>
      </c>
      <c r="K15" s="113">
        <v>42875</v>
      </c>
      <c r="L15" s="113">
        <v>43093</v>
      </c>
      <c r="M15" s="113">
        <v>43144</v>
      </c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</row>
    <row r="16" spans="1:55" s="38" customFormat="1" ht="33.75" x14ac:dyDescent="0.2">
      <c r="A16" s="111" t="s">
        <v>43</v>
      </c>
      <c r="B16" s="112">
        <v>26096</v>
      </c>
      <c r="C16" s="112">
        <v>26491</v>
      </c>
      <c r="D16" s="113">
        <v>26685</v>
      </c>
      <c r="E16" s="113">
        <v>27088</v>
      </c>
      <c r="F16" s="113">
        <v>27016</v>
      </c>
      <c r="G16" s="113">
        <v>26931</v>
      </c>
      <c r="H16" s="113">
        <v>27187</v>
      </c>
      <c r="I16" s="113">
        <v>27209</v>
      </c>
      <c r="J16" s="113">
        <v>27431</v>
      </c>
      <c r="K16" s="113">
        <v>27350</v>
      </c>
      <c r="L16" s="113">
        <v>27531</v>
      </c>
      <c r="M16" s="113">
        <v>27252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</row>
    <row r="17" spans="1:55" s="38" customFormat="1" ht="22.5" x14ac:dyDescent="0.2">
      <c r="A17" s="111" t="s">
        <v>7</v>
      </c>
      <c r="B17" s="112">
        <v>21465</v>
      </c>
      <c r="C17" s="112">
        <v>21702</v>
      </c>
      <c r="D17" s="113">
        <v>21611</v>
      </c>
      <c r="E17" s="113">
        <v>21644</v>
      </c>
      <c r="F17" s="113">
        <v>21495</v>
      </c>
      <c r="G17" s="113">
        <v>21643</v>
      </c>
      <c r="H17" s="113">
        <v>21632</v>
      </c>
      <c r="I17" s="113">
        <v>21758</v>
      </c>
      <c r="J17" s="113">
        <v>21859</v>
      </c>
      <c r="K17" s="113">
        <v>21950</v>
      </c>
      <c r="L17" s="113">
        <v>21899</v>
      </c>
      <c r="M17" s="113">
        <v>21866</v>
      </c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</row>
    <row r="18" spans="1:55" s="38" customFormat="1" ht="11.25" x14ac:dyDescent="0.2">
      <c r="A18" s="111" t="s">
        <v>8</v>
      </c>
      <c r="B18" s="112">
        <v>9716</v>
      </c>
      <c r="C18" s="112">
        <v>9845</v>
      </c>
      <c r="D18" s="113">
        <v>9973</v>
      </c>
      <c r="E18" s="113">
        <v>8717</v>
      </c>
      <c r="F18" s="113">
        <v>8596</v>
      </c>
      <c r="G18" s="113">
        <v>8594</v>
      </c>
      <c r="H18" s="113">
        <v>8333</v>
      </c>
      <c r="I18" s="113">
        <v>8264</v>
      </c>
      <c r="J18" s="113">
        <v>8274</v>
      </c>
      <c r="K18" s="113">
        <v>8024</v>
      </c>
      <c r="L18" s="113">
        <v>9031</v>
      </c>
      <c r="M18" s="113">
        <v>8949</v>
      </c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</row>
    <row r="19" spans="1:55" s="38" customFormat="1" ht="15.95" customHeight="1" x14ac:dyDescent="0.2">
      <c r="A19" s="114" t="s">
        <v>78</v>
      </c>
      <c r="B19" s="115">
        <f t="shared" ref="B19:L19" si="0">SUM(B10:B18)</f>
        <v>279335</v>
      </c>
      <c r="C19" s="115">
        <f t="shared" si="0"/>
        <v>281067</v>
      </c>
      <c r="D19" s="115">
        <f t="shared" si="0"/>
        <v>282400</v>
      </c>
      <c r="E19" s="115">
        <f t="shared" si="0"/>
        <v>282275</v>
      </c>
      <c r="F19" s="115">
        <f t="shared" si="0"/>
        <v>283784</v>
      </c>
      <c r="G19" s="115">
        <f t="shared" si="0"/>
        <v>285701</v>
      </c>
      <c r="H19" s="115">
        <f t="shared" si="0"/>
        <v>287554</v>
      </c>
      <c r="I19" s="115">
        <f t="shared" si="0"/>
        <v>288779</v>
      </c>
      <c r="J19" s="115">
        <f t="shared" si="0"/>
        <v>290383</v>
      </c>
      <c r="K19" s="115">
        <f t="shared" si="0"/>
        <v>292214</v>
      </c>
      <c r="L19" s="115">
        <f t="shared" si="0"/>
        <v>296792</v>
      </c>
      <c r="M19" s="115">
        <f>SUM(M10:M18)</f>
        <v>295797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</row>
    <row r="20" spans="1:55" ht="15.95" customHeight="1" x14ac:dyDescent="0.2">
      <c r="A20" s="127" t="s">
        <v>94</v>
      </c>
      <c r="B20" s="128">
        <f>+(B19/'2013'!M19)-1</f>
        <v>-1.1200039646158011E-2</v>
      </c>
      <c r="C20" s="128">
        <f t="shared" ref="C20:I20" si="1">+(C19/B19)-1</f>
        <v>6.2004403315016887E-3</v>
      </c>
      <c r="D20" s="128">
        <f t="shared" si="1"/>
        <v>4.742641434248851E-3</v>
      </c>
      <c r="E20" s="128">
        <f t="shared" si="1"/>
        <v>-4.4263456090654074E-4</v>
      </c>
      <c r="F20" s="128">
        <f t="shared" si="1"/>
        <v>5.3458506775307946E-3</v>
      </c>
      <c r="G20" s="128">
        <f t="shared" si="1"/>
        <v>6.7551377103711729E-3</v>
      </c>
      <c r="H20" s="128">
        <f t="shared" si="1"/>
        <v>6.4858015897739651E-3</v>
      </c>
      <c r="I20" s="128">
        <f t="shared" si="1"/>
        <v>4.260069413049461E-3</v>
      </c>
      <c r="J20" s="128">
        <f>+(J19/I19)-1</f>
        <v>5.5544205084163689E-3</v>
      </c>
      <c r="K20" s="128">
        <f>+(K19/J19)-1</f>
        <v>6.3054655403380622E-3</v>
      </c>
      <c r="L20" s="128">
        <f>+(L19/K19)-1</f>
        <v>1.5666600505109374E-2</v>
      </c>
      <c r="M20" s="128">
        <f>+(M19/L19)-1</f>
        <v>-3.3525162403299502E-3</v>
      </c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</row>
    <row r="21" spans="1:55" ht="15.95" customHeight="1" x14ac:dyDescent="0.2"/>
    <row r="22" spans="1:55" ht="15.95" customHeight="1" x14ac:dyDescent="0.2">
      <c r="A22" s="123" t="s">
        <v>111</v>
      </c>
      <c r="B22" s="57"/>
      <c r="C22" s="57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1:55" ht="11.25" customHeight="1" x14ac:dyDescent="0.2">
      <c r="A23" s="68"/>
      <c r="B23" s="68"/>
      <c r="C23" s="68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55" x14ac:dyDescent="0.2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</row>
    <row r="25" spans="1:55" x14ac:dyDescent="0.2">
      <c r="A25" s="39"/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55" x14ac:dyDescent="0.2">
      <c r="A26" s="60"/>
      <c r="B26" s="60"/>
      <c r="C26" s="60"/>
      <c r="D26" s="73"/>
      <c r="E26" s="73"/>
      <c r="F26" s="73"/>
      <c r="G26" s="73"/>
      <c r="H26" s="73"/>
      <c r="I26" s="73"/>
      <c r="J26" s="73"/>
      <c r="K26" s="73"/>
      <c r="L26" s="73"/>
      <c r="M26" s="73"/>
    </row>
    <row r="27" spans="1:55" x14ac:dyDescent="0.2">
      <c r="B27" s="57"/>
      <c r="C27" s="57"/>
      <c r="D27" s="71"/>
      <c r="E27" s="71"/>
      <c r="F27" s="71"/>
      <c r="G27" s="71"/>
      <c r="H27" s="71"/>
      <c r="I27" s="71"/>
      <c r="J27" s="71"/>
      <c r="K27" s="71"/>
      <c r="L27" s="71"/>
      <c r="M27" s="71"/>
    </row>
  </sheetData>
  <mergeCells count="8">
    <mergeCell ref="A24:M24"/>
    <mergeCell ref="A2:M2"/>
    <mergeCell ref="A3:M3"/>
    <mergeCell ref="A4:M4"/>
    <mergeCell ref="A6:M6"/>
    <mergeCell ref="A7:M7"/>
    <mergeCell ref="A8:A9"/>
    <mergeCell ref="B8:M8"/>
  </mergeCells>
  <printOptions horizontalCentered="1"/>
  <pageMargins left="0.39370078740157483" right="0.39370078740157483" top="0.59055118110236227" bottom="0.59055118110236227" header="0" footer="0"/>
  <pageSetup orientation="landscape" r:id="rId1"/>
  <headerFooter alignWithMargins="0">
    <oddFooter>&amp;L&amp;"Arial,Normal"&amp;8&amp;K01+032&amp;G&amp;C&amp;"Arial,Normal"&amp;8www.iieg.gob.mx&amp;R&amp;G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workbookViewId="0">
      <selection activeCell="T13" sqref="T13"/>
    </sheetView>
  </sheetViews>
  <sheetFormatPr baseColWidth="10" defaultRowHeight="12.75" x14ac:dyDescent="0.2"/>
  <cols>
    <col min="1" max="1" width="43.1640625" style="56" customWidth="1"/>
    <col min="2" max="3" width="7.83203125" style="56" customWidth="1"/>
    <col min="4" max="13" width="7.83203125" style="70" customWidth="1"/>
    <col min="14" max="14" width="15.5" style="56" customWidth="1"/>
    <col min="15" max="15" width="20.1640625" style="56" customWidth="1"/>
    <col min="16" max="16384" width="12" style="56"/>
  </cols>
  <sheetData>
    <row r="1" spans="1:25" s="62" customFormat="1" ht="23.25" x14ac:dyDescent="0.2">
      <c r="A1" s="45" t="s">
        <v>95</v>
      </c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25" s="47" customFormat="1" ht="14.25" x14ac:dyDescent="0.2">
      <c r="A2" s="270" t="s">
        <v>80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34"/>
      <c r="O2" s="34"/>
      <c r="P2" s="34"/>
      <c r="Q2" s="34"/>
    </row>
    <row r="3" spans="1:25" s="49" customFormat="1" ht="14.25" x14ac:dyDescent="0.2">
      <c r="A3" s="270" t="s">
        <v>76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36"/>
      <c r="O3" s="36"/>
      <c r="P3" s="36"/>
      <c r="Q3" s="36"/>
    </row>
    <row r="4" spans="1:25" s="49" customFormat="1" ht="14.25" x14ac:dyDescent="0.2">
      <c r="A4" s="270">
        <v>2015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36"/>
      <c r="O4" s="36"/>
      <c r="P4" s="36"/>
      <c r="Q4" s="36"/>
    </row>
    <row r="5" spans="1:25" s="49" customFormat="1" ht="15" x14ac:dyDescent="0.2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36"/>
      <c r="O5" s="36"/>
      <c r="P5" s="36"/>
      <c r="Q5" s="36"/>
    </row>
    <row r="6" spans="1:25" s="64" customFormat="1" ht="18.75" x14ac:dyDescent="0.2">
      <c r="A6" s="271" t="s">
        <v>96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s="66" customFormat="1" ht="15.75" x14ac:dyDescent="0.2">
      <c r="A7" s="273" t="s">
        <v>185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65"/>
      <c r="O7" s="37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s="38" customFormat="1" ht="11.25" x14ac:dyDescent="0.2">
      <c r="A8" s="274" t="s">
        <v>77</v>
      </c>
      <c r="B8" s="274">
        <v>2015</v>
      </c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5" s="38" customFormat="1" ht="11.25" x14ac:dyDescent="0.2">
      <c r="A9" s="275"/>
      <c r="B9" s="240" t="s">
        <v>82</v>
      </c>
      <c r="C9" s="240" t="s">
        <v>83</v>
      </c>
      <c r="D9" s="240" t="s">
        <v>84</v>
      </c>
      <c r="E9" s="240" t="s">
        <v>85</v>
      </c>
      <c r="F9" s="240" t="s">
        <v>86</v>
      </c>
      <c r="G9" s="240" t="s">
        <v>87</v>
      </c>
      <c r="H9" s="240" t="s">
        <v>88</v>
      </c>
      <c r="I9" s="240" t="s">
        <v>89</v>
      </c>
      <c r="J9" s="241" t="s">
        <v>90</v>
      </c>
      <c r="K9" s="240" t="s">
        <v>91</v>
      </c>
      <c r="L9" s="240" t="s">
        <v>92</v>
      </c>
      <c r="M9" s="240" t="s">
        <v>93</v>
      </c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pans="1:25" s="38" customFormat="1" ht="11.25" x14ac:dyDescent="0.2">
      <c r="A10" s="111" t="s">
        <v>0</v>
      </c>
      <c r="B10" s="112">
        <v>56152</v>
      </c>
      <c r="C10" s="112">
        <v>56324</v>
      </c>
      <c r="D10" s="113">
        <v>56593</v>
      </c>
      <c r="E10" s="113">
        <v>56236</v>
      </c>
      <c r="F10" s="113">
        <v>56790</v>
      </c>
      <c r="G10" s="113">
        <v>57104</v>
      </c>
      <c r="H10" s="113">
        <v>57523</v>
      </c>
      <c r="I10" s="113">
        <v>57586</v>
      </c>
      <c r="J10" s="136">
        <v>57525</v>
      </c>
      <c r="K10" s="113">
        <v>57459</v>
      </c>
      <c r="L10" s="113">
        <v>57697</v>
      </c>
      <c r="M10" s="113">
        <v>58110</v>
      </c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s="38" customFormat="1" ht="11.25" x14ac:dyDescent="0.2">
      <c r="A11" s="111" t="s">
        <v>39</v>
      </c>
      <c r="B11" s="112">
        <v>14393</v>
      </c>
      <c r="C11" s="112">
        <v>14705</v>
      </c>
      <c r="D11" s="113">
        <v>14705</v>
      </c>
      <c r="E11" s="113">
        <v>14702</v>
      </c>
      <c r="F11" s="113">
        <v>14169</v>
      </c>
      <c r="G11" s="113">
        <v>14650</v>
      </c>
      <c r="H11" s="113">
        <v>14670</v>
      </c>
      <c r="I11" s="113">
        <v>14412</v>
      </c>
      <c r="J11" s="122">
        <v>14503</v>
      </c>
      <c r="K11" s="113">
        <v>14682</v>
      </c>
      <c r="L11" s="113">
        <v>14669</v>
      </c>
      <c r="M11" s="113">
        <v>14572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s="38" customFormat="1" ht="22.5" x14ac:dyDescent="0.2">
      <c r="A12" s="111" t="s">
        <v>7</v>
      </c>
      <c r="B12" s="112">
        <v>21249</v>
      </c>
      <c r="C12" s="112">
        <v>21472</v>
      </c>
      <c r="D12" s="113">
        <v>21635</v>
      </c>
      <c r="E12" s="113">
        <v>21757</v>
      </c>
      <c r="F12" s="113">
        <v>21910</v>
      </c>
      <c r="G12" s="113">
        <v>21977</v>
      </c>
      <c r="H12" s="113">
        <v>22108</v>
      </c>
      <c r="I12" s="113">
        <v>21994</v>
      </c>
      <c r="J12" s="122">
        <v>22241</v>
      </c>
      <c r="K12" s="113">
        <v>22423</v>
      </c>
      <c r="L12" s="113">
        <v>22592</v>
      </c>
      <c r="M12" s="113">
        <v>22533</v>
      </c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</row>
    <row r="13" spans="1:25" s="38" customFormat="1" ht="11.25" x14ac:dyDescent="0.2">
      <c r="A13" s="111" t="s">
        <v>41</v>
      </c>
      <c r="B13" s="112">
        <v>18406</v>
      </c>
      <c r="C13" s="112">
        <v>18588</v>
      </c>
      <c r="D13" s="113">
        <v>18680</v>
      </c>
      <c r="E13" s="113">
        <v>18667</v>
      </c>
      <c r="F13" s="113">
        <v>18656</v>
      </c>
      <c r="G13" s="113">
        <v>19058</v>
      </c>
      <c r="H13" s="113">
        <v>19109</v>
      </c>
      <c r="I13" s="113">
        <v>19149</v>
      </c>
      <c r="J13" s="122">
        <v>19190</v>
      </c>
      <c r="K13" s="113">
        <v>19169</v>
      </c>
      <c r="L13" s="113">
        <v>19188</v>
      </c>
      <c r="M13" s="113">
        <v>19093</v>
      </c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s="38" customFormat="1" ht="11.25" x14ac:dyDescent="0.2">
      <c r="A14" s="111" t="s">
        <v>8</v>
      </c>
      <c r="B14" s="112">
        <v>8798</v>
      </c>
      <c r="C14" s="112">
        <v>8800</v>
      </c>
      <c r="D14" s="113">
        <v>9149</v>
      </c>
      <c r="E14" s="113">
        <v>10276</v>
      </c>
      <c r="F14" s="113">
        <v>10498</v>
      </c>
      <c r="G14" s="113">
        <v>9338</v>
      </c>
      <c r="H14" s="113">
        <v>9244</v>
      </c>
      <c r="I14" s="113">
        <v>9658</v>
      </c>
      <c r="J14" s="122">
        <v>9609</v>
      </c>
      <c r="K14" s="113">
        <v>9657</v>
      </c>
      <c r="L14" s="113">
        <v>9637</v>
      </c>
      <c r="M14" s="113">
        <v>9168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1:25" s="38" customFormat="1" ht="33.75" x14ac:dyDescent="0.2">
      <c r="A15" s="111" t="s">
        <v>43</v>
      </c>
      <c r="B15" s="112">
        <v>27384</v>
      </c>
      <c r="C15" s="112">
        <v>27534</v>
      </c>
      <c r="D15" s="113">
        <v>28691</v>
      </c>
      <c r="E15" s="113">
        <v>27603</v>
      </c>
      <c r="F15" s="113">
        <v>28987</v>
      </c>
      <c r="G15" s="113">
        <v>28904</v>
      </c>
      <c r="H15" s="113">
        <v>29558</v>
      </c>
      <c r="I15" s="113">
        <v>32386</v>
      </c>
      <c r="J15" s="122">
        <v>32409</v>
      </c>
      <c r="K15" s="113">
        <v>32804</v>
      </c>
      <c r="L15" s="113">
        <v>32687</v>
      </c>
      <c r="M15" s="113">
        <v>32604</v>
      </c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</row>
    <row r="16" spans="1:25" s="38" customFormat="1" ht="11.25" x14ac:dyDescent="0.2">
      <c r="A16" s="111" t="s">
        <v>42</v>
      </c>
      <c r="B16" s="112">
        <v>43285</v>
      </c>
      <c r="C16" s="112">
        <v>43466</v>
      </c>
      <c r="D16" s="113">
        <v>43438</v>
      </c>
      <c r="E16" s="113">
        <v>43780</v>
      </c>
      <c r="F16" s="113">
        <v>43979</v>
      </c>
      <c r="G16" s="113">
        <v>44312</v>
      </c>
      <c r="H16" s="113">
        <v>44359</v>
      </c>
      <c r="I16" s="113">
        <v>44677</v>
      </c>
      <c r="J16" s="122">
        <v>45090</v>
      </c>
      <c r="K16" s="113">
        <v>45782</v>
      </c>
      <c r="L16" s="113">
        <v>46431</v>
      </c>
      <c r="M16" s="113">
        <v>46236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25" s="38" customFormat="1" ht="22.5" x14ac:dyDescent="0.2">
      <c r="A17" s="111" t="s">
        <v>1</v>
      </c>
      <c r="B17" s="112">
        <v>58852</v>
      </c>
      <c r="C17" s="112">
        <v>59413</v>
      </c>
      <c r="D17" s="113">
        <v>60542</v>
      </c>
      <c r="E17" s="113">
        <v>60872</v>
      </c>
      <c r="F17" s="113">
        <v>61384</v>
      </c>
      <c r="G17" s="113">
        <v>62273</v>
      </c>
      <c r="H17" s="113">
        <v>62092</v>
      </c>
      <c r="I17" s="113">
        <v>61595</v>
      </c>
      <c r="J17" s="122">
        <v>61500</v>
      </c>
      <c r="K17" s="113">
        <v>62242</v>
      </c>
      <c r="L17" s="113">
        <v>63219</v>
      </c>
      <c r="M17" s="113">
        <v>62633</v>
      </c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1:25" s="38" customFormat="1" ht="22.5" x14ac:dyDescent="0.2">
      <c r="A18" s="111" t="s">
        <v>40</v>
      </c>
      <c r="B18" s="112">
        <v>44940</v>
      </c>
      <c r="C18" s="112">
        <v>44946</v>
      </c>
      <c r="D18" s="113">
        <v>45064</v>
      </c>
      <c r="E18" s="113">
        <v>44940</v>
      </c>
      <c r="F18" s="113">
        <v>44980</v>
      </c>
      <c r="G18" s="113">
        <v>45352</v>
      </c>
      <c r="H18" s="113">
        <v>45729</v>
      </c>
      <c r="I18" s="113">
        <v>46173</v>
      </c>
      <c r="J18" s="122">
        <v>46383</v>
      </c>
      <c r="K18" s="113">
        <v>47425</v>
      </c>
      <c r="L18" s="113">
        <v>48466</v>
      </c>
      <c r="M18" s="113">
        <v>47637</v>
      </c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1:25" s="38" customFormat="1" ht="11.25" x14ac:dyDescent="0.2">
      <c r="A19" s="114" t="s">
        <v>78</v>
      </c>
      <c r="B19" s="115">
        <f t="shared" ref="B19:L19" si="0">SUM(B10:B18)</f>
        <v>293459</v>
      </c>
      <c r="C19" s="115">
        <f t="shared" si="0"/>
        <v>295248</v>
      </c>
      <c r="D19" s="115">
        <f t="shared" si="0"/>
        <v>298497</v>
      </c>
      <c r="E19" s="115">
        <f t="shared" si="0"/>
        <v>298833</v>
      </c>
      <c r="F19" s="115">
        <f t="shared" si="0"/>
        <v>301353</v>
      </c>
      <c r="G19" s="115">
        <f t="shared" si="0"/>
        <v>302968</v>
      </c>
      <c r="H19" s="115">
        <f t="shared" si="0"/>
        <v>304392</v>
      </c>
      <c r="I19" s="115">
        <f t="shared" si="0"/>
        <v>307630</v>
      </c>
      <c r="J19" s="115">
        <f t="shared" si="0"/>
        <v>308450</v>
      </c>
      <c r="K19" s="115">
        <f t="shared" si="0"/>
        <v>311643</v>
      </c>
      <c r="L19" s="115">
        <f t="shared" si="0"/>
        <v>314586</v>
      </c>
      <c r="M19" s="115">
        <f>SUM(M10:M18)</f>
        <v>312586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1:25" x14ac:dyDescent="0.2">
      <c r="A20" s="127" t="s">
        <v>94</v>
      </c>
      <c r="B20" s="128">
        <f>(B19/'2014'!M19)-1</f>
        <v>-7.9040693448547694E-3</v>
      </c>
      <c r="C20" s="128">
        <f>(C19/B19)-1</f>
        <v>6.0962519466092324E-3</v>
      </c>
      <c r="D20" s="128">
        <f>(D19/C19)-1</f>
        <v>1.1004308242562155E-2</v>
      </c>
      <c r="E20" s="128">
        <f>(E19/D19)-1</f>
        <v>1.1256394536629521E-3</v>
      </c>
      <c r="F20" s="128">
        <f>(F19/E19)-1</f>
        <v>8.4328036060274947E-3</v>
      </c>
      <c r="G20" s="128">
        <f>(G19/F19)-1</f>
        <v>5.3591635059215825E-3</v>
      </c>
      <c r="H20" s="128">
        <f t="shared" ref="H20:M20" si="1">(H19/G19)-1</f>
        <v>4.7001663542023397E-3</v>
      </c>
      <c r="I20" s="128">
        <f t="shared" si="1"/>
        <v>1.0637598885647526E-2</v>
      </c>
      <c r="J20" s="128">
        <f t="shared" si="1"/>
        <v>2.6655397718038376E-3</v>
      </c>
      <c r="K20" s="128">
        <f t="shared" si="1"/>
        <v>1.0351758793969879E-2</v>
      </c>
      <c r="L20" s="128">
        <f t="shared" si="1"/>
        <v>9.4434978484996268E-3</v>
      </c>
      <c r="M20" s="128">
        <f t="shared" si="1"/>
        <v>-6.3575620021234514E-3</v>
      </c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</row>
    <row r="22" spans="1:25" x14ac:dyDescent="0.2">
      <c r="A22" s="123" t="s">
        <v>111</v>
      </c>
      <c r="B22" s="57"/>
      <c r="C22" s="57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1:25" x14ac:dyDescent="0.2">
      <c r="A23" s="68"/>
      <c r="B23" s="68"/>
      <c r="C23" s="68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25" x14ac:dyDescent="0.2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</row>
    <row r="25" spans="1:25" x14ac:dyDescent="0.2">
      <c r="A25" s="39"/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25" x14ac:dyDescent="0.2">
      <c r="A26" s="60"/>
      <c r="B26" s="60"/>
      <c r="C26" s="60"/>
      <c r="D26" s="73"/>
      <c r="E26" s="73"/>
      <c r="F26" s="73"/>
      <c r="G26" s="73"/>
      <c r="H26" s="73"/>
      <c r="I26" s="73"/>
      <c r="J26" s="73"/>
      <c r="K26" s="73"/>
      <c r="L26" s="73"/>
      <c r="M26" s="73"/>
    </row>
    <row r="27" spans="1:25" x14ac:dyDescent="0.2">
      <c r="B27" s="57"/>
      <c r="C27" s="57"/>
      <c r="D27" s="71"/>
      <c r="E27" s="71"/>
      <c r="F27" s="71"/>
      <c r="G27" s="71"/>
      <c r="H27" s="71"/>
      <c r="I27" s="71"/>
      <c r="J27" s="71"/>
      <c r="K27" s="71"/>
      <c r="L27" s="71"/>
      <c r="M27" s="71"/>
    </row>
  </sheetData>
  <mergeCells count="8">
    <mergeCell ref="A24:M24"/>
    <mergeCell ref="A2:M2"/>
    <mergeCell ref="A3:M3"/>
    <mergeCell ref="A4:M4"/>
    <mergeCell ref="A6:M6"/>
    <mergeCell ref="A7:M7"/>
    <mergeCell ref="A8:A9"/>
    <mergeCell ref="B8:M8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workbookViewId="0">
      <selection activeCell="T13" sqref="T13"/>
    </sheetView>
  </sheetViews>
  <sheetFormatPr baseColWidth="10" defaultRowHeight="12.75" x14ac:dyDescent="0.2"/>
  <cols>
    <col min="1" max="1" width="43.1640625" style="56" customWidth="1"/>
    <col min="2" max="3" width="7.83203125" style="56" customWidth="1"/>
    <col min="4" max="13" width="7.83203125" style="70" customWidth="1"/>
    <col min="14" max="14" width="15.5" style="56" customWidth="1"/>
    <col min="15" max="15" width="20.1640625" style="56" customWidth="1"/>
    <col min="16" max="16384" width="12" style="56"/>
  </cols>
  <sheetData>
    <row r="1" spans="1:25" s="62" customFormat="1" ht="23.25" x14ac:dyDescent="0.2">
      <c r="A1" s="45" t="s">
        <v>95</v>
      </c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25" s="47" customFormat="1" ht="14.25" x14ac:dyDescent="0.2">
      <c r="A2" s="270" t="s">
        <v>80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34"/>
      <c r="O2" s="34"/>
      <c r="P2" s="34"/>
      <c r="Q2" s="34"/>
    </row>
    <row r="3" spans="1:25" s="49" customFormat="1" ht="14.25" x14ac:dyDescent="0.2">
      <c r="A3" s="270" t="s">
        <v>76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36"/>
      <c r="O3" s="36"/>
      <c r="P3" s="36"/>
      <c r="Q3" s="36"/>
    </row>
    <row r="4" spans="1:25" s="49" customFormat="1" ht="14.25" x14ac:dyDescent="0.2">
      <c r="A4" s="270">
        <v>2016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36"/>
      <c r="O4" s="36"/>
      <c r="P4" s="36"/>
      <c r="Q4" s="36"/>
    </row>
    <row r="5" spans="1:25" s="49" customFormat="1" ht="15" x14ac:dyDescent="0.2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36"/>
      <c r="O5" s="36"/>
      <c r="P5" s="36"/>
      <c r="Q5" s="36"/>
    </row>
    <row r="6" spans="1:25" s="64" customFormat="1" ht="18.75" x14ac:dyDescent="0.2">
      <c r="A6" s="271" t="s">
        <v>96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s="66" customFormat="1" ht="15.75" x14ac:dyDescent="0.2">
      <c r="A7" s="273" t="s">
        <v>186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65"/>
      <c r="O7" s="37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s="38" customFormat="1" ht="11.25" x14ac:dyDescent="0.2">
      <c r="A8" s="274" t="s">
        <v>77</v>
      </c>
      <c r="B8" s="274">
        <v>2016</v>
      </c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5" s="38" customFormat="1" ht="11.25" x14ac:dyDescent="0.2">
      <c r="A9" s="275"/>
      <c r="B9" s="240" t="s">
        <v>82</v>
      </c>
      <c r="C9" s="240" t="s">
        <v>83</v>
      </c>
      <c r="D9" s="240" t="s">
        <v>84</v>
      </c>
      <c r="E9" s="240" t="s">
        <v>85</v>
      </c>
      <c r="F9" s="240" t="s">
        <v>86</v>
      </c>
      <c r="G9" s="240" t="s">
        <v>87</v>
      </c>
      <c r="H9" s="240" t="s">
        <v>88</v>
      </c>
      <c r="I9" s="240" t="s">
        <v>89</v>
      </c>
      <c r="J9" s="241" t="s">
        <v>90</v>
      </c>
      <c r="K9" s="240" t="s">
        <v>91</v>
      </c>
      <c r="L9" s="240" t="s">
        <v>92</v>
      </c>
      <c r="M9" s="240" t="s">
        <v>93</v>
      </c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pans="1:25" s="38" customFormat="1" ht="11.25" x14ac:dyDescent="0.2">
      <c r="A10" s="111" t="s">
        <v>0</v>
      </c>
      <c r="B10" s="112">
        <v>58697</v>
      </c>
      <c r="C10" s="112">
        <v>59249</v>
      </c>
      <c r="D10" s="113">
        <v>59377</v>
      </c>
      <c r="E10" s="113">
        <v>59687</v>
      </c>
      <c r="F10" s="113">
        <v>59564</v>
      </c>
      <c r="G10" s="113">
        <v>59978</v>
      </c>
      <c r="H10" s="113">
        <f>subact2016!H15</f>
        <v>59793</v>
      </c>
      <c r="I10" s="113">
        <f>subact2016!I15</f>
        <v>60938</v>
      </c>
      <c r="J10" s="113">
        <f>subact2016!J15</f>
        <v>62074</v>
      </c>
      <c r="K10" s="113">
        <f>subact2016!K15</f>
        <v>62644</v>
      </c>
      <c r="L10" s="113">
        <f>subact2016!L15</f>
        <v>63830</v>
      </c>
      <c r="M10" s="113">
        <f>subact2016!M15</f>
        <v>65614</v>
      </c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s="38" customFormat="1" ht="11.25" x14ac:dyDescent="0.2">
      <c r="A11" s="111" t="s">
        <v>39</v>
      </c>
      <c r="B11" s="112">
        <v>14618</v>
      </c>
      <c r="C11" s="112">
        <v>14554</v>
      </c>
      <c r="D11" s="113">
        <v>14657</v>
      </c>
      <c r="E11" s="113">
        <v>14754</v>
      </c>
      <c r="F11" s="113">
        <v>14802</v>
      </c>
      <c r="G11" s="113">
        <v>14904</v>
      </c>
      <c r="H11" s="113">
        <f>subact2016!H54</f>
        <v>15107</v>
      </c>
      <c r="I11" s="113">
        <f>subact2016!I54</f>
        <v>15137</v>
      </c>
      <c r="J11" s="113">
        <f>subact2016!J54</f>
        <v>15401</v>
      </c>
      <c r="K11" s="113">
        <f>subact2016!K54</f>
        <v>15763</v>
      </c>
      <c r="L11" s="113">
        <f>subact2016!L54</f>
        <v>15929</v>
      </c>
      <c r="M11" s="113">
        <f>subact2016!M54</f>
        <v>15770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s="38" customFormat="1" ht="22.5" x14ac:dyDescent="0.2">
      <c r="A12" s="111" t="s">
        <v>7</v>
      </c>
      <c r="B12" s="112">
        <v>22805</v>
      </c>
      <c r="C12" s="112">
        <v>23057</v>
      </c>
      <c r="D12" s="113">
        <v>23203</v>
      </c>
      <c r="E12" s="113">
        <v>23383</v>
      </c>
      <c r="F12" s="113">
        <v>23464</v>
      </c>
      <c r="G12" s="113">
        <v>23530</v>
      </c>
      <c r="H12" s="113">
        <f>subact2016!H139</f>
        <v>23380</v>
      </c>
      <c r="I12" s="113">
        <f>subact2016!I139</f>
        <v>23318</v>
      </c>
      <c r="J12" s="113">
        <f>subact2016!J139</f>
        <v>23846</v>
      </c>
      <c r="K12" s="113">
        <f>subact2016!K139</f>
        <v>24180</v>
      </c>
      <c r="L12" s="113">
        <f>subact2016!L139</f>
        <v>24301</v>
      </c>
      <c r="M12" s="113">
        <f>subact2016!M139</f>
        <v>24552</v>
      </c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</row>
    <row r="13" spans="1:25" s="38" customFormat="1" ht="11.25" x14ac:dyDescent="0.2">
      <c r="A13" s="111" t="s">
        <v>41</v>
      </c>
      <c r="B13" s="112">
        <v>19135</v>
      </c>
      <c r="C13" s="112">
        <v>19205</v>
      </c>
      <c r="D13" s="113">
        <v>19213</v>
      </c>
      <c r="E13" s="113">
        <v>19307</v>
      </c>
      <c r="F13" s="113">
        <v>19349</v>
      </c>
      <c r="G13" s="113">
        <v>19300</v>
      </c>
      <c r="H13" s="113">
        <f>subact2016!H71</f>
        <v>19438</v>
      </c>
      <c r="I13" s="113">
        <f>subact2016!I71</f>
        <v>19524</v>
      </c>
      <c r="J13" s="113">
        <f>subact2016!J71</f>
        <v>19665</v>
      </c>
      <c r="K13" s="113">
        <f>subact2016!K71</f>
        <v>19618</v>
      </c>
      <c r="L13" s="113">
        <f>subact2016!L71</f>
        <v>19735</v>
      </c>
      <c r="M13" s="113">
        <f>subact2016!M71</f>
        <v>19628</v>
      </c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s="38" customFormat="1" ht="11.25" x14ac:dyDescent="0.2">
      <c r="A14" s="111" t="s">
        <v>8</v>
      </c>
      <c r="B14" s="112">
        <v>9093</v>
      </c>
      <c r="C14" s="112">
        <v>9367</v>
      </c>
      <c r="D14" s="113">
        <v>9439</v>
      </c>
      <c r="E14" s="113">
        <v>9346</v>
      </c>
      <c r="F14" s="113">
        <v>9393</v>
      </c>
      <c r="G14" s="113">
        <v>9391</v>
      </c>
      <c r="H14" s="113">
        <f>subact2016!H148</f>
        <v>9645</v>
      </c>
      <c r="I14" s="113">
        <f>subact2016!I148</f>
        <v>9955</v>
      </c>
      <c r="J14" s="113">
        <f>subact2016!J148</f>
        <v>9930</v>
      </c>
      <c r="K14" s="113">
        <f>subact2016!K148</f>
        <v>10261</v>
      </c>
      <c r="L14" s="113">
        <f>subact2016!L148</f>
        <v>10479</v>
      </c>
      <c r="M14" s="113">
        <f>subact2016!M148</f>
        <v>10241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1:25" s="38" customFormat="1" ht="33.75" x14ac:dyDescent="0.2">
      <c r="A15" s="111" t="s">
        <v>43</v>
      </c>
      <c r="B15" s="112">
        <v>32513</v>
      </c>
      <c r="C15" s="112">
        <v>32776</v>
      </c>
      <c r="D15" s="113">
        <v>33833</v>
      </c>
      <c r="E15" s="113">
        <v>34005</v>
      </c>
      <c r="F15" s="113">
        <v>34002</v>
      </c>
      <c r="G15" s="113">
        <v>34306</v>
      </c>
      <c r="H15" s="113">
        <f>subact2016!H131</f>
        <v>34239</v>
      </c>
      <c r="I15" s="113">
        <f>subact2016!I131</f>
        <v>35917</v>
      </c>
      <c r="J15" s="113">
        <f>subact2016!J131</f>
        <v>36270</v>
      </c>
      <c r="K15" s="113">
        <f>subact2016!K131</f>
        <v>36992</v>
      </c>
      <c r="L15" s="113">
        <f>subact2016!L131</f>
        <v>37339</v>
      </c>
      <c r="M15" s="113">
        <f>subact2016!M131</f>
        <v>37253</v>
      </c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</row>
    <row r="16" spans="1:25" s="38" customFormat="1" ht="11.25" x14ac:dyDescent="0.2">
      <c r="A16" s="111" t="s">
        <v>42</v>
      </c>
      <c r="B16" s="112">
        <v>46559</v>
      </c>
      <c r="C16" s="112">
        <v>46852</v>
      </c>
      <c r="D16" s="113">
        <v>47374</v>
      </c>
      <c r="E16" s="113">
        <v>47671</v>
      </c>
      <c r="F16" s="113">
        <v>48216</v>
      </c>
      <c r="G16" s="113">
        <v>48695</v>
      </c>
      <c r="H16" s="113">
        <f>subact2016!H103</f>
        <v>48910</v>
      </c>
      <c r="I16" s="113">
        <f>subact2016!I103</f>
        <v>49371</v>
      </c>
      <c r="J16" s="113">
        <f>subact2016!J103</f>
        <v>49462</v>
      </c>
      <c r="K16" s="113">
        <f>subact2016!K103</f>
        <v>49977</v>
      </c>
      <c r="L16" s="113">
        <f>subact2016!L103</f>
        <v>50846</v>
      </c>
      <c r="M16" s="113">
        <f>subact2016!M103</f>
        <v>50419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25" s="38" customFormat="1" ht="22.5" x14ac:dyDescent="0.2">
      <c r="A17" s="111" t="s">
        <v>1</v>
      </c>
      <c r="B17" s="112">
        <v>61592</v>
      </c>
      <c r="C17" s="112">
        <v>61731</v>
      </c>
      <c r="D17" s="113">
        <v>61610</v>
      </c>
      <c r="E17" s="113">
        <v>61366</v>
      </c>
      <c r="F17" s="113">
        <v>61970</v>
      </c>
      <c r="G17" s="113">
        <v>62718</v>
      </c>
      <c r="H17" s="113">
        <f>subact2016!H33</f>
        <v>62845</v>
      </c>
      <c r="I17" s="113">
        <f>subact2016!I33</f>
        <v>62609</v>
      </c>
      <c r="J17" s="113">
        <f>subact2016!J33</f>
        <v>63134</v>
      </c>
      <c r="K17" s="113">
        <f>subact2016!K33</f>
        <v>63567</v>
      </c>
      <c r="L17" s="113">
        <f>subact2016!L33</f>
        <v>63701</v>
      </c>
      <c r="M17" s="113">
        <f>subact2016!M33</f>
        <v>62777</v>
      </c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1:25" s="38" customFormat="1" ht="22.5" x14ac:dyDescent="0.2">
      <c r="A18" s="111" t="s">
        <v>40</v>
      </c>
      <c r="B18" s="112">
        <v>46271</v>
      </c>
      <c r="C18" s="112">
        <v>46435</v>
      </c>
      <c r="D18" s="113">
        <v>46357</v>
      </c>
      <c r="E18" s="113">
        <v>46419</v>
      </c>
      <c r="F18" s="113">
        <v>46312</v>
      </c>
      <c r="G18" s="113">
        <v>46656</v>
      </c>
      <c r="H18" s="113">
        <f>subact2016!H61</f>
        <v>46617</v>
      </c>
      <c r="I18" s="113">
        <f>subact2016!I61</f>
        <v>46857</v>
      </c>
      <c r="J18" s="113">
        <f>subact2016!J61</f>
        <v>47028</v>
      </c>
      <c r="K18" s="113">
        <f>subact2016!K61</f>
        <v>47929</v>
      </c>
      <c r="L18" s="113">
        <f>subact2016!L61</f>
        <v>48963</v>
      </c>
      <c r="M18" s="113">
        <f>subact2016!M61</f>
        <v>48000</v>
      </c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1:25" s="38" customFormat="1" ht="11.25" x14ac:dyDescent="0.2">
      <c r="A19" s="114" t="s">
        <v>78</v>
      </c>
      <c r="B19" s="115">
        <f>SUM(B10:B18)</f>
        <v>311283</v>
      </c>
      <c r="C19" s="115">
        <f>SUM(C10:C18)</f>
        <v>313226</v>
      </c>
      <c r="D19" s="115">
        <f>SUM(D10:D18)</f>
        <v>315063</v>
      </c>
      <c r="E19" s="115">
        <f>SUM(E10:E18)</f>
        <v>315938</v>
      </c>
      <c r="F19" s="115">
        <f t="shared" ref="F19:M19" si="0">SUM(F10:F18)</f>
        <v>317072</v>
      </c>
      <c r="G19" s="115">
        <f t="shared" si="0"/>
        <v>319478</v>
      </c>
      <c r="H19" s="115">
        <f t="shared" si="0"/>
        <v>319974</v>
      </c>
      <c r="I19" s="115">
        <f t="shared" si="0"/>
        <v>323626</v>
      </c>
      <c r="J19" s="115">
        <f t="shared" si="0"/>
        <v>326810</v>
      </c>
      <c r="K19" s="115">
        <f t="shared" si="0"/>
        <v>330931</v>
      </c>
      <c r="L19" s="115">
        <f t="shared" si="0"/>
        <v>335123</v>
      </c>
      <c r="M19" s="115">
        <f t="shared" si="0"/>
        <v>334254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1:25" x14ac:dyDescent="0.2">
      <c r="A20" s="127" t="s">
        <v>94</v>
      </c>
      <c r="B20" s="128">
        <f>(B19/'2015'!M19)-1</f>
        <v>-4.1684528417779143E-3</v>
      </c>
      <c r="C20" s="128">
        <f>(C19/B19)-1</f>
        <v>6.2419084884173248E-3</v>
      </c>
      <c r="D20" s="128">
        <f>(D19/C19)-1</f>
        <v>5.8647749548248473E-3</v>
      </c>
      <c r="E20" s="128">
        <f>(E19/D19)-1</f>
        <v>2.7772223333111246E-3</v>
      </c>
      <c r="F20" s="128">
        <f>(F19/E19)-1</f>
        <v>3.5893118270040603E-3</v>
      </c>
      <c r="G20" s="128">
        <f>(G19/F19)-1</f>
        <v>7.5881818640561871E-3</v>
      </c>
      <c r="H20" s="128">
        <f t="shared" ref="H20:M20" si="1">(H19/G19)-1</f>
        <v>1.5525325687528735E-3</v>
      </c>
      <c r="I20" s="128">
        <f t="shared" si="1"/>
        <v>1.1413427340971394E-2</v>
      </c>
      <c r="J20" s="128">
        <f t="shared" si="1"/>
        <v>9.8385173008348481E-3</v>
      </c>
      <c r="K20" s="128">
        <f t="shared" si="1"/>
        <v>1.2609773262752144E-2</v>
      </c>
      <c r="L20" s="128">
        <f t="shared" si="1"/>
        <v>1.2667293181962469E-2</v>
      </c>
      <c r="M20" s="128">
        <f t="shared" si="1"/>
        <v>-2.5930777654771253E-3</v>
      </c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</row>
    <row r="22" spans="1:25" x14ac:dyDescent="0.2">
      <c r="A22" s="123" t="s">
        <v>111</v>
      </c>
      <c r="B22" s="57"/>
      <c r="C22" s="57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1:25" x14ac:dyDescent="0.2">
      <c r="A23" s="68"/>
      <c r="B23" s="68"/>
      <c r="C23" s="68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25" x14ac:dyDescent="0.2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</row>
    <row r="25" spans="1:25" x14ac:dyDescent="0.2">
      <c r="A25" s="39"/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25" x14ac:dyDescent="0.2">
      <c r="A26" s="60"/>
      <c r="B26" s="60"/>
      <c r="C26" s="60"/>
      <c r="D26" s="73"/>
      <c r="E26" s="73"/>
      <c r="F26" s="73"/>
      <c r="G26" s="73"/>
      <c r="H26" s="73"/>
      <c r="I26" s="73"/>
      <c r="J26" s="73"/>
      <c r="K26" s="73"/>
      <c r="L26" s="73"/>
      <c r="M26" s="73"/>
    </row>
    <row r="27" spans="1:25" x14ac:dyDescent="0.2">
      <c r="B27" s="57"/>
      <c r="C27" s="57"/>
      <c r="D27" s="71"/>
      <c r="E27" s="71"/>
      <c r="F27" s="71"/>
      <c r="G27" s="71"/>
      <c r="H27" s="71"/>
      <c r="I27" s="71"/>
      <c r="J27" s="71"/>
      <c r="K27" s="71"/>
      <c r="L27" s="71"/>
      <c r="M27" s="71"/>
    </row>
  </sheetData>
  <mergeCells count="8">
    <mergeCell ref="A24:M24"/>
    <mergeCell ref="A2:M2"/>
    <mergeCell ref="A3:M3"/>
    <mergeCell ref="A4:M4"/>
    <mergeCell ref="A6:M6"/>
    <mergeCell ref="A7:M7"/>
    <mergeCell ref="A8:A9"/>
    <mergeCell ref="B8:M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2"/>
  <sheetViews>
    <sheetView workbookViewId="0">
      <selection activeCell="V25" sqref="V25"/>
    </sheetView>
  </sheetViews>
  <sheetFormatPr baseColWidth="10" defaultColWidth="8.83203125" defaultRowHeight="11.25" x14ac:dyDescent="0.2"/>
  <cols>
    <col min="1" max="1" width="56" style="5" customWidth="1"/>
    <col min="2" max="3" width="8.5" style="6" customWidth="1"/>
    <col min="4" max="4" width="8.5" style="5" customWidth="1"/>
    <col min="5" max="5" width="8.5" style="138" customWidth="1"/>
    <col min="6" max="10" width="8.5" style="6" customWidth="1"/>
    <col min="11" max="11" width="8.83203125" style="5" customWidth="1"/>
    <col min="12" max="13" width="8.6640625" style="6" customWidth="1"/>
    <col min="14" max="14" width="8.6640625" style="5" bestFit="1" customWidth="1"/>
    <col min="15" max="15" width="8.6640625" style="6" bestFit="1" customWidth="1"/>
    <col min="16" max="16" width="12.5" style="5" customWidth="1"/>
    <col min="17" max="17" width="12" style="5" customWidth="1"/>
    <col min="18" max="16384" width="8.83203125" style="5"/>
  </cols>
  <sheetData>
    <row r="1" spans="1:27" s="46" customFormat="1" ht="20.25" x14ac:dyDescent="0.2">
      <c r="A1" s="74" t="s">
        <v>95</v>
      </c>
      <c r="H1" s="69"/>
      <c r="I1" s="69"/>
      <c r="J1" s="69"/>
      <c r="L1" s="69"/>
      <c r="M1" s="69"/>
      <c r="O1" s="69"/>
    </row>
    <row r="2" spans="1:27" s="47" customFormat="1" ht="12.75" x14ac:dyDescent="0.2">
      <c r="A2" s="256" t="s">
        <v>80</v>
      </c>
      <c r="B2" s="256"/>
      <c r="C2" s="256"/>
      <c r="D2" s="256"/>
      <c r="E2" s="256"/>
      <c r="F2" s="256"/>
      <c r="G2" s="34"/>
      <c r="H2" s="34"/>
      <c r="I2" s="34"/>
      <c r="J2" s="34"/>
      <c r="K2" s="34"/>
      <c r="L2" s="35"/>
      <c r="M2" s="35"/>
      <c r="N2" s="35"/>
      <c r="O2" s="35"/>
      <c r="P2" s="35"/>
      <c r="Q2" s="35"/>
      <c r="R2" s="35"/>
      <c r="S2" s="35"/>
    </row>
    <row r="3" spans="1:27" s="49" customFormat="1" ht="12.75" x14ac:dyDescent="0.2">
      <c r="A3" s="256" t="s">
        <v>76</v>
      </c>
      <c r="B3" s="256"/>
      <c r="C3" s="256"/>
      <c r="D3" s="256"/>
      <c r="E3" s="256"/>
      <c r="F3" s="256"/>
      <c r="G3" s="36"/>
      <c r="H3" s="75"/>
      <c r="I3" s="75"/>
      <c r="J3" s="75"/>
      <c r="K3" s="36"/>
      <c r="L3" s="155"/>
      <c r="M3" s="167"/>
      <c r="N3" s="36"/>
      <c r="O3" s="233"/>
      <c r="P3" s="48"/>
      <c r="Q3" s="48"/>
      <c r="R3" s="48"/>
      <c r="S3" s="48"/>
    </row>
    <row r="4" spans="1:27" s="49" customFormat="1" ht="12.75" x14ac:dyDescent="0.2">
      <c r="A4" s="257" t="s">
        <v>190</v>
      </c>
      <c r="B4" s="256"/>
      <c r="C4" s="256"/>
      <c r="D4" s="256"/>
      <c r="E4" s="256"/>
      <c r="F4" s="256"/>
      <c r="G4" s="36"/>
      <c r="H4" s="36"/>
      <c r="I4" s="36"/>
      <c r="J4" s="36"/>
      <c r="K4" s="36"/>
    </row>
    <row r="5" spans="1:27" x14ac:dyDescent="0.2">
      <c r="A5" s="30"/>
      <c r="B5" s="13"/>
      <c r="C5" s="13"/>
      <c r="D5" s="30"/>
      <c r="E5" s="137"/>
      <c r="F5" s="30"/>
      <c r="G5" s="30"/>
      <c r="H5" s="30"/>
      <c r="I5" s="30"/>
      <c r="J5" s="30"/>
      <c r="L5" s="5"/>
      <c r="M5" s="5"/>
      <c r="O5" s="5"/>
    </row>
    <row r="6" spans="1:27" x14ac:dyDescent="0.2">
      <c r="A6" s="13"/>
      <c r="B6" s="13"/>
      <c r="C6" s="13"/>
      <c r="D6" s="13"/>
      <c r="E6" s="137"/>
      <c r="F6" s="13"/>
      <c r="G6" s="13"/>
      <c r="H6" s="30"/>
      <c r="I6" s="30"/>
      <c r="J6" s="30"/>
      <c r="K6" s="6"/>
      <c r="L6" s="30"/>
      <c r="M6" s="30"/>
      <c r="N6" s="13"/>
      <c r="O6" s="30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x14ac:dyDescent="0.2">
      <c r="A7" s="6"/>
      <c r="D7" s="6"/>
      <c r="K7" s="6"/>
      <c r="N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x14ac:dyDescent="0.2">
      <c r="A8" s="212"/>
      <c r="B8" s="212"/>
      <c r="C8" s="212"/>
      <c r="D8" s="212"/>
      <c r="E8" s="213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6.5" customHeight="1" x14ac:dyDescent="0.2">
      <c r="A9" s="263" t="s">
        <v>0</v>
      </c>
      <c r="B9" s="216">
        <v>2007</v>
      </c>
      <c r="C9" s="216">
        <v>2008</v>
      </c>
      <c r="D9" s="216">
        <v>2009</v>
      </c>
      <c r="E9" s="216">
        <v>2010</v>
      </c>
      <c r="F9" s="216">
        <v>2011</v>
      </c>
      <c r="G9" s="216">
        <v>2012</v>
      </c>
      <c r="H9" s="216">
        <v>2013</v>
      </c>
      <c r="I9" s="216">
        <v>2014</v>
      </c>
      <c r="J9" s="216">
        <v>2015</v>
      </c>
      <c r="K9" s="216">
        <v>2016</v>
      </c>
      <c r="L9" s="216">
        <v>2017</v>
      </c>
      <c r="M9" s="216">
        <v>2018</v>
      </c>
      <c r="N9" s="260">
        <v>2019</v>
      </c>
      <c r="O9" s="260"/>
      <c r="P9" s="261" t="s">
        <v>196</v>
      </c>
      <c r="Q9" s="261" t="s">
        <v>197</v>
      </c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8.75" customHeight="1" x14ac:dyDescent="0.2">
      <c r="A10" s="265"/>
      <c r="B10" s="242" t="s">
        <v>93</v>
      </c>
      <c r="C10" s="242" t="s">
        <v>93</v>
      </c>
      <c r="D10" s="242" t="s">
        <v>93</v>
      </c>
      <c r="E10" s="242" t="s">
        <v>93</v>
      </c>
      <c r="F10" s="242" t="s">
        <v>93</v>
      </c>
      <c r="G10" s="242" t="s">
        <v>93</v>
      </c>
      <c r="H10" s="242" t="s">
        <v>93</v>
      </c>
      <c r="I10" s="242" t="s">
        <v>93</v>
      </c>
      <c r="J10" s="242" t="s">
        <v>93</v>
      </c>
      <c r="K10" s="242" t="s">
        <v>93</v>
      </c>
      <c r="L10" s="242" t="s">
        <v>93</v>
      </c>
      <c r="M10" s="242" t="s">
        <v>93</v>
      </c>
      <c r="N10" s="243" t="s">
        <v>84</v>
      </c>
      <c r="O10" s="244" t="s">
        <v>85</v>
      </c>
      <c r="P10" s="262"/>
      <c r="Q10" s="262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22.5" x14ac:dyDescent="0.2">
      <c r="A11" s="171" t="s">
        <v>182</v>
      </c>
      <c r="B11" s="172">
        <v>29205</v>
      </c>
      <c r="C11" s="172">
        <v>30483</v>
      </c>
      <c r="D11" s="172">
        <v>32072</v>
      </c>
      <c r="E11" s="173">
        <v>34257</v>
      </c>
      <c r="F11" s="173">
        <v>36340</v>
      </c>
      <c r="G11" s="173">
        <v>37299</v>
      </c>
      <c r="H11" s="173">
        <v>40207</v>
      </c>
      <c r="I11" s="173">
        <v>42388</v>
      </c>
      <c r="J11" s="173">
        <v>44221</v>
      </c>
      <c r="K11" s="173">
        <v>50724</v>
      </c>
      <c r="L11" s="173">
        <v>47673</v>
      </c>
      <c r="M11" s="78">
        <v>49717</v>
      </c>
      <c r="N11" s="206">
        <v>49314</v>
      </c>
      <c r="O11" s="206">
        <v>49592</v>
      </c>
      <c r="P11" s="170">
        <f>O11-N11</f>
        <v>278</v>
      </c>
      <c r="Q11" s="170">
        <f>O11-M11</f>
        <v>-125</v>
      </c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22.5" x14ac:dyDescent="0.2">
      <c r="A12" s="175" t="s">
        <v>183</v>
      </c>
      <c r="B12" s="176">
        <v>5906</v>
      </c>
      <c r="C12" s="176">
        <v>5665</v>
      </c>
      <c r="D12" s="176">
        <v>5324</v>
      </c>
      <c r="E12" s="177">
        <v>6050</v>
      </c>
      <c r="F12" s="177">
        <v>6570</v>
      </c>
      <c r="G12" s="177">
        <v>7718</v>
      </c>
      <c r="H12" s="6">
        <v>7644</v>
      </c>
      <c r="I12" s="177">
        <v>7928</v>
      </c>
      <c r="J12" s="177">
        <v>8530</v>
      </c>
      <c r="K12" s="204">
        <v>9327</v>
      </c>
      <c r="L12" s="204">
        <v>10091</v>
      </c>
      <c r="M12" s="153">
        <v>10029</v>
      </c>
      <c r="N12" s="154">
        <v>10251</v>
      </c>
      <c r="O12" s="99">
        <v>10648</v>
      </c>
      <c r="P12" s="170">
        <f t="shared" ref="P12:P13" si="0">O12-N12</f>
        <v>397</v>
      </c>
      <c r="Q12" s="170">
        <f t="shared" ref="Q12:Q13" si="1">O12-M12</f>
        <v>619</v>
      </c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x14ac:dyDescent="0.2">
      <c r="A13" s="171" t="s">
        <v>184</v>
      </c>
      <c r="B13" s="172">
        <v>615</v>
      </c>
      <c r="C13" s="172">
        <v>619</v>
      </c>
      <c r="D13" s="172">
        <v>631</v>
      </c>
      <c r="E13" s="173">
        <v>271</v>
      </c>
      <c r="F13" s="173">
        <v>265</v>
      </c>
      <c r="G13" s="173">
        <v>266</v>
      </c>
      <c r="H13" s="173">
        <v>302</v>
      </c>
      <c r="I13" s="173">
        <v>332</v>
      </c>
      <c r="J13" s="173">
        <v>366</v>
      </c>
      <c r="K13" s="204">
        <v>404</v>
      </c>
      <c r="L13" s="204">
        <v>515</v>
      </c>
      <c r="M13" s="202">
        <v>461</v>
      </c>
      <c r="N13" s="204">
        <v>452</v>
      </c>
      <c r="O13" s="99">
        <v>447</v>
      </c>
      <c r="P13" s="201">
        <f t="shared" si="0"/>
        <v>-5</v>
      </c>
      <c r="Q13" s="201">
        <f t="shared" si="1"/>
        <v>-14</v>
      </c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22.5" x14ac:dyDescent="0.2">
      <c r="A14" s="175" t="s">
        <v>114</v>
      </c>
      <c r="B14" s="176">
        <v>6311</v>
      </c>
      <c r="C14" s="176">
        <v>7456</v>
      </c>
      <c r="D14" s="176">
        <v>7584</v>
      </c>
      <c r="E14" s="177">
        <v>6430</v>
      </c>
      <c r="F14" s="177">
        <v>6127</v>
      </c>
      <c r="G14" s="177">
        <v>6115</v>
      </c>
      <c r="H14" s="177">
        <v>6142</v>
      </c>
      <c r="I14" s="177">
        <v>4849</v>
      </c>
      <c r="J14" s="177">
        <v>4993</v>
      </c>
      <c r="K14" s="177">
        <v>5159</v>
      </c>
      <c r="L14" s="177">
        <v>5486</v>
      </c>
      <c r="M14" s="202">
        <v>6016</v>
      </c>
      <c r="N14" s="204">
        <v>6167</v>
      </c>
      <c r="O14" s="154">
        <v>6231</v>
      </c>
      <c r="P14" s="201">
        <f>O14-N14</f>
        <v>64</v>
      </c>
      <c r="Q14" s="201">
        <f>O14-M14</f>
        <v>215</v>
      </c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x14ac:dyDescent="0.2">
      <c r="A15" s="178" t="s">
        <v>78</v>
      </c>
      <c r="B15" s="179">
        <f t="shared" ref="B15:G15" si="2">SUM(B11:B14)</f>
        <v>42037</v>
      </c>
      <c r="C15" s="179">
        <f t="shared" si="2"/>
        <v>44223</v>
      </c>
      <c r="D15" s="179">
        <f t="shared" si="2"/>
        <v>45611</v>
      </c>
      <c r="E15" s="179">
        <f t="shared" si="2"/>
        <v>47008</v>
      </c>
      <c r="F15" s="179">
        <f t="shared" si="2"/>
        <v>49302</v>
      </c>
      <c r="G15" s="179">
        <f t="shared" si="2"/>
        <v>51398</v>
      </c>
      <c r="H15" s="179">
        <f t="shared" ref="H15:L15" si="3">SUM(H11:H14)</f>
        <v>54295</v>
      </c>
      <c r="I15" s="179">
        <f t="shared" si="3"/>
        <v>55497</v>
      </c>
      <c r="J15" s="179">
        <f t="shared" si="3"/>
        <v>58110</v>
      </c>
      <c r="K15" s="179">
        <f t="shared" si="3"/>
        <v>65614</v>
      </c>
      <c r="L15" s="179">
        <f t="shared" si="3"/>
        <v>63765</v>
      </c>
      <c r="M15" s="179">
        <v>66223</v>
      </c>
      <c r="N15" s="179">
        <f>SUM(N11:N14)</f>
        <v>66184</v>
      </c>
      <c r="O15" s="96">
        <f t="shared" ref="O15" si="4">SUM(O11:O14)</f>
        <v>66918</v>
      </c>
      <c r="P15" s="180">
        <f>SUM(P11:P14)</f>
        <v>734</v>
      </c>
      <c r="Q15" s="180">
        <f>SUM(Q11:Q14)</f>
        <v>695</v>
      </c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x14ac:dyDescent="0.2">
      <c r="A16" s="4"/>
      <c r="B16" s="9"/>
      <c r="C16" s="9"/>
      <c r="D16" s="4"/>
      <c r="E16" s="139"/>
      <c r="F16" s="7"/>
      <c r="G16" s="7"/>
      <c r="H16" s="7"/>
      <c r="I16" s="7"/>
      <c r="J16" s="7"/>
      <c r="K16" s="6"/>
      <c r="L16" s="7"/>
      <c r="M16" s="7"/>
      <c r="N16" s="4"/>
      <c r="O16" s="7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x14ac:dyDescent="0.2">
      <c r="A17" s="4"/>
      <c r="B17" s="9"/>
      <c r="C17" s="9"/>
      <c r="D17" s="4"/>
      <c r="E17" s="139"/>
      <c r="F17" s="7"/>
      <c r="G17" s="7"/>
      <c r="H17" s="7"/>
      <c r="I17" s="7"/>
      <c r="J17" s="7"/>
      <c r="K17" s="6"/>
      <c r="L17" s="7"/>
      <c r="M17" s="7"/>
      <c r="N17" s="7"/>
      <c r="O17" s="7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x14ac:dyDescent="0.2">
      <c r="A18" s="212"/>
      <c r="B18" s="212"/>
      <c r="C18" s="212"/>
      <c r="D18" s="212"/>
      <c r="E18" s="213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6"/>
      <c r="R18" s="6"/>
      <c r="S18" s="6"/>
      <c r="T18" s="6"/>
      <c r="U18" s="6"/>
      <c r="V18" s="6"/>
      <c r="W18" s="6"/>
      <c r="X18" s="6"/>
    </row>
    <row r="19" spans="1:27" ht="14.25" customHeight="1" x14ac:dyDescent="0.2">
      <c r="A19" s="263" t="s">
        <v>1</v>
      </c>
      <c r="B19" s="216">
        <v>2007</v>
      </c>
      <c r="C19" s="216">
        <v>2008</v>
      </c>
      <c r="D19" s="216">
        <v>2009</v>
      </c>
      <c r="E19" s="216">
        <v>2010</v>
      </c>
      <c r="F19" s="216">
        <v>2011</v>
      </c>
      <c r="G19" s="216">
        <v>2012</v>
      </c>
      <c r="H19" s="216">
        <v>2013</v>
      </c>
      <c r="I19" s="216">
        <v>2014</v>
      </c>
      <c r="J19" s="216">
        <v>2015</v>
      </c>
      <c r="K19" s="216">
        <v>2016</v>
      </c>
      <c r="L19" s="216">
        <v>2017</v>
      </c>
      <c r="M19" s="216">
        <v>2018</v>
      </c>
      <c r="N19" s="260">
        <v>2019</v>
      </c>
      <c r="O19" s="260"/>
      <c r="P19" s="261" t="s">
        <v>196</v>
      </c>
      <c r="Q19" s="261" t="s">
        <v>197</v>
      </c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5.75" customHeight="1" x14ac:dyDescent="0.2">
      <c r="A20" s="265"/>
      <c r="B20" s="242" t="s">
        <v>93</v>
      </c>
      <c r="C20" s="242" t="s">
        <v>93</v>
      </c>
      <c r="D20" s="242" t="s">
        <v>93</v>
      </c>
      <c r="E20" s="242" t="s">
        <v>93</v>
      </c>
      <c r="F20" s="242" t="s">
        <v>93</v>
      </c>
      <c r="G20" s="242" t="s">
        <v>93</v>
      </c>
      <c r="H20" s="242" t="s">
        <v>93</v>
      </c>
      <c r="I20" s="242" t="s">
        <v>93</v>
      </c>
      <c r="J20" s="242" t="s">
        <v>93</v>
      </c>
      <c r="K20" s="242" t="s">
        <v>93</v>
      </c>
      <c r="L20" s="242" t="s">
        <v>93</v>
      </c>
      <c r="M20" s="242" t="s">
        <v>93</v>
      </c>
      <c r="N20" s="243" t="s">
        <v>84</v>
      </c>
      <c r="O20" s="244" t="s">
        <v>85</v>
      </c>
      <c r="P20" s="262"/>
      <c r="Q20" s="262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x14ac:dyDescent="0.2">
      <c r="A21" s="184" t="s">
        <v>115</v>
      </c>
      <c r="B21" s="185">
        <v>1213</v>
      </c>
      <c r="C21" s="185">
        <v>1830</v>
      </c>
      <c r="D21" s="185">
        <v>1734</v>
      </c>
      <c r="E21" s="174">
        <v>2056</v>
      </c>
      <c r="F21" s="174">
        <v>1627</v>
      </c>
      <c r="G21" s="174">
        <v>1731</v>
      </c>
      <c r="H21" s="174">
        <v>1823</v>
      </c>
      <c r="I21" s="174">
        <v>2347</v>
      </c>
      <c r="J21" s="174">
        <v>2639</v>
      </c>
      <c r="K21" s="174">
        <v>2740</v>
      </c>
      <c r="L21" s="174">
        <v>2411</v>
      </c>
      <c r="M21" s="78">
        <v>2582</v>
      </c>
      <c r="N21" s="174">
        <v>2570</v>
      </c>
      <c r="O21" s="78">
        <v>2492</v>
      </c>
      <c r="P21" s="170">
        <f>O21-N21</f>
        <v>-78</v>
      </c>
      <c r="Q21" s="170">
        <f>O21-M21</f>
        <v>-90</v>
      </c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x14ac:dyDescent="0.2">
      <c r="A22" s="181" t="s">
        <v>116</v>
      </c>
      <c r="B22" s="182">
        <v>3937</v>
      </c>
      <c r="C22" s="182">
        <v>3791</v>
      </c>
      <c r="D22" s="182">
        <v>3318</v>
      </c>
      <c r="E22" s="161">
        <v>3704</v>
      </c>
      <c r="F22" s="161">
        <v>4305</v>
      </c>
      <c r="G22" s="161">
        <v>4396</v>
      </c>
      <c r="H22" s="161">
        <v>5113</v>
      </c>
      <c r="I22" s="161">
        <v>6161</v>
      </c>
      <c r="J22" s="161">
        <v>6889</v>
      </c>
      <c r="K22" s="202">
        <v>6499</v>
      </c>
      <c r="L22" s="202">
        <v>7752</v>
      </c>
      <c r="M22" s="153">
        <v>8417</v>
      </c>
      <c r="N22" s="202">
        <v>7901</v>
      </c>
      <c r="O22" s="78">
        <v>7473</v>
      </c>
      <c r="P22" s="170">
        <f t="shared" ref="P22:P32" si="5">O22-N22</f>
        <v>-428</v>
      </c>
      <c r="Q22" s="170">
        <f t="shared" ref="Q22:Q32" si="6">O22-M22</f>
        <v>-944</v>
      </c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22.5" x14ac:dyDescent="0.2">
      <c r="A23" s="184" t="s">
        <v>117</v>
      </c>
      <c r="B23" s="185">
        <v>7663</v>
      </c>
      <c r="C23" s="185">
        <v>8291</v>
      </c>
      <c r="D23" s="185">
        <v>8744</v>
      </c>
      <c r="E23" s="174">
        <v>9724</v>
      </c>
      <c r="F23" s="174">
        <v>11247</v>
      </c>
      <c r="G23" s="174">
        <v>12687</v>
      </c>
      <c r="H23" s="174">
        <v>16447</v>
      </c>
      <c r="I23" s="174">
        <v>17556</v>
      </c>
      <c r="J23" s="174">
        <v>18371</v>
      </c>
      <c r="K23" s="202">
        <v>18619</v>
      </c>
      <c r="L23" s="202">
        <v>19966</v>
      </c>
      <c r="M23" s="202">
        <v>19356</v>
      </c>
      <c r="N23" s="202">
        <v>19029</v>
      </c>
      <c r="O23" s="78">
        <v>18990</v>
      </c>
      <c r="P23" s="170">
        <f t="shared" si="5"/>
        <v>-39</v>
      </c>
      <c r="Q23" s="170">
        <f t="shared" si="6"/>
        <v>-366</v>
      </c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22.5" x14ac:dyDescent="0.2">
      <c r="A24" s="181" t="s">
        <v>118</v>
      </c>
      <c r="B24" s="182">
        <v>2839</v>
      </c>
      <c r="C24" s="182">
        <v>3045</v>
      </c>
      <c r="D24" s="182">
        <v>3123</v>
      </c>
      <c r="E24" s="161">
        <v>3587</v>
      </c>
      <c r="F24" s="161">
        <v>3801</v>
      </c>
      <c r="G24" s="161">
        <v>3986</v>
      </c>
      <c r="H24" s="161">
        <v>3969</v>
      </c>
      <c r="I24" s="161">
        <v>3852</v>
      </c>
      <c r="J24" s="161">
        <v>3937</v>
      </c>
      <c r="K24" s="174">
        <v>4388</v>
      </c>
      <c r="L24" s="174">
        <v>4942</v>
      </c>
      <c r="M24" s="174">
        <v>4973</v>
      </c>
      <c r="N24" s="174">
        <v>4706</v>
      </c>
      <c r="O24" s="78">
        <v>4539</v>
      </c>
      <c r="P24" s="170">
        <f t="shared" si="5"/>
        <v>-167</v>
      </c>
      <c r="Q24" s="170">
        <f t="shared" si="6"/>
        <v>-434</v>
      </c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22.5" x14ac:dyDescent="0.2">
      <c r="A25" s="184" t="s">
        <v>119</v>
      </c>
      <c r="B25" s="185">
        <v>2127</v>
      </c>
      <c r="C25" s="185">
        <v>2156</v>
      </c>
      <c r="D25" s="185">
        <v>1989</v>
      </c>
      <c r="E25" s="174">
        <v>2230</v>
      </c>
      <c r="F25" s="174">
        <v>2701</v>
      </c>
      <c r="G25" s="174">
        <v>3128</v>
      </c>
      <c r="H25" s="174">
        <v>2685</v>
      </c>
      <c r="I25" s="174">
        <v>3037</v>
      </c>
      <c r="J25" s="174">
        <v>3575</v>
      </c>
      <c r="K25" s="174">
        <v>3490</v>
      </c>
      <c r="L25" s="174">
        <v>3400</v>
      </c>
      <c r="M25" s="174">
        <v>3713</v>
      </c>
      <c r="N25" s="174">
        <v>3733</v>
      </c>
      <c r="O25" s="78">
        <v>3648</v>
      </c>
      <c r="P25" s="170">
        <f t="shared" si="5"/>
        <v>-85</v>
      </c>
      <c r="Q25" s="170">
        <f t="shared" si="6"/>
        <v>-65</v>
      </c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22.5" x14ac:dyDescent="0.2">
      <c r="A26" s="181" t="s">
        <v>120</v>
      </c>
      <c r="B26" s="182">
        <v>853</v>
      </c>
      <c r="C26" s="182">
        <v>879</v>
      </c>
      <c r="D26" s="182">
        <v>898</v>
      </c>
      <c r="E26" s="161">
        <v>937</v>
      </c>
      <c r="F26" s="161">
        <v>1004</v>
      </c>
      <c r="G26" s="161">
        <v>1120</v>
      </c>
      <c r="H26" s="161">
        <v>1140</v>
      </c>
      <c r="I26" s="161">
        <v>1092</v>
      </c>
      <c r="J26" s="174">
        <v>955</v>
      </c>
      <c r="K26" s="174">
        <v>1015</v>
      </c>
      <c r="L26" s="174">
        <v>1212</v>
      </c>
      <c r="M26" s="174">
        <v>1579</v>
      </c>
      <c r="N26" s="174">
        <v>1278</v>
      </c>
      <c r="O26" s="78">
        <v>1301</v>
      </c>
      <c r="P26" s="170">
        <f t="shared" si="5"/>
        <v>23</v>
      </c>
      <c r="Q26" s="170">
        <f t="shared" si="6"/>
        <v>-278</v>
      </c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22.5" x14ac:dyDescent="0.2">
      <c r="A27" s="184" t="s">
        <v>121</v>
      </c>
      <c r="B27" s="185">
        <v>3490</v>
      </c>
      <c r="C27" s="185">
        <v>3395</v>
      </c>
      <c r="D27" s="185">
        <v>3579</v>
      </c>
      <c r="E27" s="174">
        <v>4045</v>
      </c>
      <c r="F27" s="174">
        <v>4573</v>
      </c>
      <c r="G27" s="174">
        <v>4658</v>
      </c>
      <c r="H27" s="174">
        <v>4725</v>
      </c>
      <c r="I27" s="174">
        <v>5800</v>
      </c>
      <c r="J27" s="174">
        <v>5761</v>
      </c>
      <c r="K27" s="174">
        <v>6986</v>
      </c>
      <c r="L27" s="174">
        <v>7013</v>
      </c>
      <c r="M27" s="174">
        <v>6437</v>
      </c>
      <c r="N27" s="174">
        <v>6493</v>
      </c>
      <c r="O27" s="78">
        <v>6464</v>
      </c>
      <c r="P27" s="170">
        <f t="shared" si="5"/>
        <v>-29</v>
      </c>
      <c r="Q27" s="170">
        <f t="shared" si="6"/>
        <v>27</v>
      </c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22.5" x14ac:dyDescent="0.2">
      <c r="A28" s="181" t="s">
        <v>122</v>
      </c>
      <c r="B28" s="182">
        <v>8813</v>
      </c>
      <c r="C28" s="182">
        <v>8777</v>
      </c>
      <c r="D28" s="182">
        <v>7891</v>
      </c>
      <c r="E28" s="161">
        <v>8130</v>
      </c>
      <c r="F28" s="161">
        <v>9446</v>
      </c>
      <c r="G28" s="161">
        <v>10695</v>
      </c>
      <c r="H28" s="161">
        <v>11770</v>
      </c>
      <c r="I28" s="161">
        <v>12645</v>
      </c>
      <c r="J28" s="161">
        <v>13773</v>
      </c>
      <c r="K28" s="174">
        <v>12455</v>
      </c>
      <c r="L28" s="174">
        <v>12915</v>
      </c>
      <c r="M28" s="174">
        <v>12886</v>
      </c>
      <c r="N28" s="174">
        <v>12664</v>
      </c>
      <c r="O28" s="78">
        <v>12679</v>
      </c>
      <c r="P28" s="170">
        <f t="shared" si="5"/>
        <v>15</v>
      </c>
      <c r="Q28" s="170">
        <f t="shared" si="6"/>
        <v>-207</v>
      </c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22.5" x14ac:dyDescent="0.2">
      <c r="A29" s="184" t="s">
        <v>123</v>
      </c>
      <c r="B29" s="185">
        <v>1031</v>
      </c>
      <c r="C29" s="185">
        <v>1078</v>
      </c>
      <c r="D29" s="185">
        <v>1083</v>
      </c>
      <c r="E29" s="174">
        <v>1060</v>
      </c>
      <c r="F29" s="174">
        <v>991</v>
      </c>
      <c r="G29" s="174">
        <v>891</v>
      </c>
      <c r="H29" s="174">
        <v>752</v>
      </c>
      <c r="I29" s="174">
        <v>696</v>
      </c>
      <c r="J29" s="174">
        <v>674</v>
      </c>
      <c r="K29" s="174">
        <v>628</v>
      </c>
      <c r="L29" s="174">
        <v>615</v>
      </c>
      <c r="M29" s="174">
        <v>551</v>
      </c>
      <c r="N29" s="174">
        <v>542</v>
      </c>
      <c r="O29" s="78">
        <v>523</v>
      </c>
      <c r="P29" s="170">
        <f t="shared" si="5"/>
        <v>-19</v>
      </c>
      <c r="Q29" s="170">
        <f t="shared" si="6"/>
        <v>-28</v>
      </c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22.5" x14ac:dyDescent="0.2">
      <c r="A30" s="181" t="s">
        <v>124</v>
      </c>
      <c r="B30" s="182">
        <v>4638</v>
      </c>
      <c r="C30" s="182">
        <v>4768</v>
      </c>
      <c r="D30" s="182">
        <v>4709</v>
      </c>
      <c r="E30" s="161">
        <v>4139</v>
      </c>
      <c r="F30" s="161">
        <v>3756</v>
      </c>
      <c r="G30" s="161">
        <v>3476</v>
      </c>
      <c r="H30" s="161">
        <v>3331</v>
      </c>
      <c r="I30" s="161">
        <v>2889</v>
      </c>
      <c r="J30" s="161">
        <v>2568</v>
      </c>
      <c r="K30" s="161">
        <v>2630</v>
      </c>
      <c r="L30" s="174">
        <v>2839</v>
      </c>
      <c r="M30" s="174">
        <v>2836</v>
      </c>
      <c r="N30" s="174">
        <v>2858</v>
      </c>
      <c r="O30" s="78">
        <v>2845</v>
      </c>
      <c r="P30" s="170">
        <f t="shared" si="5"/>
        <v>-13</v>
      </c>
      <c r="Q30" s="170">
        <f t="shared" si="6"/>
        <v>9</v>
      </c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22.5" x14ac:dyDescent="0.2">
      <c r="A31" s="184" t="s">
        <v>125</v>
      </c>
      <c r="B31" s="185">
        <v>3162</v>
      </c>
      <c r="C31" s="185">
        <v>2740</v>
      </c>
      <c r="D31" s="185">
        <v>2606</v>
      </c>
      <c r="E31" s="174">
        <v>2346</v>
      </c>
      <c r="F31" s="174">
        <v>2189</v>
      </c>
      <c r="G31" s="174">
        <v>2075</v>
      </c>
      <c r="H31" s="174">
        <v>1857</v>
      </c>
      <c r="I31" s="174">
        <v>1636</v>
      </c>
      <c r="J31" s="174">
        <v>1755</v>
      </c>
      <c r="K31" s="174">
        <v>1613</v>
      </c>
      <c r="L31" s="174">
        <v>1616</v>
      </c>
      <c r="M31" s="174">
        <v>1439</v>
      </c>
      <c r="N31" s="174">
        <v>1430</v>
      </c>
      <c r="O31" s="78">
        <v>1435</v>
      </c>
      <c r="P31" s="170">
        <f t="shared" si="5"/>
        <v>5</v>
      </c>
      <c r="Q31" s="170">
        <f t="shared" si="6"/>
        <v>-4</v>
      </c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x14ac:dyDescent="0.2">
      <c r="A32" s="181" t="s">
        <v>126</v>
      </c>
      <c r="B32" s="182">
        <v>2594</v>
      </c>
      <c r="C32" s="182">
        <v>2616</v>
      </c>
      <c r="D32" s="182">
        <v>2433</v>
      </c>
      <c r="E32" s="161">
        <v>2209</v>
      </c>
      <c r="F32" s="161">
        <v>2120</v>
      </c>
      <c r="G32" s="161">
        <v>1975</v>
      </c>
      <c r="H32" s="161">
        <v>1838</v>
      </c>
      <c r="I32" s="161">
        <v>1698</v>
      </c>
      <c r="J32" s="161">
        <v>1736</v>
      </c>
      <c r="K32" s="161">
        <v>1714</v>
      </c>
      <c r="L32" s="161">
        <v>1909</v>
      </c>
      <c r="M32" s="202">
        <v>2120</v>
      </c>
      <c r="N32" s="202">
        <v>2208</v>
      </c>
      <c r="O32" s="153">
        <v>2242</v>
      </c>
      <c r="P32" s="170">
        <f t="shared" si="5"/>
        <v>34</v>
      </c>
      <c r="Q32" s="170">
        <f t="shared" si="6"/>
        <v>122</v>
      </c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x14ac:dyDescent="0.2">
      <c r="A33" s="178" t="s">
        <v>78</v>
      </c>
      <c r="B33" s="179">
        <f t="shared" ref="B33:G33" si="7">SUM(B21:B32)</f>
        <v>42360</v>
      </c>
      <c r="C33" s="179">
        <f t="shared" si="7"/>
        <v>43366</v>
      </c>
      <c r="D33" s="179">
        <f t="shared" si="7"/>
        <v>42107</v>
      </c>
      <c r="E33" s="179">
        <f t="shared" si="7"/>
        <v>44167</v>
      </c>
      <c r="F33" s="179">
        <f t="shared" si="7"/>
        <v>47760</v>
      </c>
      <c r="G33" s="179">
        <f t="shared" si="7"/>
        <v>50818</v>
      </c>
      <c r="H33" s="179">
        <f>SUM(H21:H32)</f>
        <v>55450</v>
      </c>
      <c r="I33" s="179">
        <f>SUM(I21:I32)</f>
        <v>59409</v>
      </c>
      <c r="J33" s="179">
        <f>SUM(J21:J32)</f>
        <v>62633</v>
      </c>
      <c r="K33" s="179">
        <f>SUM(K21:K32)</f>
        <v>62777</v>
      </c>
      <c r="L33" s="179">
        <f t="shared" ref="L33" si="8">SUM(L21:L32)</f>
        <v>66590</v>
      </c>
      <c r="M33" s="179">
        <v>66889</v>
      </c>
      <c r="N33" s="179">
        <f t="shared" ref="N33:O33" si="9">SUM(N21:N32)</f>
        <v>65412</v>
      </c>
      <c r="O33" s="96">
        <f t="shared" si="9"/>
        <v>64631</v>
      </c>
      <c r="P33" s="180">
        <f>SUM(P21:P32)</f>
        <v>-781</v>
      </c>
      <c r="Q33" s="180">
        <f>SUM(Q21:Q32)</f>
        <v>-2258</v>
      </c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x14ac:dyDescent="0.2">
      <c r="B34" s="10"/>
      <c r="C34" s="10"/>
      <c r="E34" s="140"/>
      <c r="K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x14ac:dyDescent="0.2">
      <c r="B35" s="10"/>
      <c r="C35" s="10"/>
      <c r="E35" s="140"/>
      <c r="K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x14ac:dyDescent="0.2">
      <c r="B36" s="10"/>
      <c r="C36" s="10"/>
      <c r="E36" s="140"/>
      <c r="K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x14ac:dyDescent="0.2">
      <c r="B37" s="10"/>
      <c r="C37" s="10"/>
      <c r="E37" s="140"/>
      <c r="K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s="46" customFormat="1" ht="20.25" x14ac:dyDescent="0.2">
      <c r="A38" s="74" t="s">
        <v>95</v>
      </c>
      <c r="H38" s="69"/>
      <c r="I38" s="69"/>
      <c r="J38" s="69"/>
      <c r="L38" s="69"/>
      <c r="M38" s="69"/>
      <c r="O38" s="69"/>
    </row>
    <row r="39" spans="1:27" s="47" customFormat="1" ht="12.75" x14ac:dyDescent="0.2">
      <c r="A39" s="256" t="s">
        <v>80</v>
      </c>
      <c r="B39" s="256"/>
      <c r="C39" s="256"/>
      <c r="D39" s="256"/>
      <c r="E39" s="256"/>
      <c r="F39" s="256"/>
      <c r="G39" s="34"/>
      <c r="H39" s="34"/>
      <c r="I39" s="34"/>
      <c r="J39" s="34"/>
      <c r="K39" s="34"/>
      <c r="L39" s="35"/>
      <c r="M39" s="35"/>
      <c r="N39" s="35"/>
      <c r="O39" s="35"/>
      <c r="P39" s="35"/>
      <c r="Q39" s="35"/>
      <c r="R39" s="35"/>
      <c r="S39" s="35"/>
    </row>
    <row r="40" spans="1:27" s="49" customFormat="1" ht="12.75" x14ac:dyDescent="0.2">
      <c r="A40" s="256" t="s">
        <v>76</v>
      </c>
      <c r="B40" s="256"/>
      <c r="C40" s="256"/>
      <c r="D40" s="256"/>
      <c r="E40" s="256"/>
      <c r="F40" s="256"/>
      <c r="G40" s="36"/>
      <c r="H40" s="75"/>
      <c r="I40" s="75"/>
      <c r="J40" s="75"/>
      <c r="K40" s="36"/>
      <c r="L40" s="155"/>
      <c r="M40" s="167"/>
      <c r="N40" s="36"/>
      <c r="O40" s="233"/>
      <c r="P40" s="48"/>
      <c r="Q40" s="48"/>
      <c r="R40" s="48"/>
      <c r="S40" s="48"/>
    </row>
    <row r="41" spans="1:27" s="49" customFormat="1" ht="12.75" x14ac:dyDescent="0.2">
      <c r="A41" s="257" t="s">
        <v>190</v>
      </c>
      <c r="B41" s="256"/>
      <c r="C41" s="256"/>
      <c r="D41" s="256"/>
      <c r="E41" s="256"/>
      <c r="F41" s="256"/>
      <c r="G41" s="36"/>
      <c r="H41" s="36"/>
      <c r="I41" s="36"/>
      <c r="J41" s="36"/>
      <c r="K41" s="36"/>
    </row>
    <row r="42" spans="1:27" x14ac:dyDescent="0.2">
      <c r="B42" s="10"/>
      <c r="C42" s="10"/>
      <c r="E42" s="140"/>
      <c r="H42" s="5"/>
      <c r="I42" s="5"/>
      <c r="J42" s="5"/>
      <c r="K42" s="6"/>
      <c r="N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x14ac:dyDescent="0.2">
      <c r="B43" s="10"/>
      <c r="C43" s="10"/>
      <c r="E43" s="140"/>
      <c r="K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x14ac:dyDescent="0.2">
      <c r="A44" s="30"/>
      <c r="B44" s="13"/>
      <c r="C44" s="13"/>
      <c r="D44" s="30"/>
      <c r="E44" s="137"/>
      <c r="F44" s="30"/>
      <c r="G44" s="30"/>
      <c r="N44" s="30"/>
    </row>
    <row r="45" spans="1:27" x14ac:dyDescent="0.2">
      <c r="A45" s="217"/>
      <c r="B45" s="217"/>
      <c r="C45" s="217"/>
      <c r="D45" s="217"/>
      <c r="E45" s="218"/>
      <c r="F45" s="217"/>
      <c r="G45" s="217"/>
      <c r="H45" s="212"/>
      <c r="I45" s="212"/>
      <c r="J45" s="212"/>
      <c r="K45" s="212"/>
      <c r="L45" s="212"/>
      <c r="M45" s="212"/>
      <c r="N45" s="217"/>
      <c r="O45" s="212"/>
      <c r="P45" s="212"/>
      <c r="Q45" s="212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4.25" customHeight="1" x14ac:dyDescent="0.2">
      <c r="A46" s="263" t="s">
        <v>2</v>
      </c>
      <c r="B46" s="216">
        <v>2007</v>
      </c>
      <c r="C46" s="216">
        <v>2008</v>
      </c>
      <c r="D46" s="216">
        <v>2009</v>
      </c>
      <c r="E46" s="216">
        <v>2010</v>
      </c>
      <c r="F46" s="216">
        <v>2011</v>
      </c>
      <c r="G46" s="216">
        <v>2012</v>
      </c>
      <c r="H46" s="216">
        <v>2013</v>
      </c>
      <c r="I46" s="216">
        <v>2014</v>
      </c>
      <c r="J46" s="216">
        <v>2015</v>
      </c>
      <c r="K46" s="216">
        <v>2016</v>
      </c>
      <c r="L46" s="216">
        <v>2017</v>
      </c>
      <c r="M46" s="216">
        <v>2018</v>
      </c>
      <c r="N46" s="260">
        <v>2019</v>
      </c>
      <c r="O46" s="260"/>
      <c r="P46" s="261" t="s">
        <v>196</v>
      </c>
      <c r="Q46" s="261" t="s">
        <v>197</v>
      </c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16.5" customHeight="1" x14ac:dyDescent="0.2">
      <c r="A47" s="265"/>
      <c r="B47" s="242" t="s">
        <v>93</v>
      </c>
      <c r="C47" s="242" t="s">
        <v>93</v>
      </c>
      <c r="D47" s="242" t="s">
        <v>93</v>
      </c>
      <c r="E47" s="242" t="s">
        <v>93</v>
      </c>
      <c r="F47" s="242" t="s">
        <v>93</v>
      </c>
      <c r="G47" s="242" t="s">
        <v>93</v>
      </c>
      <c r="H47" s="242" t="s">
        <v>93</v>
      </c>
      <c r="I47" s="242" t="s">
        <v>93</v>
      </c>
      <c r="J47" s="242" t="s">
        <v>93</v>
      </c>
      <c r="K47" s="242" t="s">
        <v>93</v>
      </c>
      <c r="L47" s="242" t="s">
        <v>93</v>
      </c>
      <c r="M47" s="242" t="s">
        <v>93</v>
      </c>
      <c r="N47" s="243" t="s">
        <v>84</v>
      </c>
      <c r="O47" s="244" t="s">
        <v>85</v>
      </c>
      <c r="P47" s="262"/>
      <c r="Q47" s="262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22.5" x14ac:dyDescent="0.2">
      <c r="A48" s="184" t="s">
        <v>127</v>
      </c>
      <c r="B48" s="185">
        <v>6540</v>
      </c>
      <c r="C48" s="185">
        <v>5351</v>
      </c>
      <c r="D48" s="185">
        <v>5104</v>
      </c>
      <c r="E48" s="174">
        <v>5523</v>
      </c>
      <c r="F48" s="174">
        <v>6249</v>
      </c>
      <c r="G48" s="174">
        <v>6402</v>
      </c>
      <c r="H48" s="174">
        <v>6231</v>
      </c>
      <c r="I48" s="174">
        <v>7426</v>
      </c>
      <c r="J48" s="174">
        <v>6935</v>
      </c>
      <c r="K48" s="174">
        <v>7351</v>
      </c>
      <c r="L48" s="174">
        <v>7943</v>
      </c>
      <c r="M48" s="202">
        <v>8390</v>
      </c>
      <c r="N48" s="153">
        <v>8316</v>
      </c>
      <c r="O48" s="78">
        <v>8297</v>
      </c>
      <c r="P48" s="170">
        <f>O48-N48</f>
        <v>-19</v>
      </c>
      <c r="Q48" s="170">
        <f>O48-M48</f>
        <v>-93</v>
      </c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22.5" x14ac:dyDescent="0.2">
      <c r="A49" s="181" t="s">
        <v>128</v>
      </c>
      <c r="B49" s="182">
        <v>3245</v>
      </c>
      <c r="C49" s="182">
        <v>3376</v>
      </c>
      <c r="D49" s="182">
        <v>3207</v>
      </c>
      <c r="E49" s="161">
        <v>3291</v>
      </c>
      <c r="F49" s="161">
        <v>3095</v>
      </c>
      <c r="G49" s="161">
        <v>3114</v>
      </c>
      <c r="H49" s="161">
        <v>3130</v>
      </c>
      <c r="I49" s="161">
        <v>2674</v>
      </c>
      <c r="J49" s="161">
        <v>2621</v>
      </c>
      <c r="K49" s="174">
        <v>2933</v>
      </c>
      <c r="L49" s="174">
        <v>2623</v>
      </c>
      <c r="M49" s="174">
        <v>2661</v>
      </c>
      <c r="N49" s="174">
        <v>2496</v>
      </c>
      <c r="O49" s="78">
        <v>2498</v>
      </c>
      <c r="P49" s="170">
        <f t="shared" ref="P49:P52" si="10">O49-N49</f>
        <v>2</v>
      </c>
      <c r="Q49" s="170">
        <f t="shared" ref="Q49:Q52" si="11">O49-M49</f>
        <v>-163</v>
      </c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x14ac:dyDescent="0.2">
      <c r="A50" s="184" t="s">
        <v>129</v>
      </c>
      <c r="B50" s="185">
        <v>1677</v>
      </c>
      <c r="C50" s="185">
        <v>1549</v>
      </c>
      <c r="D50" s="185">
        <v>1589</v>
      </c>
      <c r="E50" s="174">
        <v>1643</v>
      </c>
      <c r="F50" s="174">
        <v>1291</v>
      </c>
      <c r="G50" s="174">
        <v>1211</v>
      </c>
      <c r="H50" s="174">
        <v>1161</v>
      </c>
      <c r="I50" s="174">
        <v>1190</v>
      </c>
      <c r="J50" s="174">
        <v>1250</v>
      </c>
      <c r="K50" s="174">
        <v>1264</v>
      </c>
      <c r="L50" s="174">
        <v>1195</v>
      </c>
      <c r="M50" s="174">
        <v>1287</v>
      </c>
      <c r="N50" s="174">
        <v>1351</v>
      </c>
      <c r="O50" s="78">
        <v>1354</v>
      </c>
      <c r="P50" s="170">
        <f t="shared" si="10"/>
        <v>3</v>
      </c>
      <c r="Q50" s="170">
        <f t="shared" si="11"/>
        <v>67</v>
      </c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22.5" x14ac:dyDescent="0.2">
      <c r="A51" s="181" t="s">
        <v>130</v>
      </c>
      <c r="B51" s="182">
        <v>2124</v>
      </c>
      <c r="C51" s="182">
        <v>2091</v>
      </c>
      <c r="D51" s="182">
        <v>1759</v>
      </c>
      <c r="E51" s="161">
        <v>1939</v>
      </c>
      <c r="F51" s="161">
        <v>2006</v>
      </c>
      <c r="G51" s="161">
        <v>2247</v>
      </c>
      <c r="H51" s="161">
        <v>2431</v>
      </c>
      <c r="I51" s="161">
        <v>2503</v>
      </c>
      <c r="J51" s="203">
        <v>2625</v>
      </c>
      <c r="K51" s="203">
        <v>2911</v>
      </c>
      <c r="L51" s="174">
        <v>3912</v>
      </c>
      <c r="M51" s="174">
        <v>4158</v>
      </c>
      <c r="N51" s="174">
        <v>4175</v>
      </c>
      <c r="O51" s="78">
        <v>3505</v>
      </c>
      <c r="P51" s="170">
        <f t="shared" si="10"/>
        <v>-670</v>
      </c>
      <c r="Q51" s="170">
        <f t="shared" si="11"/>
        <v>-653</v>
      </c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x14ac:dyDescent="0.2">
      <c r="A52" s="184" t="s">
        <v>131</v>
      </c>
      <c r="B52" s="185">
        <v>957</v>
      </c>
      <c r="C52" s="185">
        <v>885</v>
      </c>
      <c r="D52" s="185">
        <v>886</v>
      </c>
      <c r="E52" s="186">
        <v>791</v>
      </c>
      <c r="F52" s="174">
        <v>760</v>
      </c>
      <c r="G52" s="174">
        <v>624</v>
      </c>
      <c r="H52" s="174">
        <v>634</v>
      </c>
      <c r="I52" s="174">
        <v>560</v>
      </c>
      <c r="J52" s="174">
        <v>531</v>
      </c>
      <c r="K52" s="174">
        <v>622</v>
      </c>
      <c r="L52" s="202">
        <v>666</v>
      </c>
      <c r="M52" s="202">
        <v>702</v>
      </c>
      <c r="N52" s="202">
        <v>685</v>
      </c>
      <c r="O52" s="78">
        <v>676</v>
      </c>
      <c r="P52" s="201">
        <f t="shared" si="10"/>
        <v>-9</v>
      </c>
      <c r="Q52" s="201">
        <f t="shared" si="11"/>
        <v>-26</v>
      </c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22.5" x14ac:dyDescent="0.2">
      <c r="A53" s="181" t="s">
        <v>132</v>
      </c>
      <c r="B53" s="182">
        <v>649</v>
      </c>
      <c r="C53" s="182">
        <v>753</v>
      </c>
      <c r="D53" s="182">
        <v>728</v>
      </c>
      <c r="E53" s="161">
        <v>687</v>
      </c>
      <c r="F53" s="161">
        <v>600</v>
      </c>
      <c r="G53" s="161">
        <v>466</v>
      </c>
      <c r="H53" s="161">
        <v>392</v>
      </c>
      <c r="I53" s="161">
        <v>620</v>
      </c>
      <c r="J53" s="161">
        <v>610</v>
      </c>
      <c r="K53" s="161">
        <v>689</v>
      </c>
      <c r="L53" s="161">
        <v>689</v>
      </c>
      <c r="M53" s="202">
        <v>801</v>
      </c>
      <c r="N53" s="174">
        <v>848</v>
      </c>
      <c r="O53" s="153">
        <v>823</v>
      </c>
      <c r="P53" s="170">
        <f>O53-N53</f>
        <v>-25</v>
      </c>
      <c r="Q53" s="170">
        <f>O53-M53</f>
        <v>22</v>
      </c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x14ac:dyDescent="0.2">
      <c r="A54" s="178" t="s">
        <v>78</v>
      </c>
      <c r="B54" s="179">
        <f t="shared" ref="B54:G54" si="12">SUM(B48:B53)</f>
        <v>15192</v>
      </c>
      <c r="C54" s="179">
        <f t="shared" si="12"/>
        <v>14005</v>
      </c>
      <c r="D54" s="179">
        <f t="shared" si="12"/>
        <v>13273</v>
      </c>
      <c r="E54" s="179">
        <f t="shared" si="12"/>
        <v>13874</v>
      </c>
      <c r="F54" s="179">
        <f t="shared" si="12"/>
        <v>14001</v>
      </c>
      <c r="G54" s="179">
        <f t="shared" si="12"/>
        <v>14064</v>
      </c>
      <c r="H54" s="179">
        <f>SUM(H48:H53)</f>
        <v>13979</v>
      </c>
      <c r="I54" s="179">
        <f>SUM(I48:I53)</f>
        <v>14973</v>
      </c>
      <c r="J54" s="179">
        <f>SUM(J48:J53)</f>
        <v>14572</v>
      </c>
      <c r="K54" s="179">
        <f>SUM(K48:K53)</f>
        <v>15770</v>
      </c>
      <c r="L54" s="179">
        <f t="shared" ref="L54" si="13">SUM(L48:L53)</f>
        <v>17028</v>
      </c>
      <c r="M54" s="179">
        <v>17999</v>
      </c>
      <c r="N54" s="179">
        <f t="shared" ref="N54:O54" si="14">SUM(N48:N53)</f>
        <v>17871</v>
      </c>
      <c r="O54" s="179">
        <f t="shared" si="14"/>
        <v>17153</v>
      </c>
      <c r="P54" s="180">
        <f>SUM(P48:P53)</f>
        <v>-718</v>
      </c>
      <c r="Q54" s="180">
        <f>SUM(Q48:Q53)</f>
        <v>-846</v>
      </c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x14ac:dyDescent="0.2">
      <c r="B55" s="10"/>
      <c r="C55" s="10"/>
      <c r="E55" s="140"/>
      <c r="K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x14ac:dyDescent="0.2">
      <c r="B56" s="10"/>
      <c r="C56" s="10"/>
      <c r="E56" s="140"/>
      <c r="K56" s="6"/>
      <c r="N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s="43" customFormat="1" x14ac:dyDescent="0.2">
      <c r="A57" s="219"/>
      <c r="B57" s="220"/>
      <c r="C57" s="220"/>
      <c r="D57" s="219"/>
      <c r="E57" s="220"/>
      <c r="F57" s="219"/>
      <c r="G57" s="219"/>
      <c r="H57" s="219"/>
      <c r="I57" s="219"/>
      <c r="J57" s="219"/>
      <c r="K57" s="220"/>
      <c r="L57" s="219"/>
      <c r="M57" s="219"/>
      <c r="N57" s="219"/>
      <c r="O57" s="219"/>
      <c r="P57" s="220"/>
      <c r="Q57" s="220"/>
    </row>
    <row r="58" spans="1:27" ht="17.25" customHeight="1" x14ac:dyDescent="0.2">
      <c r="A58" s="263" t="s">
        <v>3</v>
      </c>
      <c r="B58" s="200">
        <v>2007</v>
      </c>
      <c r="C58" s="200">
        <v>2008</v>
      </c>
      <c r="D58" s="200">
        <v>2009</v>
      </c>
      <c r="E58" s="200">
        <v>2010</v>
      </c>
      <c r="F58" s="200">
        <v>2011</v>
      </c>
      <c r="G58" s="200">
        <v>2012</v>
      </c>
      <c r="H58" s="200">
        <v>2013</v>
      </c>
      <c r="I58" s="200">
        <v>2014</v>
      </c>
      <c r="J58" s="200">
        <v>2015</v>
      </c>
      <c r="K58" s="200">
        <v>2016</v>
      </c>
      <c r="L58" s="200">
        <v>2017</v>
      </c>
      <c r="M58" s="200">
        <v>2018</v>
      </c>
      <c r="N58" s="260">
        <v>2019</v>
      </c>
      <c r="O58" s="260"/>
      <c r="P58" s="261" t="s">
        <v>196</v>
      </c>
      <c r="Q58" s="261" t="s">
        <v>197</v>
      </c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18" customHeight="1" x14ac:dyDescent="0.2">
      <c r="A59" s="264"/>
      <c r="B59" s="244" t="s">
        <v>93</v>
      </c>
      <c r="C59" s="244" t="s">
        <v>93</v>
      </c>
      <c r="D59" s="244" t="s">
        <v>93</v>
      </c>
      <c r="E59" s="244" t="s">
        <v>93</v>
      </c>
      <c r="F59" s="244" t="s">
        <v>93</v>
      </c>
      <c r="G59" s="244" t="s">
        <v>93</v>
      </c>
      <c r="H59" s="244" t="s">
        <v>93</v>
      </c>
      <c r="I59" s="244" t="s">
        <v>93</v>
      </c>
      <c r="J59" s="244" t="s">
        <v>93</v>
      </c>
      <c r="K59" s="244" t="s">
        <v>93</v>
      </c>
      <c r="L59" s="244" t="s">
        <v>93</v>
      </c>
      <c r="M59" s="244" t="s">
        <v>93</v>
      </c>
      <c r="N59" s="243" t="s">
        <v>84</v>
      </c>
      <c r="O59" s="244" t="s">
        <v>85</v>
      </c>
      <c r="P59" s="262"/>
      <c r="Q59" s="262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22.5" x14ac:dyDescent="0.2">
      <c r="A60" s="175" t="s">
        <v>133</v>
      </c>
      <c r="B60" s="176">
        <v>30042</v>
      </c>
      <c r="C60" s="176">
        <v>35428</v>
      </c>
      <c r="D60" s="176">
        <v>34586</v>
      </c>
      <c r="E60" s="176">
        <v>36762</v>
      </c>
      <c r="F60" s="177">
        <v>41487</v>
      </c>
      <c r="G60" s="177">
        <v>44408</v>
      </c>
      <c r="H60" s="161">
        <v>43521</v>
      </c>
      <c r="I60" s="161">
        <v>46376</v>
      </c>
      <c r="J60" s="161">
        <v>47637</v>
      </c>
      <c r="K60" s="161">
        <v>48000</v>
      </c>
      <c r="L60" s="161">
        <v>48840</v>
      </c>
      <c r="M60" s="205">
        <v>49460</v>
      </c>
      <c r="N60" s="177">
        <v>48337</v>
      </c>
      <c r="O60" s="85">
        <v>47848</v>
      </c>
      <c r="P60" s="169">
        <f>O60-N60</f>
        <v>-489</v>
      </c>
      <c r="Q60" s="169">
        <f>O60-M60</f>
        <v>-1612</v>
      </c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x14ac:dyDescent="0.2">
      <c r="A61" s="178" t="s">
        <v>78</v>
      </c>
      <c r="B61" s="179">
        <f t="shared" ref="B61:G61" si="15">SUM(B60:B60)</f>
        <v>30042</v>
      </c>
      <c r="C61" s="179">
        <f t="shared" si="15"/>
        <v>35428</v>
      </c>
      <c r="D61" s="179">
        <f t="shared" si="15"/>
        <v>34586</v>
      </c>
      <c r="E61" s="179">
        <f t="shared" si="15"/>
        <v>36762</v>
      </c>
      <c r="F61" s="179">
        <f t="shared" si="15"/>
        <v>41487</v>
      </c>
      <c r="G61" s="179">
        <f t="shared" si="15"/>
        <v>44408</v>
      </c>
      <c r="H61" s="179">
        <f>SUM(H60:H60)</f>
        <v>43521</v>
      </c>
      <c r="I61" s="179">
        <f>SUM(I60:I60)</f>
        <v>46376</v>
      </c>
      <c r="J61" s="179">
        <f>SUM(J60:J60)</f>
        <v>47637</v>
      </c>
      <c r="K61" s="179">
        <f>SUM(K60:K60)</f>
        <v>48000</v>
      </c>
      <c r="L61" s="179">
        <f t="shared" ref="L61" si="16">SUM(L60:L60)</f>
        <v>48840</v>
      </c>
      <c r="M61" s="96">
        <v>49460</v>
      </c>
      <c r="N61" s="179">
        <f t="shared" ref="N61:O61" si="17">SUM(N60:N60)</f>
        <v>48337</v>
      </c>
      <c r="O61" s="179">
        <f t="shared" si="17"/>
        <v>47848</v>
      </c>
      <c r="P61" s="180">
        <f>SUM(P60)</f>
        <v>-489</v>
      </c>
      <c r="Q61" s="180">
        <f>SUM(Q60)</f>
        <v>-1612</v>
      </c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x14ac:dyDescent="0.2">
      <c r="B62" s="10"/>
      <c r="C62" s="10"/>
      <c r="E62" s="140"/>
      <c r="K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x14ac:dyDescent="0.2">
      <c r="A63" s="6"/>
      <c r="B63" s="10"/>
      <c r="C63" s="10"/>
      <c r="D63" s="6"/>
      <c r="E63" s="140"/>
      <c r="K63" s="6"/>
      <c r="N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2.75" customHeight="1" x14ac:dyDescent="0.2">
      <c r="A64" s="212"/>
      <c r="B64" s="219"/>
      <c r="C64" s="219"/>
      <c r="D64" s="212"/>
      <c r="E64" s="221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5" customHeight="1" x14ac:dyDescent="0.2">
      <c r="A65" s="263" t="s">
        <v>4</v>
      </c>
      <c r="B65" s="216">
        <v>2007</v>
      </c>
      <c r="C65" s="216">
        <v>2008</v>
      </c>
      <c r="D65" s="216">
        <v>2009</v>
      </c>
      <c r="E65" s="216">
        <v>2010</v>
      </c>
      <c r="F65" s="216">
        <v>2011</v>
      </c>
      <c r="G65" s="216">
        <v>2012</v>
      </c>
      <c r="H65" s="216">
        <v>2013</v>
      </c>
      <c r="I65" s="216">
        <v>2014</v>
      </c>
      <c r="J65" s="216">
        <v>2015</v>
      </c>
      <c r="K65" s="216">
        <v>2016</v>
      </c>
      <c r="L65" s="216">
        <v>2017</v>
      </c>
      <c r="M65" s="216">
        <v>2018</v>
      </c>
      <c r="N65" s="260">
        <v>2019</v>
      </c>
      <c r="O65" s="260"/>
      <c r="P65" s="261" t="s">
        <v>196</v>
      </c>
      <c r="Q65" s="261" t="s">
        <v>197</v>
      </c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6.5" customHeight="1" x14ac:dyDescent="0.2">
      <c r="A66" s="265"/>
      <c r="B66" s="242" t="s">
        <v>93</v>
      </c>
      <c r="C66" s="242" t="s">
        <v>93</v>
      </c>
      <c r="D66" s="242" t="s">
        <v>93</v>
      </c>
      <c r="E66" s="242" t="s">
        <v>93</v>
      </c>
      <c r="F66" s="242" t="s">
        <v>93</v>
      </c>
      <c r="G66" s="242" t="s">
        <v>93</v>
      </c>
      <c r="H66" s="242" t="s">
        <v>93</v>
      </c>
      <c r="I66" s="242" t="s">
        <v>93</v>
      </c>
      <c r="J66" s="242" t="s">
        <v>93</v>
      </c>
      <c r="K66" s="242" t="s">
        <v>93</v>
      </c>
      <c r="L66" s="242" t="s">
        <v>93</v>
      </c>
      <c r="M66" s="242" t="s">
        <v>93</v>
      </c>
      <c r="N66" s="243" t="s">
        <v>84</v>
      </c>
      <c r="O66" s="244" t="s">
        <v>85</v>
      </c>
      <c r="P66" s="262"/>
      <c r="Q66" s="262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x14ac:dyDescent="0.2">
      <c r="A67" s="171" t="s">
        <v>134</v>
      </c>
      <c r="B67" s="172">
        <v>35</v>
      </c>
      <c r="C67" s="172">
        <v>47</v>
      </c>
      <c r="D67" s="172">
        <v>55</v>
      </c>
      <c r="E67" s="173">
        <v>51</v>
      </c>
      <c r="F67" s="173">
        <v>47</v>
      </c>
      <c r="G67" s="173">
        <v>46</v>
      </c>
      <c r="H67" s="174">
        <v>155</v>
      </c>
      <c r="I67" s="174">
        <v>121</v>
      </c>
      <c r="J67" s="174">
        <v>51</v>
      </c>
      <c r="K67" s="174">
        <v>50</v>
      </c>
      <c r="L67" s="202">
        <v>71</v>
      </c>
      <c r="M67" s="202">
        <v>66</v>
      </c>
      <c r="N67" s="204">
        <v>71</v>
      </c>
      <c r="O67" s="78">
        <v>68</v>
      </c>
      <c r="P67" s="170">
        <f>O67-N67</f>
        <v>-3</v>
      </c>
      <c r="Q67" s="170">
        <f>O67-M67</f>
        <v>2</v>
      </c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x14ac:dyDescent="0.2">
      <c r="A68" s="175" t="s">
        <v>135</v>
      </c>
      <c r="B68" s="176">
        <v>156</v>
      </c>
      <c r="C68" s="176">
        <v>184</v>
      </c>
      <c r="D68" s="176">
        <v>201</v>
      </c>
      <c r="E68" s="177">
        <v>176</v>
      </c>
      <c r="F68" s="177">
        <v>213</v>
      </c>
      <c r="G68" s="177">
        <v>183</v>
      </c>
      <c r="H68" s="161">
        <v>217</v>
      </c>
      <c r="I68" s="161">
        <v>201</v>
      </c>
      <c r="J68" s="161">
        <v>166</v>
      </c>
      <c r="K68" s="161">
        <v>175</v>
      </c>
      <c r="L68" s="161">
        <v>245</v>
      </c>
      <c r="M68" s="205">
        <v>293</v>
      </c>
      <c r="N68" s="206">
        <v>325</v>
      </c>
      <c r="O68" s="78">
        <v>335</v>
      </c>
      <c r="P68" s="201">
        <f t="shared" ref="P68:P69" si="18">O68-N68</f>
        <v>10</v>
      </c>
      <c r="Q68" s="201">
        <f t="shared" ref="Q68:Q69" si="19">O68-M68</f>
        <v>42</v>
      </c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22.5" x14ac:dyDescent="0.2">
      <c r="A69" s="171" t="s">
        <v>136</v>
      </c>
      <c r="B69" s="172">
        <v>5148</v>
      </c>
      <c r="C69" s="172">
        <v>5203</v>
      </c>
      <c r="D69" s="172">
        <v>5040</v>
      </c>
      <c r="E69" s="173">
        <v>5422</v>
      </c>
      <c r="F69" s="173">
        <v>5922</v>
      </c>
      <c r="G69" s="173">
        <v>5923</v>
      </c>
      <c r="H69" s="174">
        <v>6001</v>
      </c>
      <c r="I69" s="174">
        <v>5977</v>
      </c>
      <c r="J69" s="174">
        <v>6107</v>
      </c>
      <c r="K69" s="174">
        <v>6277</v>
      </c>
      <c r="L69" s="174">
        <v>6412</v>
      </c>
      <c r="M69" s="153">
        <v>6570</v>
      </c>
      <c r="N69" s="154">
        <v>6698</v>
      </c>
      <c r="O69" s="78">
        <v>6715</v>
      </c>
      <c r="P69" s="170">
        <f t="shared" si="18"/>
        <v>17</v>
      </c>
      <c r="Q69" s="170">
        <f t="shared" si="19"/>
        <v>145</v>
      </c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22.5" x14ac:dyDescent="0.2">
      <c r="A70" s="175" t="s">
        <v>137</v>
      </c>
      <c r="B70" s="176">
        <v>8726</v>
      </c>
      <c r="C70" s="176">
        <v>9108</v>
      </c>
      <c r="D70" s="176">
        <v>9580</v>
      </c>
      <c r="E70" s="177">
        <v>10414</v>
      </c>
      <c r="F70" s="177">
        <v>10783</v>
      </c>
      <c r="G70" s="177">
        <v>11224</v>
      </c>
      <c r="H70" s="161">
        <v>11806</v>
      </c>
      <c r="I70" s="202">
        <v>12032</v>
      </c>
      <c r="J70" s="202">
        <v>12769</v>
      </c>
      <c r="K70" s="202">
        <v>13126</v>
      </c>
      <c r="L70" s="202">
        <v>13059</v>
      </c>
      <c r="M70" s="202">
        <v>13052</v>
      </c>
      <c r="N70" s="204">
        <v>13147</v>
      </c>
      <c r="O70" s="153">
        <v>13115</v>
      </c>
      <c r="P70" s="201">
        <f>O70-N70</f>
        <v>-32</v>
      </c>
      <c r="Q70" s="201">
        <f>O70-M70</f>
        <v>63</v>
      </c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x14ac:dyDescent="0.2">
      <c r="A71" s="178" t="s">
        <v>78</v>
      </c>
      <c r="B71" s="179">
        <f t="shared" ref="B71:G71" si="20">SUM(B67:B70)</f>
        <v>14065</v>
      </c>
      <c r="C71" s="179">
        <f t="shared" si="20"/>
        <v>14542</v>
      </c>
      <c r="D71" s="179">
        <f t="shared" si="20"/>
        <v>14876</v>
      </c>
      <c r="E71" s="179">
        <f t="shared" si="20"/>
        <v>16063</v>
      </c>
      <c r="F71" s="179">
        <f t="shared" si="20"/>
        <v>16965</v>
      </c>
      <c r="G71" s="179">
        <f t="shared" si="20"/>
        <v>17376</v>
      </c>
      <c r="H71" s="179">
        <f>SUM(H67:H70)</f>
        <v>18179</v>
      </c>
      <c r="I71" s="179">
        <f>SUM(I67:I70)</f>
        <v>18331</v>
      </c>
      <c r="J71" s="179">
        <f>SUM(J67:J70)</f>
        <v>19093</v>
      </c>
      <c r="K71" s="179">
        <f>SUM(K67:K70)</f>
        <v>19628</v>
      </c>
      <c r="L71" s="179">
        <f t="shared" ref="L71" si="21">SUM(L67:L70)</f>
        <v>19787</v>
      </c>
      <c r="M71" s="179">
        <v>19981</v>
      </c>
      <c r="N71" s="179">
        <f t="shared" ref="N71:O71" si="22">SUM(N67:N70)</f>
        <v>20241</v>
      </c>
      <c r="O71" s="179">
        <f t="shared" si="22"/>
        <v>20233</v>
      </c>
      <c r="P71" s="180">
        <f>SUM(P67:P70)</f>
        <v>-8</v>
      </c>
      <c r="Q71" s="180">
        <f>SUM(Q67:Q70)</f>
        <v>252</v>
      </c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s="14" customFormat="1" x14ac:dyDescent="0.2">
      <c r="A72" s="11"/>
      <c r="B72" s="12"/>
      <c r="C72" s="12"/>
      <c r="D72" s="12"/>
      <c r="E72" s="141"/>
      <c r="F72" s="12"/>
      <c r="G72" s="12"/>
      <c r="H72" s="12"/>
      <c r="I72" s="12"/>
      <c r="J72" s="12"/>
      <c r="K72" s="13"/>
      <c r="L72" s="12"/>
      <c r="M72" s="12"/>
      <c r="N72" s="12"/>
      <c r="O72" s="12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</row>
    <row r="73" spans="1:27" s="14" customFormat="1" x14ac:dyDescent="0.2">
      <c r="A73" s="11"/>
      <c r="B73" s="12"/>
      <c r="C73" s="12"/>
      <c r="D73" s="12"/>
      <c r="E73" s="141"/>
      <c r="F73" s="12"/>
      <c r="G73" s="12"/>
      <c r="H73" s="12"/>
      <c r="I73" s="12"/>
      <c r="J73" s="12"/>
      <c r="K73" s="13"/>
      <c r="L73" s="12"/>
      <c r="M73" s="12"/>
      <c r="N73" s="12"/>
      <c r="O73" s="12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</row>
    <row r="74" spans="1:27" s="14" customFormat="1" x14ac:dyDescent="0.2">
      <c r="A74" s="11"/>
      <c r="B74" s="12"/>
      <c r="C74" s="12"/>
      <c r="D74" s="12"/>
      <c r="E74" s="141"/>
      <c r="F74" s="12"/>
      <c r="G74" s="12"/>
      <c r="H74" s="12"/>
      <c r="I74" s="12"/>
      <c r="J74" s="12"/>
      <c r="K74" s="13"/>
      <c r="L74" s="12"/>
      <c r="M74" s="12"/>
      <c r="N74" s="12"/>
      <c r="O74" s="12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</row>
    <row r="75" spans="1:27" s="14" customFormat="1" x14ac:dyDescent="0.2">
      <c r="A75" s="11"/>
      <c r="B75" s="12"/>
      <c r="C75" s="12"/>
      <c r="D75" s="12"/>
      <c r="E75" s="141"/>
      <c r="F75" s="12"/>
      <c r="G75" s="12"/>
      <c r="H75" s="12"/>
      <c r="I75" s="12"/>
      <c r="J75" s="12"/>
      <c r="K75" s="13"/>
      <c r="L75" s="12"/>
      <c r="M75" s="12"/>
      <c r="N75" s="12"/>
      <c r="O75" s="12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</row>
    <row r="76" spans="1:27" s="14" customFormat="1" ht="20.25" x14ac:dyDescent="0.2">
      <c r="A76" s="74" t="s">
        <v>95</v>
      </c>
      <c r="B76" s="46"/>
      <c r="C76" s="46"/>
      <c r="D76" s="46"/>
      <c r="E76" s="46"/>
      <c r="F76" s="46"/>
      <c r="G76" s="12"/>
      <c r="H76" s="69"/>
      <c r="I76" s="69"/>
      <c r="J76" s="69"/>
      <c r="K76" s="13"/>
      <c r="L76" s="69"/>
      <c r="M76" s="69"/>
      <c r="N76" s="12"/>
      <c r="O76" s="69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</row>
    <row r="77" spans="1:27" s="14" customFormat="1" ht="12.75" x14ac:dyDescent="0.2">
      <c r="A77" s="256" t="s">
        <v>80</v>
      </c>
      <c r="B77" s="256"/>
      <c r="C77" s="256"/>
      <c r="D77" s="256"/>
      <c r="E77" s="256"/>
      <c r="F77" s="256"/>
      <c r="G77" s="12"/>
      <c r="H77" s="12"/>
      <c r="I77" s="12"/>
      <c r="J77" s="12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</row>
    <row r="78" spans="1:27" s="14" customFormat="1" ht="12.75" x14ac:dyDescent="0.2">
      <c r="A78" s="256" t="s">
        <v>76</v>
      </c>
      <c r="B78" s="256"/>
      <c r="C78" s="256"/>
      <c r="D78" s="256"/>
      <c r="E78" s="256"/>
      <c r="F78" s="256"/>
      <c r="G78" s="12"/>
      <c r="H78" s="75"/>
      <c r="I78" s="75"/>
      <c r="J78" s="75"/>
      <c r="K78" s="13"/>
      <c r="L78" s="155"/>
      <c r="M78" s="167"/>
      <c r="N78" s="12"/>
      <c r="O78" s="23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</row>
    <row r="79" spans="1:27" ht="12.75" x14ac:dyDescent="0.2">
      <c r="A79" s="257" t="s">
        <v>190</v>
      </c>
      <c r="B79" s="256"/>
      <c r="C79" s="256"/>
      <c r="D79" s="256"/>
      <c r="E79" s="256"/>
      <c r="F79" s="256"/>
      <c r="G79" s="30"/>
      <c r="H79" s="30"/>
      <c r="I79" s="30"/>
      <c r="J79" s="30"/>
      <c r="L79" s="5"/>
      <c r="M79" s="5"/>
      <c r="O79" s="5"/>
    </row>
    <row r="80" spans="1:27" x14ac:dyDescent="0.2">
      <c r="A80" s="13"/>
      <c r="B80" s="13"/>
      <c r="C80" s="13"/>
      <c r="D80" s="13"/>
      <c r="E80" s="137"/>
      <c r="F80" s="13"/>
      <c r="G80" s="13"/>
      <c r="H80" s="13"/>
      <c r="I80" s="13"/>
      <c r="J80" s="13"/>
      <c r="K80" s="6"/>
      <c r="N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x14ac:dyDescent="0.2">
      <c r="A81" s="6"/>
      <c r="D81" s="6"/>
      <c r="H81" s="12"/>
      <c r="I81" s="12"/>
      <c r="J81" s="12"/>
      <c r="K81" s="6"/>
      <c r="L81" s="12"/>
      <c r="M81" s="12"/>
      <c r="N81" s="6"/>
      <c r="O81" s="12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x14ac:dyDescent="0.2">
      <c r="A82" s="6"/>
      <c r="D82" s="6"/>
      <c r="H82" s="12"/>
      <c r="I82" s="12"/>
      <c r="J82" s="12"/>
      <c r="K82" s="6"/>
      <c r="L82" s="12"/>
      <c r="M82" s="12"/>
      <c r="N82" s="6"/>
      <c r="O82" s="12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s="14" customFormat="1" x14ac:dyDescent="0.2">
      <c r="A83" s="222"/>
      <c r="B83" s="223"/>
      <c r="C83" s="223"/>
      <c r="D83" s="223"/>
      <c r="E83" s="224"/>
      <c r="F83" s="223"/>
      <c r="G83" s="223"/>
      <c r="H83" s="223"/>
      <c r="I83" s="223"/>
      <c r="J83" s="223"/>
      <c r="K83" s="217"/>
      <c r="L83" s="223"/>
      <c r="M83" s="223"/>
      <c r="N83" s="223"/>
      <c r="O83" s="223"/>
      <c r="P83" s="217"/>
      <c r="Q83" s="217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27" ht="15.75" customHeight="1" x14ac:dyDescent="0.2">
      <c r="A84" s="263" t="s">
        <v>5</v>
      </c>
      <c r="B84" s="216">
        <v>2007</v>
      </c>
      <c r="C84" s="216">
        <v>2008</v>
      </c>
      <c r="D84" s="216">
        <v>2009</v>
      </c>
      <c r="E84" s="216">
        <v>2010</v>
      </c>
      <c r="F84" s="216">
        <v>2011</v>
      </c>
      <c r="G84" s="216">
        <v>2012</v>
      </c>
      <c r="H84" s="216">
        <v>2013</v>
      </c>
      <c r="I84" s="216">
        <v>2014</v>
      </c>
      <c r="J84" s="216">
        <v>2015</v>
      </c>
      <c r="K84" s="216">
        <v>2016</v>
      </c>
      <c r="L84" s="216">
        <v>2017</v>
      </c>
      <c r="M84" s="216">
        <v>2018</v>
      </c>
      <c r="N84" s="260">
        <v>2019</v>
      </c>
      <c r="O84" s="260"/>
      <c r="P84" s="261" t="s">
        <v>196</v>
      </c>
      <c r="Q84" s="261" t="s">
        <v>197</v>
      </c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21" customHeight="1" x14ac:dyDescent="0.2">
      <c r="A85" s="264"/>
      <c r="B85" s="242" t="s">
        <v>93</v>
      </c>
      <c r="C85" s="242" t="s">
        <v>93</v>
      </c>
      <c r="D85" s="242" t="s">
        <v>93</v>
      </c>
      <c r="E85" s="242" t="s">
        <v>93</v>
      </c>
      <c r="F85" s="242" t="s">
        <v>93</v>
      </c>
      <c r="G85" s="242" t="s">
        <v>93</v>
      </c>
      <c r="H85" s="242" t="s">
        <v>93</v>
      </c>
      <c r="I85" s="242" t="s">
        <v>93</v>
      </c>
      <c r="J85" s="242" t="s">
        <v>93</v>
      </c>
      <c r="K85" s="242" t="s">
        <v>93</v>
      </c>
      <c r="L85" s="242" t="s">
        <v>93</v>
      </c>
      <c r="M85" s="242" t="s">
        <v>93</v>
      </c>
      <c r="N85" s="243" t="s">
        <v>84</v>
      </c>
      <c r="O85" s="244" t="s">
        <v>85</v>
      </c>
      <c r="P85" s="262"/>
      <c r="Q85" s="262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x14ac:dyDescent="0.2">
      <c r="A86" s="181" t="s">
        <v>138</v>
      </c>
      <c r="B86" s="182">
        <v>2700</v>
      </c>
      <c r="C86" s="182">
        <v>2731</v>
      </c>
      <c r="D86" s="182">
        <v>2874</v>
      </c>
      <c r="E86" s="161">
        <v>3011</v>
      </c>
      <c r="F86" s="161">
        <v>4140</v>
      </c>
      <c r="G86" s="161">
        <v>4827</v>
      </c>
      <c r="H86" s="161">
        <v>5007</v>
      </c>
      <c r="I86" s="161">
        <v>5343</v>
      </c>
      <c r="J86" s="161">
        <v>5666</v>
      </c>
      <c r="K86" s="161">
        <v>6170</v>
      </c>
      <c r="L86" s="161">
        <v>6605</v>
      </c>
      <c r="M86" s="202">
        <v>6753</v>
      </c>
      <c r="N86" s="202">
        <v>6949</v>
      </c>
      <c r="O86" s="78">
        <v>6871</v>
      </c>
      <c r="P86" s="201">
        <f>O86-N86</f>
        <v>-78</v>
      </c>
      <c r="Q86" s="170">
        <f>O86-M86</f>
        <v>118</v>
      </c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x14ac:dyDescent="0.2">
      <c r="A87" s="184" t="s">
        <v>139</v>
      </c>
      <c r="B87" s="185">
        <v>85</v>
      </c>
      <c r="C87" s="185">
        <v>102</v>
      </c>
      <c r="D87" s="185">
        <v>115</v>
      </c>
      <c r="E87" s="187">
        <v>118</v>
      </c>
      <c r="F87" s="174">
        <v>112</v>
      </c>
      <c r="G87" s="174">
        <v>122</v>
      </c>
      <c r="H87" s="174">
        <v>147</v>
      </c>
      <c r="I87" s="174">
        <v>110</v>
      </c>
      <c r="J87" s="174">
        <v>129</v>
      </c>
      <c r="K87" s="174">
        <v>99</v>
      </c>
      <c r="L87" s="174">
        <v>103</v>
      </c>
      <c r="M87" s="205">
        <v>124</v>
      </c>
      <c r="N87" s="202">
        <v>67</v>
      </c>
      <c r="O87" s="78">
        <v>68</v>
      </c>
      <c r="P87" s="201">
        <f>O87-N87</f>
        <v>1</v>
      </c>
      <c r="Q87" s="201">
        <f>O87-M87</f>
        <v>-56</v>
      </c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22.5" x14ac:dyDescent="0.2">
      <c r="A88" s="181" t="s">
        <v>140</v>
      </c>
      <c r="B88" s="182">
        <v>503</v>
      </c>
      <c r="C88" s="182">
        <v>534</v>
      </c>
      <c r="D88" s="182">
        <v>574</v>
      </c>
      <c r="E88" s="161">
        <v>625</v>
      </c>
      <c r="F88" s="161">
        <v>862</v>
      </c>
      <c r="G88" s="161">
        <v>681</v>
      </c>
      <c r="H88" s="161">
        <v>589</v>
      </c>
      <c r="I88" s="161">
        <v>1019</v>
      </c>
      <c r="J88" s="161">
        <v>1234</v>
      </c>
      <c r="K88" s="161">
        <v>2071</v>
      </c>
      <c r="L88" s="161">
        <v>934</v>
      </c>
      <c r="M88" s="153">
        <v>639</v>
      </c>
      <c r="N88" s="202">
        <v>887</v>
      </c>
      <c r="O88" s="78">
        <v>897</v>
      </c>
      <c r="P88" s="201">
        <f>O88-N88</f>
        <v>10</v>
      </c>
      <c r="Q88" s="201">
        <f>O88-M88</f>
        <v>258</v>
      </c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22.5" x14ac:dyDescent="0.2">
      <c r="A89" s="184" t="s">
        <v>141</v>
      </c>
      <c r="B89" s="185">
        <v>1805</v>
      </c>
      <c r="C89" s="185">
        <v>1779</v>
      </c>
      <c r="D89" s="185">
        <v>1749</v>
      </c>
      <c r="E89" s="174">
        <v>1940</v>
      </c>
      <c r="F89" s="174">
        <v>1965</v>
      </c>
      <c r="G89" s="174">
        <v>2431</v>
      </c>
      <c r="H89" s="174">
        <v>2482</v>
      </c>
      <c r="I89" s="174">
        <v>2975</v>
      </c>
      <c r="J89" s="174">
        <v>3352</v>
      </c>
      <c r="K89" s="174">
        <v>3729</v>
      </c>
      <c r="L89" s="174">
        <v>3199</v>
      </c>
      <c r="M89" s="174">
        <v>3865</v>
      </c>
      <c r="N89" s="174">
        <v>3950</v>
      </c>
      <c r="O89" s="78">
        <v>3998</v>
      </c>
      <c r="P89" s="170">
        <f t="shared" ref="P89:P101" si="23">O89-N89</f>
        <v>48</v>
      </c>
      <c r="Q89" s="170">
        <f t="shared" ref="Q89:Q101" si="24">O89-M89</f>
        <v>133</v>
      </c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22.5" x14ac:dyDescent="0.2">
      <c r="A90" s="181" t="s">
        <v>142</v>
      </c>
      <c r="B90" s="182">
        <v>2893</v>
      </c>
      <c r="C90" s="182">
        <v>3302</v>
      </c>
      <c r="D90" s="182">
        <v>3159</v>
      </c>
      <c r="E90" s="161">
        <v>3341</v>
      </c>
      <c r="F90" s="161">
        <v>3685</v>
      </c>
      <c r="G90" s="161">
        <v>4050</v>
      </c>
      <c r="H90" s="161">
        <v>4212</v>
      </c>
      <c r="I90" s="161">
        <v>4333</v>
      </c>
      <c r="J90" s="161">
        <v>4658</v>
      </c>
      <c r="K90" s="161">
        <v>4712</v>
      </c>
      <c r="L90" s="161">
        <v>4664</v>
      </c>
      <c r="M90" s="174">
        <v>4804</v>
      </c>
      <c r="N90" s="174">
        <v>4858</v>
      </c>
      <c r="O90" s="78">
        <v>4867</v>
      </c>
      <c r="P90" s="170">
        <f t="shared" si="23"/>
        <v>9</v>
      </c>
      <c r="Q90" s="170">
        <f t="shared" si="24"/>
        <v>63</v>
      </c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22.5" x14ac:dyDescent="0.2">
      <c r="A91" s="184" t="s">
        <v>143</v>
      </c>
      <c r="B91" s="185">
        <v>2175</v>
      </c>
      <c r="C91" s="185">
        <v>2318</v>
      </c>
      <c r="D91" s="185">
        <v>2265</v>
      </c>
      <c r="E91" s="187">
        <v>2289</v>
      </c>
      <c r="F91" s="174">
        <v>2287</v>
      </c>
      <c r="G91" s="174">
        <v>2302</v>
      </c>
      <c r="H91" s="174">
        <v>2312</v>
      </c>
      <c r="I91" s="174">
        <v>2385</v>
      </c>
      <c r="J91" s="174">
        <v>2701</v>
      </c>
      <c r="K91" s="174">
        <v>2893</v>
      </c>
      <c r="L91" s="174">
        <v>2413</v>
      </c>
      <c r="M91" s="174">
        <v>2325</v>
      </c>
      <c r="N91" s="174">
        <v>2321</v>
      </c>
      <c r="O91" s="78">
        <v>2213</v>
      </c>
      <c r="P91" s="170">
        <f t="shared" si="23"/>
        <v>-108</v>
      </c>
      <c r="Q91" s="170">
        <f t="shared" si="24"/>
        <v>-112</v>
      </c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22.5" x14ac:dyDescent="0.2">
      <c r="A92" s="181" t="s">
        <v>144</v>
      </c>
      <c r="B92" s="182">
        <v>14522</v>
      </c>
      <c r="C92" s="182">
        <v>14609</v>
      </c>
      <c r="D92" s="182">
        <v>14380</v>
      </c>
      <c r="E92" s="161">
        <v>14903</v>
      </c>
      <c r="F92" s="161">
        <v>15364</v>
      </c>
      <c r="G92" s="161">
        <v>16130</v>
      </c>
      <c r="H92" s="161">
        <v>16804</v>
      </c>
      <c r="I92" s="161">
        <v>18235</v>
      </c>
      <c r="J92" s="161">
        <v>19123</v>
      </c>
      <c r="K92" s="202">
        <v>20544</v>
      </c>
      <c r="L92" s="202">
        <v>20329</v>
      </c>
      <c r="M92" s="202">
        <v>21433</v>
      </c>
      <c r="N92" s="202">
        <v>21502</v>
      </c>
      <c r="O92" s="78">
        <v>21604</v>
      </c>
      <c r="P92" s="201">
        <f t="shared" si="23"/>
        <v>102</v>
      </c>
      <c r="Q92" s="201">
        <f t="shared" si="24"/>
        <v>171</v>
      </c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22.5" x14ac:dyDescent="0.2">
      <c r="A93" s="184" t="s">
        <v>145</v>
      </c>
      <c r="B93" s="185">
        <v>2906</v>
      </c>
      <c r="C93" s="185">
        <v>3247</v>
      </c>
      <c r="D93" s="185">
        <v>2997</v>
      </c>
      <c r="E93" s="187">
        <v>3303</v>
      </c>
      <c r="F93" s="174">
        <v>3513</v>
      </c>
      <c r="G93" s="174">
        <v>3082</v>
      </c>
      <c r="H93" s="174">
        <v>2887</v>
      </c>
      <c r="I93" s="174">
        <v>3112</v>
      </c>
      <c r="J93" s="174">
        <v>2949</v>
      </c>
      <c r="K93" s="174">
        <v>3156</v>
      </c>
      <c r="L93" s="174">
        <v>2439</v>
      </c>
      <c r="M93" s="174">
        <v>2322</v>
      </c>
      <c r="N93" s="174">
        <v>2075</v>
      </c>
      <c r="O93" s="78">
        <v>2056</v>
      </c>
      <c r="P93" s="170">
        <f>O93-N93</f>
        <v>-19</v>
      </c>
      <c r="Q93" s="170">
        <f>O93-M93</f>
        <v>-266</v>
      </c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x14ac:dyDescent="0.2">
      <c r="A94" s="181" t="s">
        <v>146</v>
      </c>
      <c r="B94" s="182">
        <v>1739</v>
      </c>
      <c r="C94" s="182">
        <v>1743</v>
      </c>
      <c r="D94" s="182">
        <v>2048</v>
      </c>
      <c r="E94" s="161">
        <v>2134</v>
      </c>
      <c r="F94" s="161">
        <v>2310</v>
      </c>
      <c r="G94" s="161">
        <v>2478</v>
      </c>
      <c r="H94" s="161">
        <v>2359</v>
      </c>
      <c r="I94" s="202">
        <v>2475</v>
      </c>
      <c r="J94" s="202">
        <v>2685</v>
      </c>
      <c r="K94" s="202">
        <v>2922</v>
      </c>
      <c r="L94" s="202">
        <v>3226</v>
      </c>
      <c r="M94" s="202">
        <v>3371</v>
      </c>
      <c r="N94" s="202">
        <v>2929</v>
      </c>
      <c r="O94" s="78">
        <v>3797</v>
      </c>
      <c r="P94" s="201">
        <f t="shared" si="23"/>
        <v>868</v>
      </c>
      <c r="Q94" s="201">
        <f t="shared" si="24"/>
        <v>426</v>
      </c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x14ac:dyDescent="0.2">
      <c r="A95" s="184" t="s">
        <v>147</v>
      </c>
      <c r="B95" s="185">
        <v>742</v>
      </c>
      <c r="C95" s="185">
        <v>759</v>
      </c>
      <c r="D95" s="185">
        <v>765</v>
      </c>
      <c r="E95" s="187">
        <v>817</v>
      </c>
      <c r="F95" s="174">
        <v>683</v>
      </c>
      <c r="G95" s="174">
        <v>765</v>
      </c>
      <c r="H95" s="174">
        <v>725</v>
      </c>
      <c r="I95" s="174">
        <v>707</v>
      </c>
      <c r="J95" s="174">
        <v>751</v>
      </c>
      <c r="K95" s="174">
        <v>843</v>
      </c>
      <c r="L95" s="174">
        <v>948</v>
      </c>
      <c r="M95" s="174">
        <v>907</v>
      </c>
      <c r="N95" s="174">
        <v>1677</v>
      </c>
      <c r="O95" s="78">
        <v>1667</v>
      </c>
      <c r="P95" s="170">
        <f t="shared" si="23"/>
        <v>-10</v>
      </c>
      <c r="Q95" s="170">
        <f t="shared" si="24"/>
        <v>760</v>
      </c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x14ac:dyDescent="0.2">
      <c r="A96" s="181" t="s">
        <v>148</v>
      </c>
      <c r="B96" s="182">
        <v>586</v>
      </c>
      <c r="C96" s="182">
        <v>584</v>
      </c>
      <c r="D96" s="182">
        <v>651</v>
      </c>
      <c r="E96" s="161">
        <v>651</v>
      </c>
      <c r="F96" s="161">
        <v>647</v>
      </c>
      <c r="G96" s="161">
        <v>636</v>
      </c>
      <c r="H96" s="161">
        <v>573</v>
      </c>
      <c r="I96" s="161">
        <v>533</v>
      </c>
      <c r="J96" s="161">
        <v>658</v>
      </c>
      <c r="K96" s="161">
        <v>753</v>
      </c>
      <c r="L96" s="161">
        <v>772</v>
      </c>
      <c r="M96" s="202">
        <v>799</v>
      </c>
      <c r="N96" s="202">
        <v>808</v>
      </c>
      <c r="O96" s="78">
        <v>805</v>
      </c>
      <c r="P96" s="201">
        <f t="shared" si="23"/>
        <v>-3</v>
      </c>
      <c r="Q96" s="201">
        <f t="shared" si="24"/>
        <v>6</v>
      </c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x14ac:dyDescent="0.2">
      <c r="A97" s="184" t="s">
        <v>149</v>
      </c>
      <c r="B97" s="185">
        <v>138</v>
      </c>
      <c r="C97" s="185">
        <v>176</v>
      </c>
      <c r="D97" s="185">
        <v>133</v>
      </c>
      <c r="E97" s="174">
        <v>152</v>
      </c>
      <c r="F97" s="174">
        <v>120</v>
      </c>
      <c r="G97" s="174">
        <v>108</v>
      </c>
      <c r="H97" s="174">
        <v>106</v>
      </c>
      <c r="I97" s="174">
        <v>117</v>
      </c>
      <c r="J97" s="174">
        <v>140</v>
      </c>
      <c r="K97" s="174">
        <v>156</v>
      </c>
      <c r="L97" s="174">
        <v>184</v>
      </c>
      <c r="M97" s="174">
        <v>189</v>
      </c>
      <c r="N97" s="174">
        <v>269</v>
      </c>
      <c r="O97" s="78">
        <v>269</v>
      </c>
      <c r="P97" s="170">
        <f t="shared" si="23"/>
        <v>0</v>
      </c>
      <c r="Q97" s="170">
        <f t="shared" si="24"/>
        <v>80</v>
      </c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22.5" x14ac:dyDescent="0.2">
      <c r="A98" s="181" t="s">
        <v>150</v>
      </c>
      <c r="B98" s="182">
        <v>353</v>
      </c>
      <c r="C98" s="182">
        <v>337</v>
      </c>
      <c r="D98" s="182">
        <v>311</v>
      </c>
      <c r="E98" s="161">
        <v>342</v>
      </c>
      <c r="F98" s="161">
        <v>351</v>
      </c>
      <c r="G98" s="161">
        <v>360</v>
      </c>
      <c r="H98" s="161">
        <v>372</v>
      </c>
      <c r="I98" s="161">
        <v>449</v>
      </c>
      <c r="J98" s="161">
        <v>366</v>
      </c>
      <c r="K98" s="161">
        <v>394</v>
      </c>
      <c r="L98" s="161">
        <v>400</v>
      </c>
      <c r="M98" s="174">
        <v>1030</v>
      </c>
      <c r="N98" s="174">
        <v>1060</v>
      </c>
      <c r="O98" s="78">
        <v>1071</v>
      </c>
      <c r="P98" s="170">
        <f t="shared" si="23"/>
        <v>11</v>
      </c>
      <c r="Q98" s="170">
        <f t="shared" si="24"/>
        <v>41</v>
      </c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ht="22.5" x14ac:dyDescent="0.2">
      <c r="A99" s="184" t="s">
        <v>151</v>
      </c>
      <c r="B99" s="185">
        <v>208</v>
      </c>
      <c r="C99" s="185">
        <v>210</v>
      </c>
      <c r="D99" s="185">
        <v>206</v>
      </c>
      <c r="E99" s="174">
        <v>216</v>
      </c>
      <c r="F99" s="174">
        <v>191</v>
      </c>
      <c r="G99" s="174">
        <v>190</v>
      </c>
      <c r="H99" s="174">
        <v>182</v>
      </c>
      <c r="I99" s="174">
        <v>174</v>
      </c>
      <c r="J99" s="174">
        <v>278</v>
      </c>
      <c r="K99" s="174">
        <v>302</v>
      </c>
      <c r="L99" s="174">
        <v>430</v>
      </c>
      <c r="M99" s="174">
        <v>158</v>
      </c>
      <c r="N99" s="174">
        <v>172</v>
      </c>
      <c r="O99" s="78">
        <v>167</v>
      </c>
      <c r="P99" s="170">
        <f t="shared" si="23"/>
        <v>-5</v>
      </c>
      <c r="Q99" s="170">
        <f t="shared" si="24"/>
        <v>9</v>
      </c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22.5" x14ac:dyDescent="0.2">
      <c r="A100" s="181" t="s">
        <v>152</v>
      </c>
      <c r="B100" s="182">
        <v>949</v>
      </c>
      <c r="C100" s="182">
        <v>986</v>
      </c>
      <c r="D100" s="182">
        <v>966</v>
      </c>
      <c r="E100" s="161">
        <v>950</v>
      </c>
      <c r="F100" s="161">
        <v>946</v>
      </c>
      <c r="G100" s="161">
        <v>1048</v>
      </c>
      <c r="H100" s="161">
        <v>960</v>
      </c>
      <c r="I100" s="161">
        <v>986</v>
      </c>
      <c r="J100" s="161">
        <v>1337</v>
      </c>
      <c r="K100" s="202">
        <v>1441</v>
      </c>
      <c r="L100" s="202">
        <v>1627</v>
      </c>
      <c r="M100" s="202">
        <v>1729</v>
      </c>
      <c r="N100" s="202">
        <v>1755</v>
      </c>
      <c r="O100" s="78">
        <v>1764</v>
      </c>
      <c r="P100" s="201">
        <f t="shared" si="23"/>
        <v>9</v>
      </c>
      <c r="Q100" s="201">
        <f t="shared" si="24"/>
        <v>35</v>
      </c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22.5" x14ac:dyDescent="0.2">
      <c r="A101" s="184" t="s">
        <v>153</v>
      </c>
      <c r="B101" s="185">
        <v>109</v>
      </c>
      <c r="C101" s="185">
        <v>103</v>
      </c>
      <c r="D101" s="185">
        <v>97</v>
      </c>
      <c r="E101" s="174">
        <v>90</v>
      </c>
      <c r="F101" s="174">
        <v>89</v>
      </c>
      <c r="G101" s="174">
        <v>132</v>
      </c>
      <c r="H101" s="174">
        <v>134</v>
      </c>
      <c r="I101" s="174">
        <v>133</v>
      </c>
      <c r="J101" s="174">
        <v>134</v>
      </c>
      <c r="K101" s="202">
        <v>154</v>
      </c>
      <c r="L101" s="174">
        <v>177</v>
      </c>
      <c r="M101" s="174">
        <v>161</v>
      </c>
      <c r="N101" s="174">
        <v>161</v>
      </c>
      <c r="O101" s="78">
        <v>158</v>
      </c>
      <c r="P101" s="170">
        <f t="shared" si="23"/>
        <v>-3</v>
      </c>
      <c r="Q101" s="170">
        <f t="shared" si="24"/>
        <v>-3</v>
      </c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22.5" x14ac:dyDescent="0.2">
      <c r="A102" s="181" t="s">
        <v>154</v>
      </c>
      <c r="B102" s="182">
        <v>338</v>
      </c>
      <c r="C102" s="182">
        <v>282</v>
      </c>
      <c r="D102" s="182">
        <v>292</v>
      </c>
      <c r="E102" s="161">
        <v>324</v>
      </c>
      <c r="F102" s="161">
        <v>85</v>
      </c>
      <c r="G102" s="161">
        <v>54</v>
      </c>
      <c r="H102" s="161">
        <v>61</v>
      </c>
      <c r="I102" s="161">
        <v>58</v>
      </c>
      <c r="J102" s="161">
        <v>75</v>
      </c>
      <c r="K102" s="161">
        <v>80</v>
      </c>
      <c r="L102" s="202">
        <v>54</v>
      </c>
      <c r="M102" s="202">
        <v>167</v>
      </c>
      <c r="N102" s="202">
        <v>94</v>
      </c>
      <c r="O102" s="153">
        <v>99</v>
      </c>
      <c r="P102" s="201">
        <f>O102-N102</f>
        <v>5</v>
      </c>
      <c r="Q102" s="201">
        <f>O102-M102</f>
        <v>-68</v>
      </c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x14ac:dyDescent="0.2">
      <c r="A103" s="178" t="s">
        <v>78</v>
      </c>
      <c r="B103" s="179">
        <f t="shared" ref="B103:G103" si="25">SUM(B86:B102)</f>
        <v>32751</v>
      </c>
      <c r="C103" s="179">
        <f t="shared" si="25"/>
        <v>33802</v>
      </c>
      <c r="D103" s="179">
        <f t="shared" si="25"/>
        <v>33582</v>
      </c>
      <c r="E103" s="179">
        <f t="shared" si="25"/>
        <v>35206</v>
      </c>
      <c r="F103" s="179">
        <f t="shared" si="25"/>
        <v>37350</v>
      </c>
      <c r="G103" s="179">
        <f t="shared" si="25"/>
        <v>39396</v>
      </c>
      <c r="H103" s="179">
        <f>SUM(H86:H102)</f>
        <v>39912</v>
      </c>
      <c r="I103" s="179">
        <f>SUM(I86:I102)</f>
        <v>43144</v>
      </c>
      <c r="J103" s="179">
        <f>SUM(J86:J102)</f>
        <v>46236</v>
      </c>
      <c r="K103" s="179">
        <f>SUM(K86:K102)</f>
        <v>50419</v>
      </c>
      <c r="L103" s="179">
        <f t="shared" ref="L103" si="26">SUM(L86:L102)</f>
        <v>48504</v>
      </c>
      <c r="M103" s="179">
        <v>50776</v>
      </c>
      <c r="N103" s="179">
        <f t="shared" ref="N103:O103" si="27">SUM(N86:N102)</f>
        <v>51534</v>
      </c>
      <c r="O103" s="179">
        <f t="shared" si="27"/>
        <v>52371</v>
      </c>
      <c r="P103" s="180">
        <f>SUM(P86:P102)</f>
        <v>837</v>
      </c>
      <c r="Q103" s="180">
        <f>SUM(Q86:Q102)</f>
        <v>1595</v>
      </c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12" spans="1:27" ht="20.25" x14ac:dyDescent="0.2">
      <c r="A112" s="74" t="s">
        <v>95</v>
      </c>
      <c r="B112" s="46"/>
      <c r="C112" s="46"/>
      <c r="D112" s="46"/>
      <c r="E112" s="46"/>
      <c r="F112" s="46"/>
      <c r="H112" s="69"/>
      <c r="I112" s="69"/>
      <c r="J112" s="69"/>
      <c r="L112" s="69"/>
      <c r="M112" s="69"/>
      <c r="O112" s="69"/>
    </row>
    <row r="113" spans="1:27" ht="12.75" x14ac:dyDescent="0.2">
      <c r="A113" s="256" t="s">
        <v>80</v>
      </c>
      <c r="B113" s="256"/>
      <c r="C113" s="256"/>
      <c r="D113" s="256"/>
      <c r="E113" s="256"/>
      <c r="F113" s="256"/>
      <c r="H113" s="5"/>
      <c r="I113" s="5"/>
      <c r="J113" s="5"/>
      <c r="L113" s="5"/>
      <c r="M113" s="5"/>
      <c r="O113" s="5"/>
    </row>
    <row r="114" spans="1:27" ht="12.75" x14ac:dyDescent="0.2">
      <c r="A114" s="256" t="s">
        <v>76</v>
      </c>
      <c r="B114" s="256"/>
      <c r="C114" s="256"/>
      <c r="D114" s="256"/>
      <c r="E114" s="256"/>
      <c r="F114" s="256"/>
      <c r="H114" s="75"/>
      <c r="I114" s="75"/>
      <c r="J114" s="75"/>
      <c r="L114" s="155"/>
      <c r="M114" s="167"/>
      <c r="O114" s="233"/>
    </row>
    <row r="115" spans="1:27" ht="12.75" x14ac:dyDescent="0.2">
      <c r="A115" s="257" t="s">
        <v>190</v>
      </c>
      <c r="B115" s="256"/>
      <c r="C115" s="256"/>
      <c r="D115" s="256"/>
      <c r="E115" s="256"/>
      <c r="F115" s="256"/>
      <c r="G115" s="30"/>
      <c r="H115" s="30"/>
      <c r="I115" s="30"/>
      <c r="J115" s="30"/>
      <c r="L115" s="5"/>
      <c r="M115" s="5"/>
      <c r="O115" s="5"/>
    </row>
    <row r="116" spans="1:27" x14ac:dyDescent="0.2">
      <c r="A116" s="13"/>
      <c r="B116" s="13"/>
      <c r="C116" s="13"/>
      <c r="D116" s="13"/>
      <c r="E116" s="137"/>
      <c r="F116" s="13"/>
      <c r="G116" s="13"/>
      <c r="H116" s="13"/>
      <c r="I116" s="13"/>
      <c r="J116" s="13"/>
      <c r="K116" s="6"/>
      <c r="N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x14ac:dyDescent="0.2">
      <c r="A117" s="225"/>
      <c r="B117" s="225"/>
      <c r="C117" s="225"/>
      <c r="D117" s="225"/>
      <c r="E117" s="226"/>
      <c r="F117" s="225"/>
      <c r="G117" s="225"/>
      <c r="H117" s="212"/>
      <c r="I117" s="212"/>
      <c r="J117" s="212"/>
      <c r="K117" s="212"/>
      <c r="L117" s="212"/>
      <c r="M117" s="212"/>
      <c r="N117" s="225"/>
      <c r="O117" s="212"/>
      <c r="P117" s="212"/>
      <c r="Q117" s="212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ht="12.75" customHeight="1" x14ac:dyDescent="0.2">
      <c r="A118" s="263" t="s">
        <v>6</v>
      </c>
      <c r="B118" s="216">
        <v>2007</v>
      </c>
      <c r="C118" s="216">
        <v>2008</v>
      </c>
      <c r="D118" s="216">
        <v>2009</v>
      </c>
      <c r="E118" s="216">
        <v>2010</v>
      </c>
      <c r="F118" s="216">
        <v>2011</v>
      </c>
      <c r="G118" s="216">
        <v>2012</v>
      </c>
      <c r="H118" s="216">
        <v>2013</v>
      </c>
      <c r="I118" s="216">
        <v>2014</v>
      </c>
      <c r="J118" s="216">
        <v>2015</v>
      </c>
      <c r="K118" s="216">
        <v>2016</v>
      </c>
      <c r="L118" s="216">
        <v>2017</v>
      </c>
      <c r="M118" s="216">
        <v>2018</v>
      </c>
      <c r="N118" s="260">
        <v>2019</v>
      </c>
      <c r="O118" s="260"/>
      <c r="P118" s="261" t="s">
        <v>196</v>
      </c>
      <c r="Q118" s="261" t="s">
        <v>197</v>
      </c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ht="21" customHeight="1" x14ac:dyDescent="0.2">
      <c r="A119" s="264"/>
      <c r="B119" s="242" t="s">
        <v>93</v>
      </c>
      <c r="C119" s="242" t="s">
        <v>93</v>
      </c>
      <c r="D119" s="242" t="s">
        <v>93</v>
      </c>
      <c r="E119" s="242" t="s">
        <v>93</v>
      </c>
      <c r="F119" s="242" t="s">
        <v>93</v>
      </c>
      <c r="G119" s="242" t="s">
        <v>93</v>
      </c>
      <c r="H119" s="242" t="s">
        <v>93</v>
      </c>
      <c r="I119" s="242" t="s">
        <v>93</v>
      </c>
      <c r="J119" s="242" t="s">
        <v>93</v>
      </c>
      <c r="K119" s="242" t="s">
        <v>93</v>
      </c>
      <c r="L119" s="242" t="s">
        <v>93</v>
      </c>
      <c r="M119" s="242" t="s">
        <v>93</v>
      </c>
      <c r="N119" s="243" t="s">
        <v>84</v>
      </c>
      <c r="O119" s="244" t="s">
        <v>85</v>
      </c>
      <c r="P119" s="262"/>
      <c r="Q119" s="262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ht="22.5" x14ac:dyDescent="0.2">
      <c r="A120" s="181" t="s">
        <v>158</v>
      </c>
      <c r="B120" s="182">
        <v>1315</v>
      </c>
      <c r="C120" s="182">
        <v>1397</v>
      </c>
      <c r="D120" s="182">
        <v>1481</v>
      </c>
      <c r="E120" s="183">
        <v>1561</v>
      </c>
      <c r="F120" s="161">
        <v>1569</v>
      </c>
      <c r="G120" s="161">
        <v>1694</v>
      </c>
      <c r="H120" s="161">
        <v>1970</v>
      </c>
      <c r="I120" s="161">
        <v>2081</v>
      </c>
      <c r="J120" s="161">
        <v>2274</v>
      </c>
      <c r="K120" s="202">
        <v>2290</v>
      </c>
      <c r="L120" s="202">
        <v>2432</v>
      </c>
      <c r="M120" s="153">
        <v>2653</v>
      </c>
      <c r="N120" s="153">
        <v>2691</v>
      </c>
      <c r="O120" s="78">
        <v>2721</v>
      </c>
      <c r="P120" s="201">
        <f>O120-N120</f>
        <v>30</v>
      </c>
      <c r="Q120" s="201">
        <f>O120-M120</f>
        <v>68</v>
      </c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ht="22.5" x14ac:dyDescent="0.2">
      <c r="A121" s="184" t="s">
        <v>159</v>
      </c>
      <c r="B121" s="185">
        <v>685</v>
      </c>
      <c r="C121" s="185">
        <v>673</v>
      </c>
      <c r="D121" s="185">
        <v>674</v>
      </c>
      <c r="E121" s="186">
        <v>741</v>
      </c>
      <c r="F121" s="185">
        <v>805</v>
      </c>
      <c r="G121" s="185">
        <v>925</v>
      </c>
      <c r="H121" s="185">
        <v>893</v>
      </c>
      <c r="I121" s="185">
        <v>1003</v>
      </c>
      <c r="J121" s="185">
        <v>1030</v>
      </c>
      <c r="K121" s="207">
        <v>1159</v>
      </c>
      <c r="L121" s="207">
        <v>1099</v>
      </c>
      <c r="M121" s="207">
        <v>1143</v>
      </c>
      <c r="N121" s="207">
        <v>1180</v>
      </c>
      <c r="O121" s="77">
        <v>1202</v>
      </c>
      <c r="P121" s="201">
        <f t="shared" ref="P121:P130" si="28">O121-N121</f>
        <v>22</v>
      </c>
      <c r="Q121" s="201">
        <f t="shared" ref="Q121:Q130" si="29">O121-M121</f>
        <v>59</v>
      </c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ht="22.5" x14ac:dyDescent="0.2">
      <c r="A122" s="181" t="s">
        <v>160</v>
      </c>
      <c r="B122" s="182">
        <v>2536</v>
      </c>
      <c r="C122" s="182">
        <v>2878</v>
      </c>
      <c r="D122" s="182">
        <v>2873</v>
      </c>
      <c r="E122" s="183">
        <v>2915</v>
      </c>
      <c r="F122" s="161">
        <v>3196</v>
      </c>
      <c r="G122" s="161">
        <v>3527</v>
      </c>
      <c r="H122" s="161">
        <v>3667</v>
      </c>
      <c r="I122" s="161">
        <v>3506</v>
      </c>
      <c r="J122" s="161">
        <v>3277</v>
      </c>
      <c r="K122" s="203">
        <v>3270</v>
      </c>
      <c r="L122" s="174">
        <v>3149</v>
      </c>
      <c r="M122" s="174">
        <v>3212</v>
      </c>
      <c r="N122" s="174">
        <v>3238</v>
      </c>
      <c r="O122" s="78">
        <v>3185</v>
      </c>
      <c r="P122" s="201">
        <f t="shared" si="28"/>
        <v>-53</v>
      </c>
      <c r="Q122" s="201">
        <f t="shared" si="29"/>
        <v>-27</v>
      </c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ht="22.5" x14ac:dyDescent="0.2">
      <c r="A123" s="184" t="s">
        <v>161</v>
      </c>
      <c r="B123" s="185">
        <v>491</v>
      </c>
      <c r="C123" s="185">
        <v>469</v>
      </c>
      <c r="D123" s="185">
        <v>464</v>
      </c>
      <c r="E123" s="186">
        <v>464</v>
      </c>
      <c r="F123" s="174">
        <v>607</v>
      </c>
      <c r="G123" s="174">
        <v>522</v>
      </c>
      <c r="H123" s="174">
        <v>544</v>
      </c>
      <c r="I123" s="174">
        <v>477</v>
      </c>
      <c r="J123" s="174">
        <v>311</v>
      </c>
      <c r="K123" s="174">
        <v>361</v>
      </c>
      <c r="L123" s="202">
        <v>528</v>
      </c>
      <c r="M123" s="202">
        <v>479</v>
      </c>
      <c r="N123" s="202">
        <v>540</v>
      </c>
      <c r="O123" s="78">
        <v>561</v>
      </c>
      <c r="P123" s="201">
        <f t="shared" si="28"/>
        <v>21</v>
      </c>
      <c r="Q123" s="201">
        <f t="shared" si="29"/>
        <v>82</v>
      </c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ht="22.5" x14ac:dyDescent="0.2">
      <c r="A124" s="181" t="s">
        <v>162</v>
      </c>
      <c r="B124" s="182">
        <v>4729</v>
      </c>
      <c r="C124" s="182">
        <v>5029</v>
      </c>
      <c r="D124" s="182">
        <v>4698</v>
      </c>
      <c r="E124" s="183">
        <v>5574</v>
      </c>
      <c r="F124" s="161">
        <v>5604</v>
      </c>
      <c r="G124" s="161">
        <v>5900</v>
      </c>
      <c r="H124" s="161">
        <v>6365</v>
      </c>
      <c r="I124" s="161">
        <v>6958</v>
      </c>
      <c r="J124" s="174">
        <v>7412</v>
      </c>
      <c r="K124" s="174">
        <v>7966</v>
      </c>
      <c r="L124" s="174">
        <v>8846</v>
      </c>
      <c r="M124" s="174">
        <v>9839</v>
      </c>
      <c r="N124" s="174">
        <v>9989</v>
      </c>
      <c r="O124" s="78">
        <v>10605</v>
      </c>
      <c r="P124" s="201">
        <f t="shared" si="28"/>
        <v>616</v>
      </c>
      <c r="Q124" s="201">
        <f t="shared" si="29"/>
        <v>766</v>
      </c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1:27" ht="22.5" x14ac:dyDescent="0.2">
      <c r="A125" s="184" t="s">
        <v>163</v>
      </c>
      <c r="B125" s="185">
        <v>1101</v>
      </c>
      <c r="C125" s="185">
        <v>1189</v>
      </c>
      <c r="D125" s="185">
        <v>1054</v>
      </c>
      <c r="E125" s="186">
        <v>888</v>
      </c>
      <c r="F125" s="174">
        <v>891</v>
      </c>
      <c r="G125" s="174">
        <v>1040</v>
      </c>
      <c r="H125" s="174">
        <v>758</v>
      </c>
      <c r="I125" s="174">
        <v>713</v>
      </c>
      <c r="J125" s="174">
        <v>991</v>
      </c>
      <c r="K125" s="174">
        <v>1208</v>
      </c>
      <c r="L125" s="174">
        <v>1750</v>
      </c>
      <c r="M125" s="174">
        <v>1625</v>
      </c>
      <c r="N125" s="174">
        <v>1567</v>
      </c>
      <c r="O125" s="78">
        <v>1468</v>
      </c>
      <c r="P125" s="201">
        <f t="shared" si="28"/>
        <v>-99</v>
      </c>
      <c r="Q125" s="201">
        <f t="shared" si="29"/>
        <v>-157</v>
      </c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1:27" ht="22.5" x14ac:dyDescent="0.2">
      <c r="A126" s="181" t="s">
        <v>164</v>
      </c>
      <c r="B126" s="182">
        <v>937</v>
      </c>
      <c r="C126" s="182">
        <v>1007</v>
      </c>
      <c r="D126" s="182">
        <v>1128</v>
      </c>
      <c r="E126" s="183">
        <v>1301</v>
      </c>
      <c r="F126" s="161">
        <v>1712</v>
      </c>
      <c r="G126" s="161">
        <v>1906</v>
      </c>
      <c r="H126" s="161">
        <v>2158</v>
      </c>
      <c r="I126" s="161">
        <v>2190</v>
      </c>
      <c r="J126" s="161">
        <v>2667</v>
      </c>
      <c r="K126" s="202">
        <v>3395</v>
      </c>
      <c r="L126" s="202">
        <v>3139</v>
      </c>
      <c r="M126" s="202">
        <v>3605</v>
      </c>
      <c r="N126" s="202">
        <v>3764</v>
      </c>
      <c r="O126" s="78">
        <v>3785</v>
      </c>
      <c r="P126" s="201">
        <f t="shared" si="28"/>
        <v>21</v>
      </c>
      <c r="Q126" s="201">
        <f t="shared" si="29"/>
        <v>180</v>
      </c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ht="22.5" x14ac:dyDescent="0.2">
      <c r="A127" s="184" t="s">
        <v>165</v>
      </c>
      <c r="B127" s="185">
        <v>6206</v>
      </c>
      <c r="C127" s="185">
        <v>6805</v>
      </c>
      <c r="D127" s="185">
        <v>6894</v>
      </c>
      <c r="E127" s="186">
        <v>7669</v>
      </c>
      <c r="F127" s="174">
        <v>8486</v>
      </c>
      <c r="G127" s="174">
        <v>9526</v>
      </c>
      <c r="H127" s="174">
        <v>9407</v>
      </c>
      <c r="I127" s="174">
        <v>9958</v>
      </c>
      <c r="J127" s="174">
        <v>14292</v>
      </c>
      <c r="K127" s="202">
        <v>17202</v>
      </c>
      <c r="L127" s="174">
        <v>19109</v>
      </c>
      <c r="M127" s="174">
        <v>20550</v>
      </c>
      <c r="N127" s="174">
        <v>21025</v>
      </c>
      <c r="O127" s="78">
        <v>21119</v>
      </c>
      <c r="P127" s="201">
        <f t="shared" si="28"/>
        <v>94</v>
      </c>
      <c r="Q127" s="201">
        <f t="shared" si="29"/>
        <v>569</v>
      </c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ht="22.5" x14ac:dyDescent="0.2">
      <c r="A128" s="181" t="s">
        <v>166</v>
      </c>
      <c r="B128" s="182">
        <v>175</v>
      </c>
      <c r="C128" s="182">
        <v>178</v>
      </c>
      <c r="D128" s="182">
        <v>178</v>
      </c>
      <c r="E128" s="183">
        <v>155</v>
      </c>
      <c r="F128" s="161">
        <v>125</v>
      </c>
      <c r="G128" s="161">
        <v>127</v>
      </c>
      <c r="H128" s="161">
        <v>133</v>
      </c>
      <c r="I128" s="161">
        <v>117</v>
      </c>
      <c r="J128" s="161">
        <v>113</v>
      </c>
      <c r="K128" s="161">
        <v>120</v>
      </c>
      <c r="L128" s="174">
        <v>105</v>
      </c>
      <c r="M128" s="174">
        <v>140</v>
      </c>
      <c r="N128" s="174">
        <v>135</v>
      </c>
      <c r="O128" s="78">
        <v>141</v>
      </c>
      <c r="P128" s="201">
        <f t="shared" si="28"/>
        <v>6</v>
      </c>
      <c r="Q128" s="201">
        <f t="shared" si="29"/>
        <v>1</v>
      </c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ht="22.5" x14ac:dyDescent="0.2">
      <c r="A129" s="184" t="s">
        <v>167</v>
      </c>
      <c r="B129" s="185">
        <v>234</v>
      </c>
      <c r="C129" s="185">
        <v>250</v>
      </c>
      <c r="D129" s="185">
        <v>268</v>
      </c>
      <c r="E129" s="186">
        <v>355</v>
      </c>
      <c r="F129" s="174">
        <v>183</v>
      </c>
      <c r="G129" s="174">
        <v>161</v>
      </c>
      <c r="H129" s="174">
        <v>123</v>
      </c>
      <c r="I129" s="174">
        <v>70</v>
      </c>
      <c r="J129" s="174">
        <v>44</v>
      </c>
      <c r="K129" s="174">
        <v>64</v>
      </c>
      <c r="L129" s="174">
        <v>82</v>
      </c>
      <c r="M129" s="174">
        <v>98</v>
      </c>
      <c r="N129" s="174">
        <v>109</v>
      </c>
      <c r="O129" s="78">
        <v>132</v>
      </c>
      <c r="P129" s="201">
        <f t="shared" si="28"/>
        <v>23</v>
      </c>
      <c r="Q129" s="201">
        <f t="shared" si="29"/>
        <v>34</v>
      </c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1:27" ht="22.5" x14ac:dyDescent="0.2">
      <c r="A130" s="181" t="s">
        <v>168</v>
      </c>
      <c r="B130" s="182">
        <v>512</v>
      </c>
      <c r="C130" s="182">
        <v>552</v>
      </c>
      <c r="D130" s="182">
        <v>528</v>
      </c>
      <c r="E130" s="183">
        <v>405</v>
      </c>
      <c r="F130" s="161">
        <v>344</v>
      </c>
      <c r="G130" s="161">
        <v>327</v>
      </c>
      <c r="H130" s="161">
        <v>241</v>
      </c>
      <c r="I130" s="161">
        <v>179</v>
      </c>
      <c r="J130" s="161">
        <v>193</v>
      </c>
      <c r="K130" s="202">
        <v>218</v>
      </c>
      <c r="L130" s="202">
        <v>286</v>
      </c>
      <c r="M130" s="202">
        <v>321</v>
      </c>
      <c r="N130" s="202">
        <v>359</v>
      </c>
      <c r="O130" s="153">
        <v>372</v>
      </c>
      <c r="P130" s="201">
        <f t="shared" si="28"/>
        <v>13</v>
      </c>
      <c r="Q130" s="201">
        <f t="shared" si="29"/>
        <v>51</v>
      </c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1:27" x14ac:dyDescent="0.2">
      <c r="A131" s="178" t="s">
        <v>78</v>
      </c>
      <c r="B131" s="179">
        <f t="shared" ref="B131:G131" si="30">SUM(B120:B130)</f>
        <v>18921</v>
      </c>
      <c r="C131" s="179">
        <f t="shared" si="30"/>
        <v>20427</v>
      </c>
      <c r="D131" s="179">
        <f t="shared" si="30"/>
        <v>20240</v>
      </c>
      <c r="E131" s="179">
        <f t="shared" si="30"/>
        <v>22028</v>
      </c>
      <c r="F131" s="179">
        <f t="shared" si="30"/>
        <v>23522</v>
      </c>
      <c r="G131" s="179">
        <f t="shared" si="30"/>
        <v>25655</v>
      </c>
      <c r="H131" s="179">
        <f>SUM(H120:H130)</f>
        <v>26259</v>
      </c>
      <c r="I131" s="179">
        <f>SUM(I120:I130)</f>
        <v>27252</v>
      </c>
      <c r="J131" s="179">
        <f>SUM(J120:J130)</f>
        <v>32604</v>
      </c>
      <c r="K131" s="179">
        <f>SUM(K120:K130)</f>
        <v>37253</v>
      </c>
      <c r="L131" s="179">
        <f t="shared" ref="L131" si="31">SUM(L120:L130)</f>
        <v>40525</v>
      </c>
      <c r="M131" s="179">
        <v>43665</v>
      </c>
      <c r="N131" s="179">
        <f t="shared" ref="N131:O131" si="32">SUM(N120:N130)</f>
        <v>44597</v>
      </c>
      <c r="O131" s="179">
        <f t="shared" si="32"/>
        <v>45291</v>
      </c>
      <c r="P131" s="180">
        <f>SUM(P120:P130)</f>
        <v>694</v>
      </c>
      <c r="Q131" s="180">
        <f>SUM(Q120:Q130)</f>
        <v>1626</v>
      </c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1:27" x14ac:dyDescent="0.2">
      <c r="N132" s="6"/>
    </row>
    <row r="133" spans="1:27" x14ac:dyDescent="0.2">
      <c r="B133" s="212"/>
      <c r="C133" s="212"/>
      <c r="D133" s="212"/>
      <c r="E133" s="213"/>
      <c r="F133" s="212"/>
      <c r="G133" s="212"/>
      <c r="H133" s="212"/>
      <c r="I133" s="212"/>
      <c r="J133" s="212"/>
      <c r="K133" s="212"/>
      <c r="L133" s="212"/>
      <c r="M133" s="212"/>
      <c r="N133" s="212"/>
      <c r="O133" s="212"/>
      <c r="P133" s="212"/>
      <c r="Q133" s="212"/>
    </row>
    <row r="134" spans="1:27" ht="16.5" customHeight="1" x14ac:dyDescent="0.2">
      <c r="A134" s="266" t="s">
        <v>7</v>
      </c>
      <c r="B134" s="216">
        <v>2007</v>
      </c>
      <c r="C134" s="216">
        <v>2008</v>
      </c>
      <c r="D134" s="216">
        <v>2009</v>
      </c>
      <c r="E134" s="216">
        <v>2010</v>
      </c>
      <c r="F134" s="216">
        <v>2011</v>
      </c>
      <c r="G134" s="216">
        <v>2012</v>
      </c>
      <c r="H134" s="216">
        <v>2013</v>
      </c>
      <c r="I134" s="216">
        <v>2014</v>
      </c>
      <c r="J134" s="216">
        <v>2015</v>
      </c>
      <c r="K134" s="216">
        <v>2016</v>
      </c>
      <c r="L134" s="216">
        <v>2017</v>
      </c>
      <c r="M134" s="216">
        <v>2018</v>
      </c>
      <c r="N134" s="260">
        <v>2019</v>
      </c>
      <c r="O134" s="260"/>
      <c r="P134" s="261" t="s">
        <v>196</v>
      </c>
      <c r="Q134" s="261" t="s">
        <v>197</v>
      </c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1:27" ht="18.75" customHeight="1" x14ac:dyDescent="0.2">
      <c r="A135" s="264"/>
      <c r="B135" s="244" t="s">
        <v>93</v>
      </c>
      <c r="C135" s="244" t="s">
        <v>93</v>
      </c>
      <c r="D135" s="244" t="s">
        <v>93</v>
      </c>
      <c r="E135" s="244" t="s">
        <v>93</v>
      </c>
      <c r="F135" s="244" t="s">
        <v>93</v>
      </c>
      <c r="G135" s="244" t="s">
        <v>93</v>
      </c>
      <c r="H135" s="244" t="s">
        <v>93</v>
      </c>
      <c r="I135" s="244" t="s">
        <v>93</v>
      </c>
      <c r="J135" s="244" t="s">
        <v>93</v>
      </c>
      <c r="K135" s="244" t="s">
        <v>93</v>
      </c>
      <c r="L135" s="244" t="s">
        <v>93</v>
      </c>
      <c r="M135" s="244" t="s">
        <v>93</v>
      </c>
      <c r="N135" s="243" t="s">
        <v>84</v>
      </c>
      <c r="O135" s="244" t="s">
        <v>85</v>
      </c>
      <c r="P135" s="262"/>
      <c r="Q135" s="262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1:27" ht="22.5" x14ac:dyDescent="0.2">
      <c r="A136" s="175" t="s">
        <v>155</v>
      </c>
      <c r="B136" s="176">
        <v>12037</v>
      </c>
      <c r="C136" s="176">
        <v>12038</v>
      </c>
      <c r="D136" s="176">
        <v>11776</v>
      </c>
      <c r="E136" s="177">
        <v>13613</v>
      </c>
      <c r="F136" s="177">
        <v>14324</v>
      </c>
      <c r="G136" s="177">
        <v>15943</v>
      </c>
      <c r="H136" s="161">
        <v>17880</v>
      </c>
      <c r="I136" s="161">
        <v>18511</v>
      </c>
      <c r="J136" s="161">
        <v>19828</v>
      </c>
      <c r="K136" s="202">
        <v>21093</v>
      </c>
      <c r="L136" s="202">
        <v>22941</v>
      </c>
      <c r="M136" s="202">
        <v>23954</v>
      </c>
      <c r="N136" s="204">
        <v>24239</v>
      </c>
      <c r="O136" s="78">
        <v>23904</v>
      </c>
      <c r="P136" s="201">
        <f>O136-N136</f>
        <v>-335</v>
      </c>
      <c r="Q136" s="201">
        <f>O136-M136</f>
        <v>-50</v>
      </c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1:27" ht="22.5" x14ac:dyDescent="0.2">
      <c r="A137" s="171" t="s">
        <v>156</v>
      </c>
      <c r="B137" s="172">
        <v>2189</v>
      </c>
      <c r="C137" s="172">
        <v>2224</v>
      </c>
      <c r="D137" s="172">
        <v>2564</v>
      </c>
      <c r="E137" s="173">
        <v>2132</v>
      </c>
      <c r="F137" s="173">
        <v>2112</v>
      </c>
      <c r="G137" s="173">
        <v>2142</v>
      </c>
      <c r="H137" s="174">
        <v>2478</v>
      </c>
      <c r="I137" s="174">
        <v>2457</v>
      </c>
      <c r="J137" s="174">
        <v>1869</v>
      </c>
      <c r="K137" s="202">
        <v>2688</v>
      </c>
      <c r="L137" s="202">
        <v>2968</v>
      </c>
      <c r="M137" s="174">
        <v>3627</v>
      </c>
      <c r="N137" s="173">
        <v>3263</v>
      </c>
      <c r="O137" s="78">
        <v>3173</v>
      </c>
      <c r="P137" s="201">
        <f t="shared" ref="P137:P138" si="33">O137-N137</f>
        <v>-90</v>
      </c>
      <c r="Q137" s="201">
        <f>O137-M137</f>
        <v>-454</v>
      </c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1:27" ht="22.5" x14ac:dyDescent="0.2">
      <c r="A138" s="175" t="s">
        <v>157</v>
      </c>
      <c r="B138" s="176">
        <v>1459</v>
      </c>
      <c r="C138" s="176">
        <v>1456</v>
      </c>
      <c r="D138" s="176">
        <v>1441</v>
      </c>
      <c r="E138" s="177">
        <v>1197</v>
      </c>
      <c r="F138" s="177">
        <v>1017</v>
      </c>
      <c r="G138" s="177">
        <v>1051</v>
      </c>
      <c r="H138" s="161">
        <v>956</v>
      </c>
      <c r="I138" s="161">
        <v>898</v>
      </c>
      <c r="J138" s="161">
        <v>836</v>
      </c>
      <c r="K138" s="161">
        <v>771</v>
      </c>
      <c r="L138" s="161">
        <v>893</v>
      </c>
      <c r="M138" s="161">
        <v>989</v>
      </c>
      <c r="N138" s="177">
        <v>986</v>
      </c>
      <c r="O138" s="85">
        <v>990</v>
      </c>
      <c r="P138" s="201">
        <f t="shared" si="33"/>
        <v>4</v>
      </c>
      <c r="Q138" s="201">
        <f>O138-M138</f>
        <v>1</v>
      </c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1:27" x14ac:dyDescent="0.2">
      <c r="A139" s="178" t="s">
        <v>78</v>
      </c>
      <c r="B139" s="179">
        <f t="shared" ref="B139:G139" si="34">SUM(B136:B138)</f>
        <v>15685</v>
      </c>
      <c r="C139" s="179">
        <f t="shared" si="34"/>
        <v>15718</v>
      </c>
      <c r="D139" s="179">
        <f t="shared" si="34"/>
        <v>15781</v>
      </c>
      <c r="E139" s="179">
        <f t="shared" si="34"/>
        <v>16942</v>
      </c>
      <c r="F139" s="179">
        <f t="shared" si="34"/>
        <v>17453</v>
      </c>
      <c r="G139" s="179">
        <f t="shared" si="34"/>
        <v>19136</v>
      </c>
      <c r="H139" s="179">
        <f>SUM(H136:H138)</f>
        <v>21314</v>
      </c>
      <c r="I139" s="179">
        <f>SUM(I136:I138)</f>
        <v>21866</v>
      </c>
      <c r="J139" s="179">
        <f>SUM(J136:J138)</f>
        <v>22533</v>
      </c>
      <c r="K139" s="179">
        <f>SUM(K136:K138)</f>
        <v>24552</v>
      </c>
      <c r="L139" s="179">
        <f t="shared" ref="L139" si="35">SUM(L136:L138)</f>
        <v>26802</v>
      </c>
      <c r="M139" s="179">
        <v>28570</v>
      </c>
      <c r="N139" s="179">
        <f t="shared" ref="N139:O139" si="36">SUM(N136:N138)</f>
        <v>28488</v>
      </c>
      <c r="O139" s="179">
        <f t="shared" si="36"/>
        <v>28067</v>
      </c>
      <c r="P139" s="180">
        <f>SUM(P136:P138)</f>
        <v>-421</v>
      </c>
      <c r="Q139" s="180">
        <f>SUM(Q136:Q138)</f>
        <v>-503</v>
      </c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1" spans="1:27" x14ac:dyDescent="0.2">
      <c r="A141" s="212"/>
      <c r="B141" s="212"/>
      <c r="C141" s="212"/>
      <c r="D141" s="212"/>
      <c r="E141" s="213"/>
      <c r="F141" s="212"/>
      <c r="G141" s="212"/>
      <c r="H141" s="212"/>
      <c r="I141" s="212"/>
      <c r="J141" s="212"/>
      <c r="K141" s="212"/>
      <c r="L141" s="212"/>
      <c r="M141" s="212"/>
      <c r="N141" s="212"/>
      <c r="O141" s="212"/>
      <c r="P141" s="212"/>
      <c r="Q141" s="212"/>
    </row>
    <row r="142" spans="1:27" ht="16.5" customHeight="1" x14ac:dyDescent="0.2">
      <c r="A142" s="263" t="s">
        <v>8</v>
      </c>
      <c r="B142" s="216">
        <v>2007</v>
      </c>
      <c r="C142" s="216">
        <v>2008</v>
      </c>
      <c r="D142" s="216">
        <v>2009</v>
      </c>
      <c r="E142" s="216">
        <v>2010</v>
      </c>
      <c r="F142" s="216">
        <v>2011</v>
      </c>
      <c r="G142" s="216">
        <v>2012</v>
      </c>
      <c r="H142" s="216">
        <v>2013</v>
      </c>
      <c r="I142" s="216">
        <v>2014</v>
      </c>
      <c r="J142" s="216">
        <v>2015</v>
      </c>
      <c r="K142" s="216">
        <v>2016</v>
      </c>
      <c r="L142" s="216">
        <v>2017</v>
      </c>
      <c r="M142" s="216">
        <v>2018</v>
      </c>
      <c r="N142" s="260">
        <v>2019</v>
      </c>
      <c r="O142" s="260"/>
      <c r="P142" s="261" t="s">
        <v>196</v>
      </c>
      <c r="Q142" s="261" t="s">
        <v>197</v>
      </c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1:27" ht="18.75" customHeight="1" x14ac:dyDescent="0.2">
      <c r="A143" s="265"/>
      <c r="B143" s="242" t="s">
        <v>93</v>
      </c>
      <c r="C143" s="242" t="s">
        <v>93</v>
      </c>
      <c r="D143" s="242" t="s">
        <v>93</v>
      </c>
      <c r="E143" s="242" t="s">
        <v>93</v>
      </c>
      <c r="F143" s="242" t="s">
        <v>93</v>
      </c>
      <c r="G143" s="242" t="s">
        <v>93</v>
      </c>
      <c r="H143" s="242" t="s">
        <v>93</v>
      </c>
      <c r="I143" s="242" t="s">
        <v>93</v>
      </c>
      <c r="J143" s="242" t="s">
        <v>93</v>
      </c>
      <c r="K143" s="242" t="s">
        <v>93</v>
      </c>
      <c r="L143" s="242" t="s">
        <v>93</v>
      </c>
      <c r="M143" s="242" t="s">
        <v>93</v>
      </c>
      <c r="N143" s="243" t="s">
        <v>84</v>
      </c>
      <c r="O143" s="244" t="s">
        <v>85</v>
      </c>
      <c r="P143" s="262"/>
      <c r="Q143" s="262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:27" ht="22.5" x14ac:dyDescent="0.2">
      <c r="A144" s="171" t="s">
        <v>169</v>
      </c>
      <c r="B144" s="172">
        <v>2636</v>
      </c>
      <c r="C144" s="172">
        <v>2638</v>
      </c>
      <c r="D144" s="172">
        <v>2727</v>
      </c>
      <c r="E144" s="173">
        <v>2846</v>
      </c>
      <c r="F144" s="173">
        <v>3623</v>
      </c>
      <c r="G144" s="173">
        <v>4443</v>
      </c>
      <c r="H144" s="174">
        <v>4535</v>
      </c>
      <c r="I144" s="174">
        <v>3737</v>
      </c>
      <c r="J144" s="174">
        <v>4428</v>
      </c>
      <c r="K144" s="174">
        <v>5462</v>
      </c>
      <c r="L144" s="174">
        <v>7175</v>
      </c>
      <c r="M144" s="153">
        <v>6151</v>
      </c>
      <c r="N144" s="204">
        <v>6960</v>
      </c>
      <c r="O144" s="78">
        <v>7171</v>
      </c>
      <c r="P144" s="170">
        <f>O144-N144</f>
        <v>211</v>
      </c>
      <c r="Q144" s="170">
        <f>O144-M144</f>
        <v>1020</v>
      </c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x14ac:dyDescent="0.2">
      <c r="A145" s="175" t="s">
        <v>170</v>
      </c>
      <c r="B145" s="176">
        <v>2046</v>
      </c>
      <c r="C145" s="176">
        <v>2200</v>
      </c>
      <c r="D145" s="176">
        <v>2326</v>
      </c>
      <c r="E145" s="177">
        <v>1872</v>
      </c>
      <c r="F145" s="177">
        <v>1775</v>
      </c>
      <c r="G145" s="177">
        <v>2404</v>
      </c>
      <c r="H145" s="161">
        <v>3064</v>
      </c>
      <c r="I145" s="161">
        <v>3006</v>
      </c>
      <c r="J145" s="161">
        <v>3093</v>
      </c>
      <c r="K145" s="161">
        <v>3017</v>
      </c>
      <c r="L145" s="202">
        <v>3259</v>
      </c>
      <c r="M145" s="202">
        <v>3188</v>
      </c>
      <c r="N145" s="204">
        <v>3170</v>
      </c>
      <c r="O145" s="78">
        <v>3281</v>
      </c>
      <c r="P145" s="170">
        <f t="shared" ref="P145:P147" si="37">O145-N145</f>
        <v>111</v>
      </c>
      <c r="Q145" s="170">
        <f t="shared" ref="Q145" si="38">O145-M145</f>
        <v>93</v>
      </c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x14ac:dyDescent="0.2">
      <c r="A146" s="171" t="s">
        <v>171</v>
      </c>
      <c r="B146" s="172">
        <v>660</v>
      </c>
      <c r="C146" s="172">
        <v>625</v>
      </c>
      <c r="D146" s="172">
        <v>615</v>
      </c>
      <c r="E146" s="173">
        <v>668</v>
      </c>
      <c r="F146" s="173">
        <v>823</v>
      </c>
      <c r="G146" s="173">
        <v>740</v>
      </c>
      <c r="H146" s="174">
        <v>1554</v>
      </c>
      <c r="I146" s="174">
        <v>1810</v>
      </c>
      <c r="J146" s="174">
        <v>1119</v>
      </c>
      <c r="K146" s="174">
        <v>1261</v>
      </c>
      <c r="L146" s="202">
        <v>758</v>
      </c>
      <c r="M146" s="205">
        <v>764</v>
      </c>
      <c r="N146" s="206">
        <v>722</v>
      </c>
      <c r="O146" s="78">
        <v>727</v>
      </c>
      <c r="P146" s="170">
        <f t="shared" si="37"/>
        <v>5</v>
      </c>
      <c r="Q146" s="170">
        <f>O146-M146</f>
        <v>-37</v>
      </c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ht="22.5" x14ac:dyDescent="0.2">
      <c r="A147" s="175" t="s">
        <v>172</v>
      </c>
      <c r="B147" s="176">
        <v>281</v>
      </c>
      <c r="C147" s="176">
        <v>249</v>
      </c>
      <c r="D147" s="176">
        <v>278</v>
      </c>
      <c r="E147" s="177">
        <v>374</v>
      </c>
      <c r="F147" s="177">
        <v>460</v>
      </c>
      <c r="G147" s="177">
        <v>417</v>
      </c>
      <c r="H147" s="161">
        <v>437</v>
      </c>
      <c r="I147" s="161">
        <v>396</v>
      </c>
      <c r="J147" s="161">
        <v>528</v>
      </c>
      <c r="K147" s="161">
        <v>501</v>
      </c>
      <c r="L147" s="161">
        <v>447</v>
      </c>
      <c r="M147" s="85">
        <v>448</v>
      </c>
      <c r="N147" s="117">
        <v>437</v>
      </c>
      <c r="O147" s="85">
        <v>413</v>
      </c>
      <c r="P147" s="170">
        <f t="shared" si="37"/>
        <v>-24</v>
      </c>
      <c r="Q147" s="170">
        <f>O147-M147</f>
        <v>-35</v>
      </c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x14ac:dyDescent="0.2">
      <c r="A148" s="178" t="s">
        <v>78</v>
      </c>
      <c r="B148" s="179">
        <f t="shared" ref="B148:G148" si="39">SUM(B144:B147)</f>
        <v>5623</v>
      </c>
      <c r="C148" s="179">
        <f t="shared" si="39"/>
        <v>5712</v>
      </c>
      <c r="D148" s="179">
        <f t="shared" si="39"/>
        <v>5946</v>
      </c>
      <c r="E148" s="179">
        <f t="shared" si="39"/>
        <v>5760</v>
      </c>
      <c r="F148" s="179">
        <f t="shared" si="39"/>
        <v>6681</v>
      </c>
      <c r="G148" s="179">
        <f t="shared" si="39"/>
        <v>8004</v>
      </c>
      <c r="H148" s="179">
        <f>SUM(H144:H147)</f>
        <v>9590</v>
      </c>
      <c r="I148" s="179">
        <f>SUM(I144:I147)</f>
        <v>8949</v>
      </c>
      <c r="J148" s="179">
        <f>SUM(J144:J147)</f>
        <v>9168</v>
      </c>
      <c r="K148" s="179">
        <f>SUM(K144:K147)</f>
        <v>10241</v>
      </c>
      <c r="L148" s="179">
        <f t="shared" ref="L148" si="40">SUM(L144:L147)</f>
        <v>11639</v>
      </c>
      <c r="M148" s="179">
        <v>10551</v>
      </c>
      <c r="N148" s="179">
        <f t="shared" ref="N148:O148" si="41">SUM(N144:N147)</f>
        <v>11289</v>
      </c>
      <c r="O148" s="179">
        <f t="shared" si="41"/>
        <v>11592</v>
      </c>
      <c r="P148" s="180">
        <f>SUM(P144:P147)</f>
        <v>303</v>
      </c>
      <c r="Q148" s="180">
        <f>SUM(Q144:Q147)</f>
        <v>1041</v>
      </c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x14ac:dyDescent="0.2">
      <c r="P149" s="169"/>
      <c r="Q149" s="169"/>
    </row>
    <row r="150" spans="1:27" s="17" customFormat="1" x14ac:dyDescent="0.2">
      <c r="A150" s="209" t="s">
        <v>81</v>
      </c>
      <c r="B150" s="210">
        <f t="shared" ref="B150:G150" si="42">+B15+B33+B54+B61+B71+B103+B131+B139+B148</f>
        <v>216676</v>
      </c>
      <c r="C150" s="210">
        <f t="shared" si="42"/>
        <v>227223</v>
      </c>
      <c r="D150" s="210">
        <f t="shared" si="42"/>
        <v>226002</v>
      </c>
      <c r="E150" s="210">
        <f t="shared" si="42"/>
        <v>237810</v>
      </c>
      <c r="F150" s="210">
        <f t="shared" si="42"/>
        <v>254521</v>
      </c>
      <c r="G150" s="210">
        <f t="shared" si="42"/>
        <v>270255</v>
      </c>
      <c r="H150" s="210">
        <f>+H15+H33+H54+H61+H71+H103+H131+H139+H148</f>
        <v>282499</v>
      </c>
      <c r="I150" s="210">
        <f>+I15+I33+I54+I61+I71+I103+I131+I139+I148</f>
        <v>295797</v>
      </c>
      <c r="J150" s="210">
        <f>+J15+J33+J54+J61+J71+J103+J131+J139+J148</f>
        <v>312586</v>
      </c>
      <c r="K150" s="210">
        <f>+K15+K33+K54+K61+K71+K103+K131+K139+K148</f>
        <v>334254</v>
      </c>
      <c r="L150" s="211">
        <f t="shared" ref="L150" si="43">L148+L139+L131+L103+L71+L61+L54+L33+L15</f>
        <v>343480</v>
      </c>
      <c r="M150" s="211">
        <v>354114</v>
      </c>
      <c r="N150" s="208">
        <f t="shared" ref="N150:O150" si="44">N148+N139+N131+N103+N71+N61+N54+N33+N15</f>
        <v>353953</v>
      </c>
      <c r="O150" s="199">
        <f t="shared" si="44"/>
        <v>354104</v>
      </c>
      <c r="P150" s="208">
        <f>P148+P139+P131+P103+P71+P61+P54+P33+P15</f>
        <v>151</v>
      </c>
      <c r="Q150" s="208">
        <f>Q148+Q139+Q131+Q103+Q71+Q61+Q54+Q33+Q15</f>
        <v>-10</v>
      </c>
    </row>
    <row r="151" spans="1:27" x14ac:dyDescent="0.2">
      <c r="F151" s="33"/>
      <c r="G151" s="33"/>
      <c r="H151" s="33"/>
      <c r="I151" s="33"/>
      <c r="J151" s="33"/>
      <c r="L151" s="33"/>
      <c r="M151" s="33"/>
      <c r="N151" s="247"/>
      <c r="O151" s="5"/>
    </row>
    <row r="152" spans="1:27" x14ac:dyDescent="0.2">
      <c r="A152" s="3" t="s">
        <v>112</v>
      </c>
    </row>
  </sheetData>
  <mergeCells count="48">
    <mergeCell ref="A77:F77"/>
    <mergeCell ref="A39:F39"/>
    <mergeCell ref="A40:F40"/>
    <mergeCell ref="A41:F41"/>
    <mergeCell ref="A46:A47"/>
    <mergeCell ref="A58:A59"/>
    <mergeCell ref="A65:A66"/>
    <mergeCell ref="A2:F2"/>
    <mergeCell ref="A3:F3"/>
    <mergeCell ref="A4:F4"/>
    <mergeCell ref="A9:A10"/>
    <mergeCell ref="A19:A20"/>
    <mergeCell ref="A78:F78"/>
    <mergeCell ref="A79:F79"/>
    <mergeCell ref="A84:A85"/>
    <mergeCell ref="A142:A143"/>
    <mergeCell ref="A113:F113"/>
    <mergeCell ref="A114:F114"/>
    <mergeCell ref="A115:F115"/>
    <mergeCell ref="A118:A119"/>
    <mergeCell ref="A134:A135"/>
    <mergeCell ref="P9:P10"/>
    <mergeCell ref="Q9:Q10"/>
    <mergeCell ref="P19:P20"/>
    <mergeCell ref="Q19:Q20"/>
    <mergeCell ref="P46:P47"/>
    <mergeCell ref="Q46:Q47"/>
    <mergeCell ref="P58:P59"/>
    <mergeCell ref="Q58:Q59"/>
    <mergeCell ref="P65:P66"/>
    <mergeCell ref="Q65:Q66"/>
    <mergeCell ref="P84:P85"/>
    <mergeCell ref="Q84:Q85"/>
    <mergeCell ref="P118:P119"/>
    <mergeCell ref="Q118:Q119"/>
    <mergeCell ref="P134:P135"/>
    <mergeCell ref="Q134:Q135"/>
    <mergeCell ref="P142:P143"/>
    <mergeCell ref="Q142:Q143"/>
    <mergeCell ref="N84:O84"/>
    <mergeCell ref="N118:O118"/>
    <mergeCell ref="N134:O134"/>
    <mergeCell ref="N142:O142"/>
    <mergeCell ref="N9:O9"/>
    <mergeCell ref="N19:O19"/>
    <mergeCell ref="N46:O46"/>
    <mergeCell ref="N58:O58"/>
    <mergeCell ref="N65:O65"/>
  </mergeCells>
  <phoneticPr fontId="27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&amp;L&amp;"Arial,Normal"&amp;8&amp;G&amp;C&amp;"Arial,Normal"&amp;8www.iieg.gob.mx&amp;R&amp;G</oddFoot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workbookViewId="0">
      <selection activeCell="T13" sqref="T13"/>
    </sheetView>
  </sheetViews>
  <sheetFormatPr baseColWidth="10" defaultRowHeight="12.75" x14ac:dyDescent="0.2"/>
  <cols>
    <col min="1" max="1" width="43.1640625" style="56" customWidth="1"/>
    <col min="2" max="3" width="7.83203125" style="56" customWidth="1"/>
    <col min="4" max="13" width="7.83203125" style="70" customWidth="1"/>
    <col min="14" max="14" width="15.5" style="56" customWidth="1"/>
    <col min="15" max="15" width="20.1640625" style="56" customWidth="1"/>
    <col min="16" max="16384" width="12" style="56"/>
  </cols>
  <sheetData>
    <row r="1" spans="1:25" s="62" customFormat="1" ht="23.25" x14ac:dyDescent="0.2">
      <c r="A1" s="45" t="s">
        <v>95</v>
      </c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25" s="47" customFormat="1" ht="14.25" x14ac:dyDescent="0.2">
      <c r="A2" s="270" t="s">
        <v>80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34"/>
      <c r="O2" s="34"/>
      <c r="P2" s="34"/>
      <c r="Q2" s="34"/>
    </row>
    <row r="3" spans="1:25" s="49" customFormat="1" ht="14.25" x14ac:dyDescent="0.2">
      <c r="A3" s="270" t="s">
        <v>76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36"/>
      <c r="O3" s="36"/>
      <c r="P3" s="36"/>
      <c r="Q3" s="36"/>
    </row>
    <row r="4" spans="1:25" s="49" customFormat="1" ht="14.25" x14ac:dyDescent="0.2">
      <c r="A4" s="270">
        <v>2017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36"/>
      <c r="O4" s="36"/>
      <c r="P4" s="36"/>
      <c r="Q4" s="36"/>
    </row>
    <row r="5" spans="1:25" s="49" customFormat="1" ht="15" x14ac:dyDescent="0.2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36"/>
      <c r="O5" s="36"/>
      <c r="P5" s="36"/>
      <c r="Q5" s="36"/>
    </row>
    <row r="6" spans="1:25" s="64" customFormat="1" ht="18.75" x14ac:dyDescent="0.2">
      <c r="A6" s="271" t="s">
        <v>96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s="66" customFormat="1" ht="15.75" x14ac:dyDescent="0.2">
      <c r="A7" s="273" t="s">
        <v>187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65"/>
      <c r="O7" s="37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s="38" customFormat="1" ht="11.25" x14ac:dyDescent="0.2">
      <c r="A8" s="274" t="s">
        <v>77</v>
      </c>
      <c r="B8" s="274">
        <v>2017</v>
      </c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5" s="38" customFormat="1" ht="11.25" x14ac:dyDescent="0.2">
      <c r="A9" s="275"/>
      <c r="B9" s="240" t="s">
        <v>82</v>
      </c>
      <c r="C9" s="240" t="s">
        <v>83</v>
      </c>
      <c r="D9" s="240" t="s">
        <v>84</v>
      </c>
      <c r="E9" s="240" t="s">
        <v>85</v>
      </c>
      <c r="F9" s="240" t="s">
        <v>86</v>
      </c>
      <c r="G9" s="240" t="s">
        <v>87</v>
      </c>
      <c r="H9" s="240" t="s">
        <v>88</v>
      </c>
      <c r="I9" s="240" t="s">
        <v>89</v>
      </c>
      <c r="J9" s="241" t="s">
        <v>90</v>
      </c>
      <c r="K9" s="240" t="s">
        <v>91</v>
      </c>
      <c r="L9" s="240" t="s">
        <v>92</v>
      </c>
      <c r="M9" s="240" t="s">
        <v>93</v>
      </c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pans="1:25" s="38" customFormat="1" ht="11.25" x14ac:dyDescent="0.2">
      <c r="A10" s="111" t="s">
        <v>0</v>
      </c>
      <c r="B10" s="113">
        <f>subact2017!B15</f>
        <v>66628</v>
      </c>
      <c r="C10" s="113">
        <f>subact2017!C15</f>
        <v>65301</v>
      </c>
      <c r="D10" s="113">
        <f>subact2017!D15</f>
        <v>62702</v>
      </c>
      <c r="E10" s="113">
        <f>subact2017!E15</f>
        <v>63123</v>
      </c>
      <c r="F10" s="113">
        <f>subact2017!F15</f>
        <v>62575</v>
      </c>
      <c r="G10" s="113">
        <v>62907</v>
      </c>
      <c r="H10" s="113">
        <v>63181</v>
      </c>
      <c r="I10" s="113">
        <v>62852</v>
      </c>
      <c r="J10" s="113">
        <f>subact2017!J15</f>
        <v>63466</v>
      </c>
      <c r="K10" s="113">
        <v>63648</v>
      </c>
      <c r="L10" s="113">
        <f>subact2017!L15</f>
        <v>64308</v>
      </c>
      <c r="M10" s="113">
        <f>subact2017!M15</f>
        <v>63765</v>
      </c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s="38" customFormat="1" ht="11.25" x14ac:dyDescent="0.2">
      <c r="A11" s="111" t="s">
        <v>39</v>
      </c>
      <c r="B11" s="113">
        <f>subact2017!B54</f>
        <v>15443</v>
      </c>
      <c r="C11" s="113">
        <f>subact2017!C54</f>
        <v>15348</v>
      </c>
      <c r="D11" s="113">
        <f>subact2017!D54</f>
        <v>15241</v>
      </c>
      <c r="E11" s="113">
        <f>subact2017!E54</f>
        <v>15221</v>
      </c>
      <c r="F11" s="113">
        <f>subact2017!F54</f>
        <v>15150</v>
      </c>
      <c r="G11" s="113">
        <v>15172</v>
      </c>
      <c r="H11" s="113">
        <v>15436</v>
      </c>
      <c r="I11" s="113">
        <v>15430</v>
      </c>
      <c r="J11" s="113">
        <f>subact2017!J54</f>
        <v>16997</v>
      </c>
      <c r="K11" s="113">
        <v>17220</v>
      </c>
      <c r="L11" s="113">
        <f>subact2017!L54</f>
        <v>17296</v>
      </c>
      <c r="M11" s="113">
        <f>subact2017!M54</f>
        <v>17028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s="38" customFormat="1" ht="22.5" x14ac:dyDescent="0.2">
      <c r="A12" s="111" t="s">
        <v>7</v>
      </c>
      <c r="B12" s="113">
        <f>subact2017!B139</f>
        <v>25022</v>
      </c>
      <c r="C12" s="113">
        <f>subact2017!C139</f>
        <v>25153</v>
      </c>
      <c r="D12" s="113">
        <f>subact2017!D139</f>
        <v>25220</v>
      </c>
      <c r="E12" s="113">
        <f>subact2017!E139</f>
        <v>25093</v>
      </c>
      <c r="F12" s="113">
        <f>subact2017!F139</f>
        <v>25283</v>
      </c>
      <c r="G12" s="113">
        <v>26220</v>
      </c>
      <c r="H12" s="113">
        <v>26439</v>
      </c>
      <c r="I12" s="113">
        <v>26733</v>
      </c>
      <c r="J12" s="113">
        <f>subact2017!J139</f>
        <v>26859</v>
      </c>
      <c r="K12" s="113">
        <v>26885</v>
      </c>
      <c r="L12" s="113">
        <f>subact2017!L139</f>
        <v>26831</v>
      </c>
      <c r="M12" s="113">
        <f>subact2017!M139</f>
        <v>26802</v>
      </c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</row>
    <row r="13" spans="1:25" s="38" customFormat="1" ht="11.25" x14ac:dyDescent="0.2">
      <c r="A13" s="111" t="s">
        <v>41</v>
      </c>
      <c r="B13" s="113">
        <f>subact2017!B71</f>
        <v>19157</v>
      </c>
      <c r="C13" s="113">
        <f>subact2017!C71</f>
        <v>19383</v>
      </c>
      <c r="D13" s="113">
        <f>subact2017!D71</f>
        <v>19516</v>
      </c>
      <c r="E13" s="113">
        <f>subact2017!E71</f>
        <v>19555</v>
      </c>
      <c r="F13" s="113">
        <f>subact2017!F71</f>
        <v>19601</v>
      </c>
      <c r="G13" s="113">
        <v>19674</v>
      </c>
      <c r="H13" s="113">
        <v>19654</v>
      </c>
      <c r="I13" s="113">
        <v>19767</v>
      </c>
      <c r="J13" s="113">
        <f>subact2017!J71</f>
        <v>19747</v>
      </c>
      <c r="K13" s="113">
        <v>19862</v>
      </c>
      <c r="L13" s="113">
        <f>subact2017!L71</f>
        <v>19823</v>
      </c>
      <c r="M13" s="113">
        <f>subact2017!M71</f>
        <v>19787</v>
      </c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s="38" customFormat="1" ht="11.25" x14ac:dyDescent="0.2">
      <c r="A14" s="111" t="s">
        <v>8</v>
      </c>
      <c r="B14" s="113">
        <f>subact2017!B148</f>
        <v>10280</v>
      </c>
      <c r="C14" s="113">
        <f>subact2017!C148</f>
        <v>10287</v>
      </c>
      <c r="D14" s="113">
        <f>subact2017!D148</f>
        <v>10671</v>
      </c>
      <c r="E14" s="113">
        <f>subact2017!E148</f>
        <v>11361</v>
      </c>
      <c r="F14" s="113">
        <f>subact2017!F148</f>
        <v>11509</v>
      </c>
      <c r="G14" s="113">
        <v>11506</v>
      </c>
      <c r="H14" s="113">
        <v>11482</v>
      </c>
      <c r="I14" s="113">
        <v>11144</v>
      </c>
      <c r="J14" s="113">
        <f>subact2017!J148</f>
        <v>11583</v>
      </c>
      <c r="K14" s="113">
        <v>11756</v>
      </c>
      <c r="L14" s="113">
        <f>subact2017!L148</f>
        <v>11610</v>
      </c>
      <c r="M14" s="113">
        <f>subact2017!M148</f>
        <v>11639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1:25" s="38" customFormat="1" ht="33.75" x14ac:dyDescent="0.2">
      <c r="A15" s="111" t="s">
        <v>43</v>
      </c>
      <c r="B15" s="113">
        <f>subact2017!B131</f>
        <v>38791</v>
      </c>
      <c r="C15" s="113">
        <f>subact2017!C131</f>
        <v>39245</v>
      </c>
      <c r="D15" s="113">
        <f>subact2017!D131</f>
        <v>39750</v>
      </c>
      <c r="E15" s="113">
        <f>subact2017!E131</f>
        <v>39778</v>
      </c>
      <c r="F15" s="113">
        <f>subact2017!F131</f>
        <v>40331</v>
      </c>
      <c r="G15" s="113">
        <v>39961</v>
      </c>
      <c r="H15" s="113">
        <v>39685</v>
      </c>
      <c r="I15" s="113">
        <v>39649</v>
      </c>
      <c r="J15" s="113">
        <f>subact2017!J131</f>
        <v>40191</v>
      </c>
      <c r="K15" s="113">
        <v>40343</v>
      </c>
      <c r="L15" s="113">
        <f>subact2017!L131</f>
        <v>40800</v>
      </c>
      <c r="M15" s="113">
        <f>subact2017!M131</f>
        <v>40525</v>
      </c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</row>
    <row r="16" spans="1:25" s="38" customFormat="1" ht="11.25" x14ac:dyDescent="0.2">
      <c r="A16" s="111" t="s">
        <v>42</v>
      </c>
      <c r="B16" s="113">
        <f>subact2017!B103</f>
        <v>49201</v>
      </c>
      <c r="C16" s="113">
        <f>subact2017!C103</f>
        <v>49797</v>
      </c>
      <c r="D16" s="113">
        <f>subact2017!D103</f>
        <v>49139</v>
      </c>
      <c r="E16" s="113">
        <f>subact2017!E103</f>
        <v>48510</v>
      </c>
      <c r="F16" s="113">
        <f>subact2017!F103</f>
        <v>48721</v>
      </c>
      <c r="G16" s="113">
        <v>48811</v>
      </c>
      <c r="H16" s="113">
        <v>48650</v>
      </c>
      <c r="I16" s="113">
        <v>48961</v>
      </c>
      <c r="J16" s="113">
        <f>subact2017!J103</f>
        <v>49106</v>
      </c>
      <c r="K16" s="113">
        <v>48891</v>
      </c>
      <c r="L16" s="113">
        <f>subact2017!L103</f>
        <v>49102</v>
      </c>
      <c r="M16" s="113">
        <f>subact2017!M103</f>
        <v>48504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25" s="38" customFormat="1" ht="22.5" x14ac:dyDescent="0.2">
      <c r="A17" s="111" t="s">
        <v>1</v>
      </c>
      <c r="B17" s="113">
        <f>subact2017!B33</f>
        <v>62595</v>
      </c>
      <c r="C17" s="113">
        <f>subact2017!C33</f>
        <v>61735</v>
      </c>
      <c r="D17" s="113">
        <f>subact2017!D33</f>
        <v>61377</v>
      </c>
      <c r="E17" s="113">
        <f>subact2017!E33</f>
        <v>61991</v>
      </c>
      <c r="F17" s="113">
        <f>subact2017!F33</f>
        <v>62684</v>
      </c>
      <c r="G17" s="113">
        <v>63286</v>
      </c>
      <c r="H17" s="113">
        <v>64624</v>
      </c>
      <c r="I17" s="113">
        <v>64701</v>
      </c>
      <c r="J17" s="113">
        <f>subact2017!J33</f>
        <v>64947</v>
      </c>
      <c r="K17" s="113">
        <v>66180</v>
      </c>
      <c r="L17" s="113">
        <f>subact2017!L33</f>
        <v>67043</v>
      </c>
      <c r="M17" s="113">
        <f>subact2017!M33</f>
        <v>66590</v>
      </c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1:25" s="38" customFormat="1" ht="22.5" x14ac:dyDescent="0.2">
      <c r="A18" s="111" t="s">
        <v>40</v>
      </c>
      <c r="B18" s="113">
        <f>subact2017!B61</f>
        <v>48174</v>
      </c>
      <c r="C18" s="113">
        <f>subact2017!C61</f>
        <v>48047</v>
      </c>
      <c r="D18" s="113">
        <f>subact2017!D61</f>
        <v>47937</v>
      </c>
      <c r="E18" s="113">
        <f>subact2017!E61</f>
        <v>47426</v>
      </c>
      <c r="F18" s="113">
        <f>subact2017!F61</f>
        <v>47037</v>
      </c>
      <c r="G18" s="113">
        <v>47680</v>
      </c>
      <c r="H18" s="113">
        <v>48202</v>
      </c>
      <c r="I18" s="113">
        <v>48343</v>
      </c>
      <c r="J18" s="113">
        <f>subact2017!J61</f>
        <v>47473</v>
      </c>
      <c r="K18" s="113">
        <v>48814</v>
      </c>
      <c r="L18" s="113">
        <f>subact2017!L61</f>
        <v>49667</v>
      </c>
      <c r="M18" s="113">
        <f>subact2017!M61</f>
        <v>48840</v>
      </c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1:25" s="38" customFormat="1" ht="11.25" x14ac:dyDescent="0.2">
      <c r="A19" s="114" t="s">
        <v>78</v>
      </c>
      <c r="B19" s="115">
        <f>SUM(B10:B18)</f>
        <v>335291</v>
      </c>
      <c r="C19" s="115">
        <f>SUM(C10:C18)</f>
        <v>334296</v>
      </c>
      <c r="D19" s="115">
        <f>SUM(D10:D18)</f>
        <v>331553</v>
      </c>
      <c r="E19" s="115">
        <f>SUM(E10:E18)</f>
        <v>332058</v>
      </c>
      <c r="F19" s="115">
        <f t="shared" ref="F19:M19" si="0">SUM(F10:F18)</f>
        <v>332891</v>
      </c>
      <c r="G19" s="115">
        <f t="shared" si="0"/>
        <v>335217</v>
      </c>
      <c r="H19" s="115">
        <f t="shared" si="0"/>
        <v>337353</v>
      </c>
      <c r="I19" s="115">
        <f t="shared" si="0"/>
        <v>337580</v>
      </c>
      <c r="J19" s="115">
        <f t="shared" si="0"/>
        <v>340369</v>
      </c>
      <c r="K19" s="115">
        <f t="shared" si="0"/>
        <v>343599</v>
      </c>
      <c r="L19" s="115">
        <f t="shared" si="0"/>
        <v>346480</v>
      </c>
      <c r="M19" s="115">
        <f t="shared" si="0"/>
        <v>343480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1:25" x14ac:dyDescent="0.2">
      <c r="A20" s="127" t="s">
        <v>94</v>
      </c>
      <c r="B20" s="128">
        <f>(B19/'2016'!M19)-1</f>
        <v>3.1024310853422499E-3</v>
      </c>
      <c r="C20" s="128">
        <f>(C19/B19)-1</f>
        <v>-2.9675714528574204E-3</v>
      </c>
      <c r="D20" s="128">
        <f>(D19/C19)-1</f>
        <v>-8.2053030846913622E-3</v>
      </c>
      <c r="E20" s="128">
        <f>(E19/D19)-1</f>
        <v>1.5231350643789554E-3</v>
      </c>
      <c r="F20" s="128">
        <f>(F19/E19)-1</f>
        <v>2.508597895548359E-3</v>
      </c>
      <c r="G20" s="128">
        <f>(G19/F19)-1</f>
        <v>6.9872721100900925E-3</v>
      </c>
      <c r="H20" s="128">
        <f t="shared" ref="H20:M20" si="1">(H19/G19)-1</f>
        <v>6.3719918739204573E-3</v>
      </c>
      <c r="I20" s="128">
        <f t="shared" si="1"/>
        <v>6.7288567168510838E-4</v>
      </c>
      <c r="J20" s="128">
        <f t="shared" si="1"/>
        <v>8.2617453640618788E-3</v>
      </c>
      <c r="K20" s="128">
        <f t="shared" si="1"/>
        <v>9.4897008834529117E-3</v>
      </c>
      <c r="L20" s="128">
        <f t="shared" si="1"/>
        <v>8.3847741116824803E-3</v>
      </c>
      <c r="M20" s="128">
        <f t="shared" si="1"/>
        <v>-8.6585084276148416E-3</v>
      </c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</row>
    <row r="22" spans="1:25" x14ac:dyDescent="0.2">
      <c r="A22" s="123" t="s">
        <v>111</v>
      </c>
      <c r="B22" s="57"/>
      <c r="C22" s="57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1:25" x14ac:dyDescent="0.2">
      <c r="A23" s="68"/>
      <c r="B23" s="68"/>
      <c r="C23" s="68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25" x14ac:dyDescent="0.2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</row>
    <row r="25" spans="1:25" x14ac:dyDescent="0.2">
      <c r="A25" s="148"/>
      <c r="B25" s="148"/>
      <c r="C25" s="148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25" x14ac:dyDescent="0.2">
      <c r="A26" s="60"/>
      <c r="B26" s="60"/>
      <c r="C26" s="60"/>
      <c r="D26" s="73"/>
      <c r="E26" s="73"/>
      <c r="F26" s="73"/>
      <c r="G26" s="73"/>
      <c r="H26" s="73"/>
      <c r="I26" s="73"/>
      <c r="J26" s="73"/>
      <c r="K26" s="73"/>
      <c r="L26" s="73"/>
      <c r="M26" s="73"/>
    </row>
    <row r="27" spans="1:25" x14ac:dyDescent="0.2">
      <c r="B27" s="57"/>
      <c r="C27" s="57"/>
      <c r="D27" s="71"/>
      <c r="E27" s="71"/>
      <c r="F27" s="71"/>
      <c r="G27" s="71"/>
      <c r="H27" s="71"/>
      <c r="I27" s="71"/>
      <c r="J27" s="71"/>
      <c r="K27" s="71"/>
      <c r="L27" s="71"/>
      <c r="M27" s="71"/>
    </row>
  </sheetData>
  <mergeCells count="8">
    <mergeCell ref="A24:M24"/>
    <mergeCell ref="A2:M2"/>
    <mergeCell ref="A3:M3"/>
    <mergeCell ref="A4:M4"/>
    <mergeCell ref="A6:M6"/>
    <mergeCell ref="A7:M7"/>
    <mergeCell ref="A8:A9"/>
    <mergeCell ref="B8:M8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2"/>
  <sheetViews>
    <sheetView workbookViewId="0"/>
  </sheetViews>
  <sheetFormatPr baseColWidth="10" defaultColWidth="8.83203125" defaultRowHeight="11.25" x14ac:dyDescent="0.2"/>
  <cols>
    <col min="1" max="1" width="58.6640625" style="5" customWidth="1"/>
    <col min="2" max="13" width="7.33203125" style="5" customWidth="1"/>
    <col min="14" max="16384" width="8.83203125" style="5"/>
  </cols>
  <sheetData>
    <row r="1" spans="1:46" s="62" customFormat="1" ht="20.25" x14ac:dyDescent="0.2">
      <c r="A1" s="74" t="s">
        <v>95</v>
      </c>
      <c r="D1" s="69"/>
      <c r="E1" s="69"/>
      <c r="F1" s="69"/>
      <c r="G1" s="69"/>
      <c r="H1" s="69"/>
      <c r="I1" s="69"/>
      <c r="J1" s="69"/>
      <c r="K1" s="69"/>
    </row>
    <row r="2" spans="1:46" s="47" customFormat="1" ht="15.75" customHeight="1" x14ac:dyDescent="0.2">
      <c r="A2" s="256" t="s">
        <v>80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34"/>
      <c r="O2" s="34"/>
      <c r="P2" s="34"/>
      <c r="Q2" s="34"/>
      <c r="R2" s="35"/>
      <c r="S2" s="35"/>
      <c r="T2" s="35"/>
      <c r="U2" s="35"/>
      <c r="V2" s="35"/>
      <c r="W2" s="35"/>
      <c r="X2" s="35"/>
    </row>
    <row r="3" spans="1:46" s="47" customFormat="1" ht="15.75" customHeight="1" x14ac:dyDescent="0.2">
      <c r="A3" s="75" t="s">
        <v>79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34"/>
      <c r="O3" s="34"/>
      <c r="P3" s="34"/>
      <c r="Q3" s="34"/>
      <c r="R3" s="35"/>
      <c r="S3" s="35"/>
      <c r="T3" s="35"/>
      <c r="U3" s="35"/>
      <c r="V3" s="35"/>
      <c r="W3" s="35"/>
      <c r="X3" s="35"/>
    </row>
    <row r="4" spans="1:46" s="49" customFormat="1" ht="15.95" customHeight="1" x14ac:dyDescent="0.2">
      <c r="A4" s="256" t="s">
        <v>76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36"/>
      <c r="O4" s="36"/>
      <c r="P4" s="36"/>
      <c r="Q4" s="36"/>
      <c r="R4" s="48"/>
      <c r="S4" s="48"/>
      <c r="T4" s="48"/>
      <c r="U4" s="48"/>
      <c r="V4" s="48"/>
      <c r="W4" s="48"/>
      <c r="X4" s="48"/>
    </row>
    <row r="5" spans="1:46" s="49" customFormat="1" ht="15.95" customHeight="1" x14ac:dyDescent="0.2">
      <c r="A5" s="256">
        <v>2000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36"/>
      <c r="O5" s="36"/>
      <c r="P5" s="36"/>
      <c r="Q5" s="36"/>
    </row>
    <row r="6" spans="1:46" ht="12.75" customHeight="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13"/>
    </row>
    <row r="7" spans="1:46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6" x14ac:dyDescent="0.2">
      <c r="A9" s="279" t="s">
        <v>0</v>
      </c>
      <c r="B9" s="278">
        <v>2000</v>
      </c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x14ac:dyDescent="0.2">
      <c r="A10" s="279"/>
      <c r="B10" s="131" t="s">
        <v>82</v>
      </c>
      <c r="C10" s="131" t="s">
        <v>83</v>
      </c>
      <c r="D10" s="131" t="s">
        <v>84</v>
      </c>
      <c r="E10" s="131" t="s">
        <v>85</v>
      </c>
      <c r="F10" s="131" t="s">
        <v>86</v>
      </c>
      <c r="G10" s="131" t="s">
        <v>87</v>
      </c>
      <c r="H10" s="131" t="s">
        <v>88</v>
      </c>
      <c r="I10" s="131" t="s">
        <v>89</v>
      </c>
      <c r="J10" s="131" t="s">
        <v>90</v>
      </c>
      <c r="K10" s="131" t="s">
        <v>91</v>
      </c>
      <c r="L10" s="131" t="s">
        <v>92</v>
      </c>
      <c r="M10" s="131" t="s">
        <v>93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ht="22.5" x14ac:dyDescent="0.2">
      <c r="A11" s="97" t="s">
        <v>24</v>
      </c>
      <c r="B11" s="98">
        <v>5566</v>
      </c>
      <c r="C11" s="98">
        <v>5552</v>
      </c>
      <c r="D11" s="98">
        <v>5579</v>
      </c>
      <c r="E11" s="98">
        <v>5557</v>
      </c>
      <c r="F11" s="98">
        <v>5604</v>
      </c>
      <c r="G11" s="98">
        <v>5613</v>
      </c>
      <c r="H11" s="98">
        <v>5663</v>
      </c>
      <c r="I11" s="98">
        <v>5665</v>
      </c>
      <c r="J11" s="98">
        <v>5717</v>
      </c>
      <c r="K11" s="98">
        <v>5766</v>
      </c>
      <c r="L11" s="98">
        <v>5890</v>
      </c>
      <c r="M11" s="98">
        <v>5929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ht="17.25" customHeight="1" x14ac:dyDescent="0.2">
      <c r="A12" s="97" t="s">
        <v>25</v>
      </c>
      <c r="B12" s="98">
        <v>4735</v>
      </c>
      <c r="C12" s="98">
        <v>4767</v>
      </c>
      <c r="D12" s="98">
        <v>4747</v>
      </c>
      <c r="E12" s="98">
        <v>4716</v>
      </c>
      <c r="F12" s="98">
        <v>4758</v>
      </c>
      <c r="G12" s="98">
        <v>4787</v>
      </c>
      <c r="H12" s="98">
        <v>4842</v>
      </c>
      <c r="I12" s="98">
        <v>4893</v>
      </c>
      <c r="J12" s="98">
        <v>4891</v>
      </c>
      <c r="K12" s="98">
        <v>4973</v>
      </c>
      <c r="L12" s="98">
        <v>4993</v>
      </c>
      <c r="M12" s="98">
        <v>4924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46" ht="15.75" customHeight="1" x14ac:dyDescent="0.2">
      <c r="A13" s="97" t="s">
        <v>11</v>
      </c>
      <c r="B13" s="98">
        <v>22204</v>
      </c>
      <c r="C13" s="98">
        <v>22495</v>
      </c>
      <c r="D13" s="98">
        <v>22618</v>
      </c>
      <c r="E13" s="98">
        <v>22683</v>
      </c>
      <c r="F13" s="98">
        <v>22796</v>
      </c>
      <c r="G13" s="98">
        <v>22696</v>
      </c>
      <c r="H13" s="98">
        <v>22669</v>
      </c>
      <c r="I13" s="98">
        <v>22876</v>
      </c>
      <c r="J13" s="98">
        <v>22896</v>
      </c>
      <c r="K13" s="98">
        <v>23029</v>
      </c>
      <c r="L13" s="98">
        <v>23184</v>
      </c>
      <c r="M13" s="98">
        <v>23127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1:46" x14ac:dyDescent="0.2">
      <c r="A14" s="97" t="s">
        <v>10</v>
      </c>
      <c r="B14" s="98">
        <v>651</v>
      </c>
      <c r="C14" s="98">
        <v>680</v>
      </c>
      <c r="D14" s="98">
        <v>688</v>
      </c>
      <c r="E14" s="98">
        <v>691</v>
      </c>
      <c r="F14" s="98">
        <v>699</v>
      </c>
      <c r="G14" s="98">
        <v>719</v>
      </c>
      <c r="H14" s="98">
        <v>736</v>
      </c>
      <c r="I14" s="98">
        <v>738</v>
      </c>
      <c r="J14" s="98">
        <v>721</v>
      </c>
      <c r="K14" s="98">
        <v>723</v>
      </c>
      <c r="L14" s="98">
        <v>741</v>
      </c>
      <c r="M14" s="98">
        <v>745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46" ht="13.5" customHeight="1" x14ac:dyDescent="0.2">
      <c r="A15" s="95" t="s">
        <v>78</v>
      </c>
      <c r="B15" s="96">
        <f>SUM(B11:B14)</f>
        <v>33156</v>
      </c>
      <c r="C15" s="96" t="e">
        <f>#N/A</f>
        <v>#N/A</v>
      </c>
      <c r="D15" s="96" t="e">
        <f>#N/A</f>
        <v>#N/A</v>
      </c>
      <c r="E15" s="96" t="e">
        <f>#N/A</f>
        <v>#N/A</v>
      </c>
      <c r="F15" s="96" t="e">
        <f>#N/A</f>
        <v>#N/A</v>
      </c>
      <c r="G15" s="96" t="e">
        <f>#N/A</f>
        <v>#N/A</v>
      </c>
      <c r="H15" s="96" t="e">
        <f>#N/A</f>
        <v>#N/A</v>
      </c>
      <c r="I15" s="96" t="e">
        <f>#N/A</f>
        <v>#N/A</v>
      </c>
      <c r="J15" s="96" t="e">
        <f>#N/A</f>
        <v>#N/A</v>
      </c>
      <c r="K15" s="96" t="e">
        <f>#N/A</f>
        <v>#N/A</v>
      </c>
      <c r="L15" s="96" t="e">
        <f>#N/A</f>
        <v>#N/A</v>
      </c>
      <c r="M15" s="96" t="e">
        <f>#N/A</f>
        <v>#N/A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46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9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9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x14ac:dyDescent="0.2">
      <c r="A19" s="279" t="s">
        <v>1</v>
      </c>
      <c r="B19" s="278">
        <v>2000</v>
      </c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x14ac:dyDescent="0.2">
      <c r="A20" s="279"/>
      <c r="B20" s="131" t="s">
        <v>82</v>
      </c>
      <c r="C20" s="131" t="s">
        <v>83</v>
      </c>
      <c r="D20" s="131" t="s">
        <v>84</v>
      </c>
      <c r="E20" s="131" t="s">
        <v>85</v>
      </c>
      <c r="F20" s="131" t="s">
        <v>86</v>
      </c>
      <c r="G20" s="131" t="s">
        <v>87</v>
      </c>
      <c r="H20" s="131" t="s">
        <v>88</v>
      </c>
      <c r="I20" s="131" t="s">
        <v>89</v>
      </c>
      <c r="J20" s="131" t="s">
        <v>90</v>
      </c>
      <c r="K20" s="131" t="s">
        <v>91</v>
      </c>
      <c r="L20" s="131" t="s">
        <v>92</v>
      </c>
      <c r="M20" s="131" t="s">
        <v>93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22.5" x14ac:dyDescent="0.2">
      <c r="A21" s="76" t="s">
        <v>23</v>
      </c>
      <c r="B21" s="77">
        <v>5242</v>
      </c>
      <c r="C21" s="77">
        <v>5266</v>
      </c>
      <c r="D21" s="77">
        <v>5215</v>
      </c>
      <c r="E21" s="77">
        <v>5189</v>
      </c>
      <c r="F21" s="77">
        <v>5223</v>
      </c>
      <c r="G21" s="77">
        <v>5292</v>
      </c>
      <c r="H21" s="77">
        <v>5379</v>
      </c>
      <c r="I21" s="77">
        <v>5475</v>
      </c>
      <c r="J21" s="77">
        <v>5511</v>
      </c>
      <c r="K21" s="77">
        <v>5577</v>
      </c>
      <c r="L21" s="77">
        <v>5756</v>
      </c>
      <c r="M21" s="77">
        <v>5776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22.5" x14ac:dyDescent="0.2">
      <c r="A22" s="76" t="s">
        <v>14</v>
      </c>
      <c r="B22" s="77">
        <v>6816</v>
      </c>
      <c r="C22" s="77">
        <v>6619</v>
      </c>
      <c r="D22" s="77">
        <v>6503</v>
      </c>
      <c r="E22" s="77">
        <v>6501</v>
      </c>
      <c r="F22" s="77">
        <v>6498</v>
      </c>
      <c r="G22" s="77">
        <v>6546</v>
      </c>
      <c r="H22" s="77">
        <v>6667</v>
      </c>
      <c r="I22" s="77">
        <v>6754</v>
      </c>
      <c r="J22" s="77">
        <v>6703</v>
      </c>
      <c r="K22" s="77">
        <v>6896</v>
      </c>
      <c r="L22" s="77">
        <v>7283</v>
      </c>
      <c r="M22" s="77">
        <v>7106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22.5" x14ac:dyDescent="0.2">
      <c r="A23" s="76" t="s">
        <v>17</v>
      </c>
      <c r="B23" s="77">
        <v>3338</v>
      </c>
      <c r="C23" s="77">
        <v>3381</v>
      </c>
      <c r="D23" s="77">
        <v>3334</v>
      </c>
      <c r="E23" s="77">
        <v>3303</v>
      </c>
      <c r="F23" s="77">
        <v>3295</v>
      </c>
      <c r="G23" s="77">
        <v>3340</v>
      </c>
      <c r="H23" s="77">
        <v>3375</v>
      </c>
      <c r="I23" s="77">
        <v>3421</v>
      </c>
      <c r="J23" s="77">
        <v>3482</v>
      </c>
      <c r="K23" s="77">
        <v>3536</v>
      </c>
      <c r="L23" s="77">
        <v>3625</v>
      </c>
      <c r="M23" s="77">
        <v>3527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12.75" customHeight="1" x14ac:dyDescent="0.2">
      <c r="A24" s="76" t="s">
        <v>15</v>
      </c>
      <c r="B24" s="77">
        <v>2446</v>
      </c>
      <c r="C24" s="77">
        <v>2509</v>
      </c>
      <c r="D24" s="77">
        <v>2465</v>
      </c>
      <c r="E24" s="77">
        <v>2428</v>
      </c>
      <c r="F24" s="77">
        <v>2464</v>
      </c>
      <c r="G24" s="77">
        <v>2502</v>
      </c>
      <c r="H24" s="77">
        <v>2511</v>
      </c>
      <c r="I24" s="77">
        <v>2484</v>
      </c>
      <c r="J24" s="77">
        <v>2521</v>
      </c>
      <c r="K24" s="77">
        <v>2518</v>
      </c>
      <c r="L24" s="77">
        <v>2562</v>
      </c>
      <c r="M24" s="77">
        <v>2559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2.75" customHeight="1" x14ac:dyDescent="0.2">
      <c r="A25" s="76" t="s">
        <v>12</v>
      </c>
      <c r="B25" s="77">
        <v>2048</v>
      </c>
      <c r="C25" s="77">
        <v>2074</v>
      </c>
      <c r="D25" s="77">
        <v>2071</v>
      </c>
      <c r="E25" s="77">
        <v>2032</v>
      </c>
      <c r="F25" s="77">
        <v>2053</v>
      </c>
      <c r="G25" s="77">
        <v>2084</v>
      </c>
      <c r="H25" s="77">
        <v>2097</v>
      </c>
      <c r="I25" s="77">
        <v>2141</v>
      </c>
      <c r="J25" s="77">
        <v>2138</v>
      </c>
      <c r="K25" s="77">
        <v>2156</v>
      </c>
      <c r="L25" s="77">
        <v>2165</v>
      </c>
      <c r="M25" s="77">
        <v>2130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12.75" customHeight="1" x14ac:dyDescent="0.2">
      <c r="A26" s="76" t="s">
        <v>13</v>
      </c>
      <c r="B26" s="77">
        <v>405</v>
      </c>
      <c r="C26" s="77">
        <v>416</v>
      </c>
      <c r="D26" s="77">
        <v>419</v>
      </c>
      <c r="E26" s="77">
        <v>369</v>
      </c>
      <c r="F26" s="77">
        <v>360</v>
      </c>
      <c r="G26" s="77">
        <v>361</v>
      </c>
      <c r="H26" s="77">
        <v>351</v>
      </c>
      <c r="I26" s="77">
        <v>369</v>
      </c>
      <c r="J26" s="77">
        <v>403</v>
      </c>
      <c r="K26" s="77">
        <v>424</v>
      </c>
      <c r="L26" s="77">
        <v>427</v>
      </c>
      <c r="M26" s="77">
        <v>432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22.5" x14ac:dyDescent="0.2">
      <c r="A27" s="76" t="s">
        <v>16</v>
      </c>
      <c r="B27" s="77">
        <v>3949</v>
      </c>
      <c r="C27" s="77">
        <v>3942</v>
      </c>
      <c r="D27" s="77">
        <v>3922</v>
      </c>
      <c r="E27" s="77">
        <v>3903</v>
      </c>
      <c r="F27" s="77">
        <v>3908</v>
      </c>
      <c r="G27" s="77">
        <v>3905</v>
      </c>
      <c r="H27" s="77">
        <v>3929</v>
      </c>
      <c r="I27" s="77">
        <v>3910</v>
      </c>
      <c r="J27" s="77">
        <v>3848</v>
      </c>
      <c r="K27" s="77">
        <v>3857</v>
      </c>
      <c r="L27" s="77">
        <v>3872</v>
      </c>
      <c r="M27" s="77">
        <v>3861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22.5" x14ac:dyDescent="0.2">
      <c r="A28" s="76" t="s">
        <v>18</v>
      </c>
      <c r="B28" s="77">
        <v>2290</v>
      </c>
      <c r="C28" s="77">
        <v>2328</v>
      </c>
      <c r="D28" s="77">
        <v>2358</v>
      </c>
      <c r="E28" s="77">
        <v>2326</v>
      </c>
      <c r="F28" s="77">
        <v>2386</v>
      </c>
      <c r="G28" s="77">
        <v>2442</v>
      </c>
      <c r="H28" s="77">
        <v>2391</v>
      </c>
      <c r="I28" s="77">
        <v>2419</v>
      </c>
      <c r="J28" s="77">
        <v>2399</v>
      </c>
      <c r="K28" s="77">
        <v>1744</v>
      </c>
      <c r="L28" s="77">
        <v>1770</v>
      </c>
      <c r="M28" s="77">
        <v>1771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22.5" x14ac:dyDescent="0.2">
      <c r="A29" s="76" t="s">
        <v>19</v>
      </c>
      <c r="B29" s="77">
        <v>4158</v>
      </c>
      <c r="C29" s="77">
        <v>4232</v>
      </c>
      <c r="D29" s="77">
        <v>4223</v>
      </c>
      <c r="E29" s="77">
        <v>4262</v>
      </c>
      <c r="F29" s="77">
        <v>4309</v>
      </c>
      <c r="G29" s="77">
        <v>4375</v>
      </c>
      <c r="H29" s="77">
        <v>4499</v>
      </c>
      <c r="I29" s="77">
        <v>4455</v>
      </c>
      <c r="J29" s="77">
        <v>4408</v>
      </c>
      <c r="K29" s="77">
        <v>5139</v>
      </c>
      <c r="L29" s="77">
        <v>5210</v>
      </c>
      <c r="M29" s="77">
        <v>4848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2.75" customHeight="1" x14ac:dyDescent="0.2">
      <c r="A30" s="76" t="s">
        <v>20</v>
      </c>
      <c r="B30" s="77">
        <v>1079</v>
      </c>
      <c r="C30" s="77">
        <v>1119</v>
      </c>
      <c r="D30" s="77">
        <v>1141</v>
      </c>
      <c r="E30" s="77">
        <v>1163</v>
      </c>
      <c r="F30" s="77">
        <v>1178</v>
      </c>
      <c r="G30" s="77">
        <v>1193</v>
      </c>
      <c r="H30" s="77">
        <v>1218</v>
      </c>
      <c r="I30" s="77">
        <v>1247</v>
      </c>
      <c r="J30" s="77">
        <v>1242</v>
      </c>
      <c r="K30" s="77">
        <v>1248</v>
      </c>
      <c r="L30" s="77">
        <v>1287</v>
      </c>
      <c r="M30" s="77">
        <v>1267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2.75" customHeight="1" x14ac:dyDescent="0.2">
      <c r="A31" s="76" t="s">
        <v>21</v>
      </c>
      <c r="B31" s="77">
        <v>768</v>
      </c>
      <c r="C31" s="77">
        <v>783</v>
      </c>
      <c r="D31" s="77">
        <v>795</v>
      </c>
      <c r="E31" s="77">
        <v>795</v>
      </c>
      <c r="F31" s="77">
        <v>794</v>
      </c>
      <c r="G31" s="77">
        <v>806</v>
      </c>
      <c r="H31" s="77">
        <v>902</v>
      </c>
      <c r="I31" s="77">
        <v>903</v>
      </c>
      <c r="J31" s="77">
        <v>883</v>
      </c>
      <c r="K31" s="77">
        <v>898</v>
      </c>
      <c r="L31" s="77">
        <v>884</v>
      </c>
      <c r="M31" s="77">
        <v>872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2.75" customHeight="1" x14ac:dyDescent="0.2">
      <c r="A32" s="76" t="s">
        <v>22</v>
      </c>
      <c r="B32" s="77">
        <v>2126</v>
      </c>
      <c r="C32" s="77">
        <v>2157</v>
      </c>
      <c r="D32" s="77">
        <v>2153</v>
      </c>
      <c r="E32" s="77">
        <v>2142</v>
      </c>
      <c r="F32" s="77">
        <v>2156</v>
      </c>
      <c r="G32" s="77">
        <v>2248</v>
      </c>
      <c r="H32" s="77">
        <v>2343</v>
      </c>
      <c r="I32" s="77">
        <v>2466</v>
      </c>
      <c r="J32" s="77">
        <v>2251</v>
      </c>
      <c r="K32" s="77">
        <v>2203</v>
      </c>
      <c r="L32" s="77">
        <v>2245</v>
      </c>
      <c r="M32" s="77">
        <v>2006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3.5" customHeight="1" x14ac:dyDescent="0.2">
      <c r="A33" s="95" t="s">
        <v>78</v>
      </c>
      <c r="B33" s="96">
        <f>SUM(B21:B32)</f>
        <v>34665</v>
      </c>
      <c r="C33" s="96" t="e">
        <f>#N/A</f>
        <v>#N/A</v>
      </c>
      <c r="D33" s="96" t="e">
        <f>#N/A</f>
        <v>#N/A</v>
      </c>
      <c r="E33" s="96" t="e">
        <f>#N/A</f>
        <v>#N/A</v>
      </c>
      <c r="F33" s="96" t="e">
        <f>#N/A</f>
        <v>#N/A</v>
      </c>
      <c r="G33" s="96" t="e">
        <f>#N/A</f>
        <v>#N/A</v>
      </c>
      <c r="H33" s="96" t="e">
        <f>#N/A</f>
        <v>#N/A</v>
      </c>
      <c r="I33" s="96" t="e">
        <f>#N/A</f>
        <v>#N/A</v>
      </c>
      <c r="J33" s="96" t="e">
        <f>#N/A</f>
        <v>#N/A</v>
      </c>
      <c r="K33" s="96" t="e">
        <f>#N/A</f>
        <v>#N/A</v>
      </c>
      <c r="L33" s="96" t="e">
        <f>#N/A</f>
        <v>#N/A</v>
      </c>
      <c r="M33" s="96" t="e">
        <f>#N/A</f>
        <v>#N/A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x14ac:dyDescent="0.2">
      <c r="M34" s="10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x14ac:dyDescent="0.2">
      <c r="M35" s="10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x14ac:dyDescent="0.2">
      <c r="M36" s="10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6.5" customHeight="1" x14ac:dyDescent="0.2">
      <c r="M37" s="10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s="62" customFormat="1" ht="20.25" x14ac:dyDescent="0.2">
      <c r="A38" s="74" t="s">
        <v>95</v>
      </c>
      <c r="D38" s="69"/>
      <c r="E38" s="69"/>
      <c r="F38" s="69"/>
      <c r="G38" s="69"/>
      <c r="H38" s="69"/>
      <c r="I38" s="69"/>
      <c r="J38" s="69"/>
      <c r="K38" s="69"/>
    </row>
    <row r="39" spans="1:46" s="47" customFormat="1" ht="15.75" customHeight="1" x14ac:dyDescent="0.2">
      <c r="A39" s="256" t="s">
        <v>80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34"/>
      <c r="O39" s="34"/>
      <c r="P39" s="34"/>
      <c r="Q39" s="34"/>
      <c r="R39" s="35"/>
      <c r="S39" s="35"/>
      <c r="T39" s="35"/>
      <c r="U39" s="35"/>
      <c r="V39" s="35"/>
      <c r="W39" s="35"/>
      <c r="X39" s="35"/>
    </row>
    <row r="40" spans="1:46" s="47" customFormat="1" ht="15.75" customHeight="1" x14ac:dyDescent="0.2">
      <c r="A40" s="75" t="s">
        <v>79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34"/>
      <c r="O40" s="34"/>
      <c r="P40" s="34"/>
      <c r="Q40" s="34"/>
      <c r="R40" s="35"/>
      <c r="S40" s="35"/>
      <c r="T40" s="35"/>
      <c r="U40" s="35"/>
      <c r="V40" s="35"/>
      <c r="W40" s="35"/>
      <c r="X40" s="35"/>
    </row>
    <row r="41" spans="1:46" s="49" customFormat="1" ht="15.95" customHeight="1" x14ac:dyDescent="0.2">
      <c r="A41" s="256" t="s">
        <v>76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36"/>
      <c r="O41" s="36"/>
      <c r="P41" s="36"/>
      <c r="Q41" s="36"/>
      <c r="R41" s="48"/>
      <c r="S41" s="48"/>
      <c r="T41" s="48"/>
      <c r="U41" s="48"/>
      <c r="V41" s="48"/>
      <c r="W41" s="48"/>
      <c r="X41" s="48"/>
    </row>
    <row r="42" spans="1:46" s="49" customFormat="1" ht="15.95" customHeight="1" x14ac:dyDescent="0.2">
      <c r="A42" s="256">
        <v>2000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36"/>
      <c r="O42" s="36"/>
      <c r="P42" s="36"/>
      <c r="Q42" s="36"/>
    </row>
    <row r="43" spans="1:46" x14ac:dyDescent="0.2">
      <c r="M43" s="10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x14ac:dyDescent="0.2">
      <c r="M44" s="10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x14ac:dyDescent="0.2">
      <c r="M45" s="10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x14ac:dyDescent="0.2">
      <c r="A46" s="279" t="s">
        <v>2</v>
      </c>
      <c r="B46" s="278">
        <v>2000</v>
      </c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x14ac:dyDescent="0.2">
      <c r="A47" s="279"/>
      <c r="B47" s="131" t="s">
        <v>82</v>
      </c>
      <c r="C47" s="131" t="s">
        <v>83</v>
      </c>
      <c r="D47" s="131" t="s">
        <v>84</v>
      </c>
      <c r="E47" s="131" t="s">
        <v>85</v>
      </c>
      <c r="F47" s="131" t="s">
        <v>86</v>
      </c>
      <c r="G47" s="131" t="s">
        <v>87</v>
      </c>
      <c r="H47" s="131" t="s">
        <v>88</v>
      </c>
      <c r="I47" s="131" t="s">
        <v>89</v>
      </c>
      <c r="J47" s="131" t="s">
        <v>90</v>
      </c>
      <c r="K47" s="131" t="s">
        <v>91</v>
      </c>
      <c r="L47" s="131" t="s">
        <v>92</v>
      </c>
      <c r="M47" s="131" t="s">
        <v>93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22.5" x14ac:dyDescent="0.2">
      <c r="A48" s="76" t="s">
        <v>26</v>
      </c>
      <c r="B48" s="77">
        <v>982</v>
      </c>
      <c r="C48" s="77">
        <v>976</v>
      </c>
      <c r="D48" s="77">
        <v>949</v>
      </c>
      <c r="E48" s="77">
        <v>954</v>
      </c>
      <c r="F48" s="77">
        <v>974</v>
      </c>
      <c r="G48" s="77">
        <v>965</v>
      </c>
      <c r="H48" s="77">
        <v>974</v>
      </c>
      <c r="I48" s="77">
        <v>980</v>
      </c>
      <c r="J48" s="77">
        <v>974</v>
      </c>
      <c r="K48" s="77">
        <v>1041</v>
      </c>
      <c r="L48" s="77">
        <v>1091</v>
      </c>
      <c r="M48" s="77">
        <v>1034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22.5" x14ac:dyDescent="0.2">
      <c r="A49" s="76" t="s">
        <v>45</v>
      </c>
      <c r="B49" s="77">
        <v>1591</v>
      </c>
      <c r="C49" s="77">
        <v>1582</v>
      </c>
      <c r="D49" s="77">
        <v>1595</v>
      </c>
      <c r="E49" s="77">
        <v>1619</v>
      </c>
      <c r="F49" s="77">
        <v>1654</v>
      </c>
      <c r="G49" s="77">
        <v>1656</v>
      </c>
      <c r="H49" s="77">
        <v>1707</v>
      </c>
      <c r="I49" s="77">
        <v>1609</v>
      </c>
      <c r="J49" s="77">
        <v>1674</v>
      </c>
      <c r="K49" s="77">
        <v>1758</v>
      </c>
      <c r="L49" s="77">
        <v>1837</v>
      </c>
      <c r="M49" s="77">
        <v>1874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22.5" x14ac:dyDescent="0.2">
      <c r="A50" s="76" t="s">
        <v>44</v>
      </c>
      <c r="B50" s="77">
        <v>5832</v>
      </c>
      <c r="C50" s="77">
        <v>5954</v>
      </c>
      <c r="D50" s="77">
        <v>5955</v>
      </c>
      <c r="E50" s="77">
        <v>5989</v>
      </c>
      <c r="F50" s="77">
        <v>6101</v>
      </c>
      <c r="G50" s="77">
        <v>6240</v>
      </c>
      <c r="H50" s="77">
        <v>6318</v>
      </c>
      <c r="I50" s="77">
        <v>6436</v>
      </c>
      <c r="J50" s="77">
        <v>6474</v>
      </c>
      <c r="K50" s="77">
        <v>6495</v>
      </c>
      <c r="L50" s="77">
        <v>6653</v>
      </c>
      <c r="M50" s="77">
        <v>6717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2.75" customHeight="1" x14ac:dyDescent="0.2">
      <c r="A51" s="76" t="s">
        <v>74</v>
      </c>
      <c r="B51" s="77">
        <v>1096</v>
      </c>
      <c r="C51" s="77">
        <v>1149</v>
      </c>
      <c r="D51" s="77">
        <v>1186</v>
      </c>
      <c r="E51" s="77">
        <v>1167</v>
      </c>
      <c r="F51" s="77">
        <v>1185</v>
      </c>
      <c r="G51" s="77">
        <v>1263</v>
      </c>
      <c r="H51" s="77">
        <v>1289</v>
      </c>
      <c r="I51" s="77">
        <v>1359</v>
      </c>
      <c r="J51" s="77">
        <v>1333</v>
      </c>
      <c r="K51" s="77">
        <v>1343</v>
      </c>
      <c r="L51" s="77">
        <v>1336</v>
      </c>
      <c r="M51" s="77">
        <v>1326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12.75" customHeight="1" x14ac:dyDescent="0.2">
      <c r="A52" s="76" t="s">
        <v>46</v>
      </c>
      <c r="B52" s="77">
        <v>1250</v>
      </c>
      <c r="C52" s="77">
        <v>1301</v>
      </c>
      <c r="D52" s="77">
        <v>1270</v>
      </c>
      <c r="E52" s="77">
        <v>1303</v>
      </c>
      <c r="F52" s="77">
        <v>1230</v>
      </c>
      <c r="G52" s="77">
        <v>1196</v>
      </c>
      <c r="H52" s="77">
        <v>1204</v>
      </c>
      <c r="I52" s="77">
        <v>1207</v>
      </c>
      <c r="J52" s="77">
        <v>1187</v>
      </c>
      <c r="K52" s="77">
        <v>1219</v>
      </c>
      <c r="L52" s="77">
        <v>1215</v>
      </c>
      <c r="M52" s="77">
        <v>1241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22.5" x14ac:dyDescent="0.2">
      <c r="A53" s="76" t="s">
        <v>47</v>
      </c>
      <c r="B53" s="77">
        <v>2080</v>
      </c>
      <c r="C53" s="77">
        <v>2081</v>
      </c>
      <c r="D53" s="77">
        <v>2090</v>
      </c>
      <c r="E53" s="77">
        <v>2097</v>
      </c>
      <c r="F53" s="77">
        <v>2160</v>
      </c>
      <c r="G53" s="77">
        <v>2133</v>
      </c>
      <c r="H53" s="77">
        <v>2137</v>
      </c>
      <c r="I53" s="77">
        <v>2159</v>
      </c>
      <c r="J53" s="77">
        <v>2119</v>
      </c>
      <c r="K53" s="77">
        <v>2162</v>
      </c>
      <c r="L53" s="77">
        <v>2198</v>
      </c>
      <c r="M53" s="77">
        <v>2183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3.5" customHeight="1" x14ac:dyDescent="0.2">
      <c r="A54" s="95" t="s">
        <v>78</v>
      </c>
      <c r="B54" s="96">
        <f>SUM(B48:B53)</f>
        <v>12831</v>
      </c>
      <c r="C54" s="96" t="e">
        <f>#N/A</f>
        <v>#N/A</v>
      </c>
      <c r="D54" s="96" t="e">
        <f>#N/A</f>
        <v>#N/A</v>
      </c>
      <c r="E54" s="96" t="e">
        <f>#N/A</f>
        <v>#N/A</v>
      </c>
      <c r="F54" s="96" t="e">
        <f>#N/A</f>
        <v>#N/A</v>
      </c>
      <c r="G54" s="96" t="e">
        <f>#N/A</f>
        <v>#N/A</v>
      </c>
      <c r="H54" s="96" t="e">
        <f>#N/A</f>
        <v>#N/A</v>
      </c>
      <c r="I54" s="96" t="e">
        <f>#N/A</f>
        <v>#N/A</v>
      </c>
      <c r="J54" s="96" t="e">
        <f>#N/A</f>
        <v>#N/A</v>
      </c>
      <c r="K54" s="96" t="e">
        <f>#N/A</f>
        <v>#N/A</v>
      </c>
      <c r="L54" s="96" t="e">
        <f>#N/A</f>
        <v>#N/A</v>
      </c>
      <c r="M54" s="96">
        <f>SUM(M48:M53)</f>
        <v>14375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x14ac:dyDescent="0.2">
      <c r="M55" s="10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x14ac:dyDescent="0.2">
      <c r="M56" s="10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s="16" customFormat="1" ht="12" customHeigh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5"/>
      <c r="N57" s="15"/>
      <c r="O57" s="15"/>
    </row>
    <row r="58" spans="1:46" ht="11.25" customHeight="1" x14ac:dyDescent="0.2">
      <c r="A58" s="279" t="s">
        <v>3</v>
      </c>
      <c r="B58" s="278">
        <v>2000</v>
      </c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x14ac:dyDescent="0.2">
      <c r="A59" s="279"/>
      <c r="B59" s="131" t="s">
        <v>82</v>
      </c>
      <c r="C59" s="131" t="s">
        <v>83</v>
      </c>
      <c r="D59" s="131" t="s">
        <v>84</v>
      </c>
      <c r="E59" s="131" t="s">
        <v>85</v>
      </c>
      <c r="F59" s="131" t="s">
        <v>86</v>
      </c>
      <c r="G59" s="131" t="s">
        <v>87</v>
      </c>
      <c r="H59" s="131" t="s">
        <v>88</v>
      </c>
      <c r="I59" s="131" t="s">
        <v>89</v>
      </c>
      <c r="J59" s="131" t="s">
        <v>90</v>
      </c>
      <c r="K59" s="131" t="s">
        <v>91</v>
      </c>
      <c r="L59" s="131" t="s">
        <v>92</v>
      </c>
      <c r="M59" s="131" t="s">
        <v>93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2.75" customHeight="1" x14ac:dyDescent="0.2">
      <c r="A60" s="76" t="s">
        <v>48</v>
      </c>
      <c r="B60" s="77">
        <v>15444</v>
      </c>
      <c r="C60" s="77">
        <v>15450</v>
      </c>
      <c r="D60" s="77">
        <v>15273</v>
      </c>
      <c r="E60" s="77">
        <v>15008</v>
      </c>
      <c r="F60" s="77">
        <v>15171</v>
      </c>
      <c r="G60" s="77">
        <v>15138</v>
      </c>
      <c r="H60" s="77">
        <v>15368</v>
      </c>
      <c r="I60" s="77">
        <v>15699</v>
      </c>
      <c r="J60" s="77">
        <v>15648</v>
      </c>
      <c r="K60" s="77">
        <v>16135</v>
      </c>
      <c r="L60" s="77">
        <v>16940</v>
      </c>
      <c r="M60" s="77">
        <v>16464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3.5" customHeight="1" x14ac:dyDescent="0.2">
      <c r="A61" s="95" t="s">
        <v>78</v>
      </c>
      <c r="B61" s="96" t="e">
        <f>#N/A</f>
        <v>#N/A</v>
      </c>
      <c r="C61" s="96" t="e">
        <f>#N/A</f>
        <v>#N/A</v>
      </c>
      <c r="D61" s="96" t="e">
        <f>#N/A</f>
        <v>#N/A</v>
      </c>
      <c r="E61" s="96" t="e">
        <f>#N/A</f>
        <v>#N/A</v>
      </c>
      <c r="F61" s="96" t="e">
        <f>#N/A</f>
        <v>#N/A</v>
      </c>
      <c r="G61" s="96" t="e">
        <f>#N/A</f>
        <v>#N/A</v>
      </c>
      <c r="H61" s="96" t="e">
        <f>#N/A</f>
        <v>#N/A</v>
      </c>
      <c r="I61" s="96" t="e">
        <f>#N/A</f>
        <v>#N/A</v>
      </c>
      <c r="J61" s="96" t="e">
        <f>#N/A</f>
        <v>#N/A</v>
      </c>
      <c r="K61" s="96" t="e">
        <f>#N/A</f>
        <v>#N/A</v>
      </c>
      <c r="L61" s="96" t="e">
        <f>#N/A</f>
        <v>#N/A</v>
      </c>
      <c r="M61" s="96" t="e">
        <f>#N/A</f>
        <v>#N/A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x14ac:dyDescent="0.2">
      <c r="M62" s="10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x14ac:dyDescent="0.2">
      <c r="M63" s="10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x14ac:dyDescent="0.2">
      <c r="M64" s="10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ht="11.25" customHeight="1" x14ac:dyDescent="0.2">
      <c r="A65" s="279" t="s">
        <v>4</v>
      </c>
      <c r="B65" s="278">
        <v>2000</v>
      </c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x14ac:dyDescent="0.2">
      <c r="A66" s="279"/>
      <c r="B66" s="131" t="s">
        <v>82</v>
      </c>
      <c r="C66" s="131" t="s">
        <v>83</v>
      </c>
      <c r="D66" s="131" t="s">
        <v>84</v>
      </c>
      <c r="E66" s="131" t="s">
        <v>85</v>
      </c>
      <c r="F66" s="131" t="s">
        <v>86</v>
      </c>
      <c r="G66" s="131" t="s">
        <v>87</v>
      </c>
      <c r="H66" s="131" t="s">
        <v>88</v>
      </c>
      <c r="I66" s="131" t="s">
        <v>89</v>
      </c>
      <c r="J66" s="131" t="s">
        <v>90</v>
      </c>
      <c r="K66" s="131" t="s">
        <v>91</v>
      </c>
      <c r="L66" s="131" t="s">
        <v>92</v>
      </c>
      <c r="M66" s="131" t="s">
        <v>93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22.5" x14ac:dyDescent="0.2">
      <c r="A67" s="76" t="s">
        <v>49</v>
      </c>
      <c r="B67" s="77">
        <v>3941</v>
      </c>
      <c r="C67" s="77">
        <v>3970</v>
      </c>
      <c r="D67" s="77">
        <v>4065</v>
      </c>
      <c r="E67" s="77">
        <v>4008</v>
      </c>
      <c r="F67" s="77">
        <v>4022</v>
      </c>
      <c r="G67" s="77">
        <v>4073</v>
      </c>
      <c r="H67" s="77">
        <v>4122</v>
      </c>
      <c r="I67" s="77">
        <v>3940</v>
      </c>
      <c r="J67" s="77">
        <v>3877</v>
      </c>
      <c r="K67" s="77">
        <v>3808</v>
      </c>
      <c r="L67" s="77">
        <v>3821</v>
      </c>
      <c r="M67" s="77">
        <v>3717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12" customHeight="1" x14ac:dyDescent="0.2">
      <c r="A68" s="76" t="s">
        <v>37</v>
      </c>
      <c r="B68" s="77">
        <v>169</v>
      </c>
      <c r="C68" s="77">
        <v>165</v>
      </c>
      <c r="D68" s="77">
        <v>173</v>
      </c>
      <c r="E68" s="77">
        <v>174</v>
      </c>
      <c r="F68" s="77">
        <v>180</v>
      </c>
      <c r="G68" s="77">
        <v>183</v>
      </c>
      <c r="H68" s="77">
        <v>187</v>
      </c>
      <c r="I68" s="77">
        <v>190</v>
      </c>
      <c r="J68" s="77">
        <v>195</v>
      </c>
      <c r="K68" s="77">
        <v>194</v>
      </c>
      <c r="L68" s="77">
        <v>190</v>
      </c>
      <c r="M68" s="77">
        <v>188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22.5" x14ac:dyDescent="0.2">
      <c r="A69" s="76" t="s">
        <v>50</v>
      </c>
      <c r="B69" s="77">
        <v>5557</v>
      </c>
      <c r="C69" s="77">
        <v>5580</v>
      </c>
      <c r="D69" s="77">
        <v>5604</v>
      </c>
      <c r="E69" s="77">
        <v>5610</v>
      </c>
      <c r="F69" s="77">
        <v>5639</v>
      </c>
      <c r="G69" s="77">
        <v>5698</v>
      </c>
      <c r="H69" s="77">
        <v>5698</v>
      </c>
      <c r="I69" s="77">
        <v>5697</v>
      </c>
      <c r="J69" s="77">
        <v>5749</v>
      </c>
      <c r="K69" s="77">
        <v>5861</v>
      </c>
      <c r="L69" s="77">
        <v>5943</v>
      </c>
      <c r="M69" s="77">
        <v>5927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x14ac:dyDescent="0.2">
      <c r="A70" s="76" t="s">
        <v>51</v>
      </c>
      <c r="B70" s="77">
        <v>51</v>
      </c>
      <c r="C70" s="77">
        <v>53</v>
      </c>
      <c r="D70" s="77">
        <v>54</v>
      </c>
      <c r="E70" s="77">
        <v>51</v>
      </c>
      <c r="F70" s="77">
        <v>52</v>
      </c>
      <c r="G70" s="77">
        <v>53</v>
      </c>
      <c r="H70" s="77">
        <v>53</v>
      </c>
      <c r="I70" s="77">
        <v>56</v>
      </c>
      <c r="J70" s="77">
        <v>55</v>
      </c>
      <c r="K70" s="77">
        <v>55</v>
      </c>
      <c r="L70" s="77">
        <v>56</v>
      </c>
      <c r="M70" s="77">
        <v>56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ht="13.5" customHeight="1" x14ac:dyDescent="0.2">
      <c r="A71" s="95" t="s">
        <v>78</v>
      </c>
      <c r="B71" s="96" t="e">
        <f>#N/A</f>
        <v>#N/A</v>
      </c>
      <c r="C71" s="96" t="e">
        <f>#N/A</f>
        <v>#N/A</v>
      </c>
      <c r="D71" s="96" t="e">
        <f>#N/A</f>
        <v>#N/A</v>
      </c>
      <c r="E71" s="96" t="e">
        <f>#N/A</f>
        <v>#N/A</v>
      </c>
      <c r="F71" s="96" t="e">
        <f>#N/A</f>
        <v>#N/A</v>
      </c>
      <c r="G71" s="96" t="e">
        <f>#N/A</f>
        <v>#N/A</v>
      </c>
      <c r="H71" s="96" t="e">
        <f>#N/A</f>
        <v>#N/A</v>
      </c>
      <c r="I71" s="96" t="e">
        <f>#N/A</f>
        <v>#N/A</v>
      </c>
      <c r="J71" s="96" t="e">
        <f>#N/A</f>
        <v>#N/A</v>
      </c>
      <c r="K71" s="96" t="e">
        <f>#N/A</f>
        <v>#N/A</v>
      </c>
      <c r="L71" s="96" t="e">
        <f>#N/A</f>
        <v>#N/A</v>
      </c>
      <c r="M71" s="96" t="e">
        <f>#N/A</f>
        <v>#N/A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s="14" customFormat="1" ht="13.5" customHeight="1" x14ac:dyDescent="0.2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</row>
    <row r="73" spans="1:46" s="14" customFormat="1" ht="13.5" customHeigh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</row>
    <row r="74" spans="1:46" s="14" customFormat="1" ht="13.5" customHeight="1" x14ac:dyDescent="0.2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</row>
    <row r="75" spans="1:46" s="14" customFormat="1" ht="13.5" customHeight="1" x14ac:dyDescent="0.2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</row>
    <row r="76" spans="1:46" s="62" customFormat="1" ht="20.25" x14ac:dyDescent="0.2">
      <c r="A76" s="74" t="s">
        <v>95</v>
      </c>
      <c r="D76" s="69"/>
      <c r="E76" s="69"/>
      <c r="F76" s="69"/>
      <c r="G76" s="69"/>
      <c r="H76" s="69"/>
      <c r="I76" s="69"/>
      <c r="J76" s="69"/>
      <c r="K76" s="69"/>
    </row>
    <row r="77" spans="1:46" s="47" customFormat="1" ht="15.75" customHeight="1" x14ac:dyDescent="0.2">
      <c r="A77" s="256" t="s">
        <v>80</v>
      </c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34"/>
      <c r="O77" s="34"/>
      <c r="P77" s="34"/>
      <c r="Q77" s="34"/>
      <c r="R77" s="35"/>
      <c r="S77" s="35"/>
      <c r="T77" s="35"/>
      <c r="U77" s="35"/>
      <c r="V77" s="35"/>
      <c r="W77" s="35"/>
      <c r="X77" s="35"/>
    </row>
    <row r="78" spans="1:46" s="47" customFormat="1" ht="15.75" customHeight="1" x14ac:dyDescent="0.2">
      <c r="A78" s="75" t="s">
        <v>79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34"/>
      <c r="O78" s="34"/>
      <c r="P78" s="34"/>
      <c r="Q78" s="34"/>
      <c r="R78" s="35"/>
      <c r="S78" s="35"/>
      <c r="T78" s="35"/>
      <c r="U78" s="35"/>
      <c r="V78" s="35"/>
      <c r="W78" s="35"/>
      <c r="X78" s="35"/>
    </row>
    <row r="79" spans="1:46" s="49" customFormat="1" ht="15.95" customHeight="1" x14ac:dyDescent="0.2">
      <c r="A79" s="256" t="s">
        <v>76</v>
      </c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36"/>
      <c r="O79" s="36"/>
      <c r="P79" s="36"/>
      <c r="Q79" s="36"/>
      <c r="R79" s="48"/>
      <c r="S79" s="48"/>
      <c r="T79" s="48"/>
      <c r="U79" s="48"/>
      <c r="V79" s="48"/>
      <c r="W79" s="48"/>
      <c r="X79" s="48"/>
    </row>
    <row r="80" spans="1:46" s="49" customFormat="1" ht="15.95" customHeight="1" x14ac:dyDescent="0.2">
      <c r="A80" s="256">
        <v>2000</v>
      </c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36"/>
      <c r="O80" s="36"/>
      <c r="P80" s="36"/>
      <c r="Q80" s="36"/>
    </row>
    <row r="81" spans="1:46" s="14" customFormat="1" ht="13.5" customHeight="1" x14ac:dyDescent="0.2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</row>
    <row r="82" spans="1:46" s="14" customFormat="1" ht="13.5" customHeight="1" x14ac:dyDescent="0.2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</row>
    <row r="83" spans="1:46" s="14" customFormat="1" ht="13.5" customHeight="1" x14ac:dyDescent="0.2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</row>
    <row r="84" spans="1:46" x14ac:dyDescent="0.2">
      <c r="A84" s="276" t="s">
        <v>5</v>
      </c>
      <c r="B84" s="278">
        <v>2000</v>
      </c>
      <c r="C84" s="278"/>
      <c r="D84" s="278"/>
      <c r="E84" s="278"/>
      <c r="F84" s="278"/>
      <c r="G84" s="278"/>
      <c r="H84" s="278"/>
      <c r="I84" s="278"/>
      <c r="J84" s="278"/>
      <c r="K84" s="278"/>
      <c r="L84" s="278"/>
      <c r="M84" s="278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x14ac:dyDescent="0.2">
      <c r="A85" s="277"/>
      <c r="B85" s="131" t="s">
        <v>82</v>
      </c>
      <c r="C85" s="131" t="s">
        <v>83</v>
      </c>
      <c r="D85" s="131" t="s">
        <v>84</v>
      </c>
      <c r="E85" s="131" t="s">
        <v>85</v>
      </c>
      <c r="F85" s="131" t="s">
        <v>86</v>
      </c>
      <c r="G85" s="131" t="s">
        <v>87</v>
      </c>
      <c r="H85" s="131" t="s">
        <v>88</v>
      </c>
      <c r="I85" s="131" t="s">
        <v>89</v>
      </c>
      <c r="J85" s="131" t="s">
        <v>90</v>
      </c>
      <c r="K85" s="131" t="s">
        <v>91</v>
      </c>
      <c r="L85" s="131" t="s">
        <v>92</v>
      </c>
      <c r="M85" s="132" t="s">
        <v>93</v>
      </c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ht="12.75" customHeight="1" x14ac:dyDescent="0.2">
      <c r="A86" s="76" t="s">
        <v>9</v>
      </c>
      <c r="B86" s="77">
        <v>326</v>
      </c>
      <c r="C86" s="77">
        <v>325</v>
      </c>
      <c r="D86" s="77">
        <v>340</v>
      </c>
      <c r="E86" s="77">
        <v>325</v>
      </c>
      <c r="F86" s="77">
        <v>326</v>
      </c>
      <c r="G86" s="77">
        <v>327</v>
      </c>
      <c r="H86" s="77">
        <v>328</v>
      </c>
      <c r="I86" s="77">
        <v>341</v>
      </c>
      <c r="J86" s="77">
        <v>340</v>
      </c>
      <c r="K86" s="77">
        <v>318</v>
      </c>
      <c r="L86" s="77">
        <v>325</v>
      </c>
      <c r="M86" s="77">
        <v>320</v>
      </c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ht="12.75" customHeight="1" x14ac:dyDescent="0.2">
      <c r="A87" s="76" t="s">
        <v>27</v>
      </c>
      <c r="B87" s="77">
        <v>618</v>
      </c>
      <c r="C87" s="77">
        <v>619</v>
      </c>
      <c r="D87" s="77">
        <v>630</v>
      </c>
      <c r="E87" s="77">
        <v>631</v>
      </c>
      <c r="F87" s="77">
        <v>642</v>
      </c>
      <c r="G87" s="77">
        <v>649</v>
      </c>
      <c r="H87" s="77">
        <v>642</v>
      </c>
      <c r="I87" s="77">
        <v>650</v>
      </c>
      <c r="J87" s="77">
        <v>659</v>
      </c>
      <c r="K87" s="77">
        <v>670</v>
      </c>
      <c r="L87" s="77">
        <v>685</v>
      </c>
      <c r="M87" s="77">
        <v>699</v>
      </c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ht="12.75" customHeight="1" x14ac:dyDescent="0.2">
      <c r="A88" s="76" t="s">
        <v>38</v>
      </c>
      <c r="B88" s="77">
        <v>1017</v>
      </c>
      <c r="C88" s="77">
        <v>1011</v>
      </c>
      <c r="D88" s="77">
        <v>1017</v>
      </c>
      <c r="E88" s="77">
        <v>1013</v>
      </c>
      <c r="F88" s="77">
        <v>1030</v>
      </c>
      <c r="G88" s="77">
        <v>1033</v>
      </c>
      <c r="H88" s="77">
        <v>1049</v>
      </c>
      <c r="I88" s="77">
        <v>1041</v>
      </c>
      <c r="J88" s="77">
        <v>1026</v>
      </c>
      <c r="K88" s="77">
        <v>1074</v>
      </c>
      <c r="L88" s="77">
        <v>1088</v>
      </c>
      <c r="M88" s="77">
        <v>1099</v>
      </c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22.5" x14ac:dyDescent="0.2">
      <c r="A89" s="76" t="s">
        <v>52</v>
      </c>
      <c r="B89" s="77">
        <v>2072</v>
      </c>
      <c r="C89" s="77">
        <v>2084</v>
      </c>
      <c r="D89" s="77">
        <v>2135</v>
      </c>
      <c r="E89" s="77">
        <v>2131</v>
      </c>
      <c r="F89" s="77">
        <v>2126</v>
      </c>
      <c r="G89" s="77">
        <v>2142</v>
      </c>
      <c r="H89" s="77">
        <v>2152</v>
      </c>
      <c r="I89" s="77">
        <v>2186</v>
      </c>
      <c r="J89" s="77">
        <v>2201</v>
      </c>
      <c r="K89" s="77">
        <v>2247</v>
      </c>
      <c r="L89" s="77">
        <v>2349</v>
      </c>
      <c r="M89" s="77">
        <v>2364</v>
      </c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ht="22.5" x14ac:dyDescent="0.2">
      <c r="A90" s="76" t="s">
        <v>53</v>
      </c>
      <c r="B90" s="77">
        <v>11037</v>
      </c>
      <c r="C90" s="77">
        <v>11164</v>
      </c>
      <c r="D90" s="77">
        <v>11282</v>
      </c>
      <c r="E90" s="77">
        <v>11319</v>
      </c>
      <c r="F90" s="77">
        <v>11381</v>
      </c>
      <c r="G90" s="77">
        <v>11484</v>
      </c>
      <c r="H90" s="77">
        <v>11559</v>
      </c>
      <c r="I90" s="77">
        <v>11603</v>
      </c>
      <c r="J90" s="77">
        <v>11726</v>
      </c>
      <c r="K90" s="77">
        <v>11820</v>
      </c>
      <c r="L90" s="77">
        <v>11916</v>
      </c>
      <c r="M90" s="77">
        <v>11790</v>
      </c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ht="18" customHeight="1" x14ac:dyDescent="0.2">
      <c r="A91" s="76" t="s">
        <v>58</v>
      </c>
      <c r="B91" s="77">
        <v>1805</v>
      </c>
      <c r="C91" s="77">
        <v>1815</v>
      </c>
      <c r="D91" s="77">
        <v>1837</v>
      </c>
      <c r="E91" s="77">
        <v>1872</v>
      </c>
      <c r="F91" s="77">
        <v>1911</v>
      </c>
      <c r="G91" s="77">
        <v>1916</v>
      </c>
      <c r="H91" s="77">
        <v>1934</v>
      </c>
      <c r="I91" s="77">
        <v>1941</v>
      </c>
      <c r="J91" s="77">
        <v>1964</v>
      </c>
      <c r="K91" s="77">
        <v>1988</v>
      </c>
      <c r="L91" s="77">
        <v>2001</v>
      </c>
      <c r="M91" s="77">
        <v>1977</v>
      </c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1:46" ht="17.25" customHeight="1" x14ac:dyDescent="0.2">
      <c r="A92" s="76" t="s">
        <v>59</v>
      </c>
      <c r="B92" s="77">
        <v>2064</v>
      </c>
      <c r="C92" s="77">
        <v>2087</v>
      </c>
      <c r="D92" s="77">
        <v>2083</v>
      </c>
      <c r="E92" s="77">
        <v>2128</v>
      </c>
      <c r="F92" s="77">
        <v>2115</v>
      </c>
      <c r="G92" s="77">
        <v>2088</v>
      </c>
      <c r="H92" s="77">
        <v>2078</v>
      </c>
      <c r="I92" s="77">
        <v>2135</v>
      </c>
      <c r="J92" s="77">
        <v>2124</v>
      </c>
      <c r="K92" s="77">
        <v>2136</v>
      </c>
      <c r="L92" s="77">
        <v>2142</v>
      </c>
      <c r="M92" s="77">
        <v>2140</v>
      </c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1:46" ht="16.5" customHeight="1" x14ac:dyDescent="0.2">
      <c r="A93" s="76" t="s">
        <v>63</v>
      </c>
      <c r="B93" s="77">
        <v>98</v>
      </c>
      <c r="C93" s="77">
        <v>105</v>
      </c>
      <c r="D93" s="77">
        <v>100</v>
      </c>
      <c r="E93" s="77">
        <v>106</v>
      </c>
      <c r="F93" s="77">
        <v>104</v>
      </c>
      <c r="G93" s="77">
        <v>107</v>
      </c>
      <c r="H93" s="77">
        <v>109</v>
      </c>
      <c r="I93" s="77">
        <v>107</v>
      </c>
      <c r="J93" s="77">
        <v>103</v>
      </c>
      <c r="K93" s="77">
        <v>106</v>
      </c>
      <c r="L93" s="77">
        <v>105</v>
      </c>
      <c r="M93" s="77">
        <v>100</v>
      </c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1:46" ht="15" customHeight="1" x14ac:dyDescent="0.2">
      <c r="A94" s="76" t="s">
        <v>64</v>
      </c>
      <c r="B94" s="77">
        <v>793</v>
      </c>
      <c r="C94" s="77">
        <v>810</v>
      </c>
      <c r="D94" s="77">
        <v>817</v>
      </c>
      <c r="E94" s="77">
        <v>829</v>
      </c>
      <c r="F94" s="77">
        <v>847</v>
      </c>
      <c r="G94" s="77">
        <v>849</v>
      </c>
      <c r="H94" s="77">
        <v>836</v>
      </c>
      <c r="I94" s="77">
        <v>851</v>
      </c>
      <c r="J94" s="77">
        <v>868</v>
      </c>
      <c r="K94" s="77">
        <v>863</v>
      </c>
      <c r="L94" s="77">
        <v>857</v>
      </c>
      <c r="M94" s="77">
        <v>852</v>
      </c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1:46" ht="17.25" customHeight="1" x14ac:dyDescent="0.2">
      <c r="A95" s="76" t="s">
        <v>65</v>
      </c>
      <c r="B95" s="77">
        <v>504</v>
      </c>
      <c r="C95" s="77">
        <v>510</v>
      </c>
      <c r="D95" s="77">
        <v>509</v>
      </c>
      <c r="E95" s="77">
        <v>502</v>
      </c>
      <c r="F95" s="77">
        <v>512</v>
      </c>
      <c r="G95" s="77">
        <v>512</v>
      </c>
      <c r="H95" s="77">
        <v>488</v>
      </c>
      <c r="I95" s="77">
        <v>479</v>
      </c>
      <c r="J95" s="77">
        <v>428</v>
      </c>
      <c r="K95" s="77">
        <v>418</v>
      </c>
      <c r="L95" s="77">
        <v>426</v>
      </c>
      <c r="M95" s="77">
        <v>434</v>
      </c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1:46" ht="22.5" x14ac:dyDescent="0.2">
      <c r="A96" s="76" t="s">
        <v>66</v>
      </c>
      <c r="B96" s="77">
        <v>1280</v>
      </c>
      <c r="C96" s="77">
        <v>1306</v>
      </c>
      <c r="D96" s="77">
        <v>1337</v>
      </c>
      <c r="E96" s="77">
        <v>1350</v>
      </c>
      <c r="F96" s="77">
        <v>1387</v>
      </c>
      <c r="G96" s="77">
        <v>1407</v>
      </c>
      <c r="H96" s="77">
        <v>1429</v>
      </c>
      <c r="I96" s="77">
        <v>1397</v>
      </c>
      <c r="J96" s="77">
        <v>1415</v>
      </c>
      <c r="K96" s="77">
        <v>1428</v>
      </c>
      <c r="L96" s="77">
        <v>1444</v>
      </c>
      <c r="M96" s="77">
        <v>1439</v>
      </c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1:46" ht="16.5" customHeight="1" x14ac:dyDescent="0.2">
      <c r="A97" s="76" t="s">
        <v>67</v>
      </c>
      <c r="B97" s="77">
        <v>276</v>
      </c>
      <c r="C97" s="77">
        <v>268</v>
      </c>
      <c r="D97" s="77">
        <v>267</v>
      </c>
      <c r="E97" s="77">
        <v>271</v>
      </c>
      <c r="F97" s="77">
        <v>279</v>
      </c>
      <c r="G97" s="77">
        <v>270</v>
      </c>
      <c r="H97" s="77">
        <v>266</v>
      </c>
      <c r="I97" s="77">
        <v>271</v>
      </c>
      <c r="J97" s="77">
        <v>277</v>
      </c>
      <c r="K97" s="77">
        <v>289</v>
      </c>
      <c r="L97" s="77">
        <v>289</v>
      </c>
      <c r="M97" s="77">
        <v>292</v>
      </c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1:46" ht="17.25" customHeight="1" x14ac:dyDescent="0.2">
      <c r="A98" s="76" t="s">
        <v>68</v>
      </c>
      <c r="B98" s="77">
        <v>257</v>
      </c>
      <c r="C98" s="77">
        <v>259</v>
      </c>
      <c r="D98" s="77">
        <v>274</v>
      </c>
      <c r="E98" s="77">
        <v>277</v>
      </c>
      <c r="F98" s="77">
        <v>287</v>
      </c>
      <c r="G98" s="77">
        <v>287</v>
      </c>
      <c r="H98" s="77">
        <v>284</v>
      </c>
      <c r="I98" s="77">
        <v>290</v>
      </c>
      <c r="J98" s="77">
        <v>286</v>
      </c>
      <c r="K98" s="77">
        <v>308</v>
      </c>
      <c r="L98" s="77">
        <v>312</v>
      </c>
      <c r="M98" s="77">
        <v>314</v>
      </c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1:46" ht="12.75" customHeight="1" x14ac:dyDescent="0.2">
      <c r="A99" s="76" t="s">
        <v>69</v>
      </c>
      <c r="B99" s="77">
        <v>100</v>
      </c>
      <c r="C99" s="77">
        <v>100</v>
      </c>
      <c r="D99" s="77">
        <v>96</v>
      </c>
      <c r="E99" s="77">
        <v>99</v>
      </c>
      <c r="F99" s="77">
        <v>94</v>
      </c>
      <c r="G99" s="77">
        <v>99</v>
      </c>
      <c r="H99" s="77">
        <v>126</v>
      </c>
      <c r="I99" s="77">
        <v>135</v>
      </c>
      <c r="J99" s="77">
        <v>145</v>
      </c>
      <c r="K99" s="77">
        <v>138</v>
      </c>
      <c r="L99" s="77">
        <v>145</v>
      </c>
      <c r="M99" s="77">
        <v>144</v>
      </c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1:46" ht="12.75" customHeight="1" x14ac:dyDescent="0.2">
      <c r="A100" s="76" t="s">
        <v>70</v>
      </c>
      <c r="B100" s="77">
        <v>647</v>
      </c>
      <c r="C100" s="77">
        <v>648</v>
      </c>
      <c r="D100" s="77">
        <v>649</v>
      </c>
      <c r="E100" s="77">
        <v>718</v>
      </c>
      <c r="F100" s="77">
        <v>737</v>
      </c>
      <c r="G100" s="77">
        <v>728</v>
      </c>
      <c r="H100" s="77">
        <v>709</v>
      </c>
      <c r="I100" s="77">
        <v>685</v>
      </c>
      <c r="J100" s="77">
        <v>703</v>
      </c>
      <c r="K100" s="77">
        <v>731</v>
      </c>
      <c r="L100" s="77">
        <v>699</v>
      </c>
      <c r="M100" s="77">
        <v>684</v>
      </c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1:46" ht="12.75" customHeight="1" x14ac:dyDescent="0.2">
      <c r="A101" s="76" t="s">
        <v>71</v>
      </c>
      <c r="B101" s="77">
        <v>1670</v>
      </c>
      <c r="C101" s="77">
        <v>1659</v>
      </c>
      <c r="D101" s="77">
        <v>1667</v>
      </c>
      <c r="E101" s="77">
        <v>1687</v>
      </c>
      <c r="F101" s="77">
        <v>1730</v>
      </c>
      <c r="G101" s="77">
        <v>1812</v>
      </c>
      <c r="H101" s="77">
        <v>1806</v>
      </c>
      <c r="I101" s="77">
        <v>1828</v>
      </c>
      <c r="J101" s="77">
        <v>1933</v>
      </c>
      <c r="K101" s="77">
        <v>1985</v>
      </c>
      <c r="L101" s="77">
        <v>1982</v>
      </c>
      <c r="M101" s="77">
        <v>1924</v>
      </c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1:46" ht="12.75" customHeight="1" x14ac:dyDescent="0.2">
      <c r="A102" s="83" t="s">
        <v>28</v>
      </c>
      <c r="B102" s="84">
        <v>101</v>
      </c>
      <c r="C102" s="84">
        <v>99</v>
      </c>
      <c r="D102" s="84">
        <v>98</v>
      </c>
      <c r="E102" s="84">
        <v>90</v>
      </c>
      <c r="F102" s="84">
        <v>87</v>
      </c>
      <c r="G102" s="84">
        <v>83</v>
      </c>
      <c r="H102" s="84">
        <v>87</v>
      </c>
      <c r="I102" s="84">
        <v>83</v>
      </c>
      <c r="J102" s="84">
        <v>79</v>
      </c>
      <c r="K102" s="84">
        <v>83</v>
      </c>
      <c r="L102" s="84">
        <v>79</v>
      </c>
      <c r="M102" s="84">
        <v>79</v>
      </c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1:46" ht="13.5" customHeight="1" x14ac:dyDescent="0.2">
      <c r="A103" s="91" t="s">
        <v>78</v>
      </c>
      <c r="B103" s="92">
        <f>SUM(B86:B102)</f>
        <v>24665</v>
      </c>
      <c r="C103" s="92" t="e">
        <f>#N/A</f>
        <v>#N/A</v>
      </c>
      <c r="D103" s="92" t="e">
        <f>#N/A</f>
        <v>#N/A</v>
      </c>
      <c r="E103" s="92" t="e">
        <f>#N/A</f>
        <v>#N/A</v>
      </c>
      <c r="F103" s="92" t="e">
        <f>#N/A</f>
        <v>#N/A</v>
      </c>
      <c r="G103" s="92" t="e">
        <f>#N/A</f>
        <v>#N/A</v>
      </c>
      <c r="H103" s="92" t="e">
        <f>#N/A</f>
        <v>#N/A</v>
      </c>
      <c r="I103" s="92" t="e">
        <f>#N/A</f>
        <v>#N/A</v>
      </c>
      <c r="J103" s="92" t="e">
        <f>#N/A</f>
        <v>#N/A</v>
      </c>
      <c r="K103" s="92" t="e">
        <f>#N/A</f>
        <v>#N/A</v>
      </c>
      <c r="L103" s="92" t="e">
        <f>#N/A</f>
        <v>#N/A</v>
      </c>
      <c r="M103" s="92" t="e">
        <f>#N/A</f>
        <v>#N/A</v>
      </c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1:46" ht="12.75" customHeight="1" x14ac:dyDescent="0.2"/>
    <row r="105" spans="1:46" ht="12.75" customHeight="1" x14ac:dyDescent="0.2"/>
    <row r="106" spans="1:46" ht="12.75" customHeight="1" x14ac:dyDescent="0.2"/>
    <row r="107" spans="1:46" ht="12.75" customHeight="1" x14ac:dyDescent="0.2"/>
    <row r="108" spans="1:46" ht="12.75" customHeight="1" x14ac:dyDescent="0.2"/>
    <row r="109" spans="1:46" ht="12.75" customHeight="1" x14ac:dyDescent="0.2"/>
    <row r="110" spans="1:46" ht="12.75" customHeight="1" x14ac:dyDescent="0.2"/>
    <row r="111" spans="1:46" ht="12.75" customHeight="1" x14ac:dyDescent="0.2"/>
    <row r="112" spans="1:46" s="62" customFormat="1" ht="20.25" x14ac:dyDescent="0.2">
      <c r="A112" s="74" t="s">
        <v>95</v>
      </c>
      <c r="D112" s="69"/>
      <c r="E112" s="69"/>
      <c r="F112" s="69"/>
      <c r="G112" s="69"/>
      <c r="H112" s="69"/>
      <c r="I112" s="69"/>
      <c r="J112" s="69"/>
      <c r="K112" s="69"/>
    </row>
    <row r="113" spans="1:46" s="47" customFormat="1" ht="15.75" customHeight="1" x14ac:dyDescent="0.2">
      <c r="A113" s="256" t="s">
        <v>80</v>
      </c>
      <c r="B113" s="256"/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34"/>
      <c r="O113" s="34"/>
      <c r="P113" s="34"/>
      <c r="Q113" s="34"/>
      <c r="R113" s="35"/>
      <c r="S113" s="35"/>
      <c r="T113" s="35"/>
      <c r="U113" s="35"/>
      <c r="V113" s="35"/>
      <c r="W113" s="35"/>
      <c r="X113" s="35"/>
    </row>
    <row r="114" spans="1:46" s="47" customFormat="1" ht="15.75" customHeight="1" x14ac:dyDescent="0.2">
      <c r="A114" s="75" t="s">
        <v>79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34"/>
      <c r="O114" s="34"/>
      <c r="P114" s="34"/>
      <c r="Q114" s="34"/>
      <c r="R114" s="35"/>
      <c r="S114" s="35"/>
      <c r="T114" s="35"/>
      <c r="U114" s="35"/>
      <c r="V114" s="35"/>
      <c r="W114" s="35"/>
      <c r="X114" s="35"/>
    </row>
    <row r="115" spans="1:46" s="49" customFormat="1" ht="15.95" customHeight="1" x14ac:dyDescent="0.2">
      <c r="A115" s="256" t="s">
        <v>76</v>
      </c>
      <c r="B115" s="256"/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36"/>
      <c r="O115" s="36"/>
      <c r="P115" s="36"/>
      <c r="Q115" s="36"/>
      <c r="R115" s="48"/>
      <c r="S115" s="48"/>
      <c r="T115" s="48"/>
      <c r="U115" s="48"/>
      <c r="V115" s="48"/>
      <c r="W115" s="48"/>
      <c r="X115" s="48"/>
    </row>
    <row r="116" spans="1:46" s="49" customFormat="1" ht="15.95" customHeight="1" x14ac:dyDescent="0.2">
      <c r="A116" s="256">
        <v>2000</v>
      </c>
      <c r="B116" s="256"/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36"/>
      <c r="O116" s="36"/>
      <c r="P116" s="36"/>
      <c r="Q116" s="36"/>
    </row>
    <row r="117" spans="1:46" ht="12.75" customHeight="1" x14ac:dyDescent="0.2"/>
    <row r="118" spans="1:46" ht="11.25" customHeight="1" x14ac:dyDescent="0.2">
      <c r="A118" s="276" t="s">
        <v>6</v>
      </c>
      <c r="B118" s="278">
        <v>2000</v>
      </c>
      <c r="C118" s="278"/>
      <c r="D118" s="278"/>
      <c r="E118" s="278"/>
      <c r="F118" s="278"/>
      <c r="G118" s="278"/>
      <c r="H118" s="278"/>
      <c r="I118" s="278"/>
      <c r="J118" s="278"/>
      <c r="K118" s="278"/>
      <c r="L118" s="278"/>
      <c r="M118" s="278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</row>
    <row r="119" spans="1:46" x14ac:dyDescent="0.2">
      <c r="A119" s="277"/>
      <c r="B119" s="131" t="s">
        <v>82</v>
      </c>
      <c r="C119" s="131" t="s">
        <v>83</v>
      </c>
      <c r="D119" s="131" t="s">
        <v>84</v>
      </c>
      <c r="E119" s="131" t="s">
        <v>85</v>
      </c>
      <c r="F119" s="131" t="s">
        <v>86</v>
      </c>
      <c r="G119" s="131" t="s">
        <v>87</v>
      </c>
      <c r="H119" s="131" t="s">
        <v>88</v>
      </c>
      <c r="I119" s="131" t="s">
        <v>89</v>
      </c>
      <c r="J119" s="131" t="s">
        <v>90</v>
      </c>
      <c r="K119" s="131" t="s">
        <v>91</v>
      </c>
      <c r="L119" s="131" t="s">
        <v>92</v>
      </c>
      <c r="M119" s="132" t="s">
        <v>93</v>
      </c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</row>
    <row r="120" spans="1:46" ht="22.5" x14ac:dyDescent="0.2">
      <c r="A120" s="76" t="s">
        <v>75</v>
      </c>
      <c r="B120" s="77">
        <v>622</v>
      </c>
      <c r="C120" s="77">
        <v>618</v>
      </c>
      <c r="D120" s="77">
        <v>605</v>
      </c>
      <c r="E120" s="77">
        <v>599</v>
      </c>
      <c r="F120" s="77">
        <v>595</v>
      </c>
      <c r="G120" s="77">
        <v>616</v>
      </c>
      <c r="H120" s="77">
        <v>619</v>
      </c>
      <c r="I120" s="77">
        <v>608</v>
      </c>
      <c r="J120" s="77">
        <v>592</v>
      </c>
      <c r="K120" s="77">
        <v>591</v>
      </c>
      <c r="L120" s="77">
        <v>595</v>
      </c>
      <c r="M120" s="77">
        <v>585</v>
      </c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</row>
    <row r="121" spans="1:46" ht="22.5" x14ac:dyDescent="0.2">
      <c r="A121" s="76" t="s">
        <v>72</v>
      </c>
      <c r="B121" s="77">
        <v>950</v>
      </c>
      <c r="C121" s="77">
        <v>946</v>
      </c>
      <c r="D121" s="77">
        <v>923</v>
      </c>
      <c r="E121" s="77">
        <v>941</v>
      </c>
      <c r="F121" s="77">
        <v>952</v>
      </c>
      <c r="G121" s="77">
        <v>944</v>
      </c>
      <c r="H121" s="77">
        <v>987</v>
      </c>
      <c r="I121" s="77">
        <v>963</v>
      </c>
      <c r="J121" s="77">
        <v>951</v>
      </c>
      <c r="K121" s="77">
        <v>982</v>
      </c>
      <c r="L121" s="77">
        <v>985</v>
      </c>
      <c r="M121" s="77">
        <v>1005</v>
      </c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</row>
    <row r="122" spans="1:46" ht="22.5" x14ac:dyDescent="0.2">
      <c r="A122" s="76" t="s">
        <v>73</v>
      </c>
      <c r="B122" s="77">
        <v>3310</v>
      </c>
      <c r="C122" s="77">
        <v>3370</v>
      </c>
      <c r="D122" s="77">
        <v>3363</v>
      </c>
      <c r="E122" s="77">
        <v>3412</v>
      </c>
      <c r="F122" s="77">
        <v>3395</v>
      </c>
      <c r="G122" s="77">
        <v>3370</v>
      </c>
      <c r="H122" s="77">
        <v>3388</v>
      </c>
      <c r="I122" s="77">
        <v>3419</v>
      </c>
      <c r="J122" s="77">
        <v>3415</v>
      </c>
      <c r="K122" s="77">
        <v>3450</v>
      </c>
      <c r="L122" s="77">
        <v>3504</v>
      </c>
      <c r="M122" s="77">
        <v>3437</v>
      </c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</row>
    <row r="123" spans="1:46" x14ac:dyDescent="0.2">
      <c r="A123" s="76" t="s">
        <v>29</v>
      </c>
      <c r="B123" s="77">
        <v>850</v>
      </c>
      <c r="C123" s="77">
        <v>881</v>
      </c>
      <c r="D123" s="77">
        <v>876</v>
      </c>
      <c r="E123" s="77">
        <v>888</v>
      </c>
      <c r="F123" s="77">
        <v>868</v>
      </c>
      <c r="G123" s="77">
        <v>862</v>
      </c>
      <c r="H123" s="77">
        <v>772</v>
      </c>
      <c r="I123" s="77">
        <v>785</v>
      </c>
      <c r="J123" s="77">
        <v>785</v>
      </c>
      <c r="K123" s="77">
        <v>799</v>
      </c>
      <c r="L123" s="77">
        <v>773</v>
      </c>
      <c r="M123" s="77">
        <v>746</v>
      </c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</row>
    <row r="124" spans="1:46" x14ac:dyDescent="0.2">
      <c r="A124" s="76" t="s">
        <v>55</v>
      </c>
      <c r="B124" s="77">
        <v>199</v>
      </c>
      <c r="C124" s="77">
        <v>207</v>
      </c>
      <c r="D124" s="77">
        <v>210</v>
      </c>
      <c r="E124" s="77">
        <v>217</v>
      </c>
      <c r="F124" s="77">
        <v>222</v>
      </c>
      <c r="G124" s="77">
        <v>225</v>
      </c>
      <c r="H124" s="77">
        <v>218</v>
      </c>
      <c r="I124" s="77">
        <v>216</v>
      </c>
      <c r="J124" s="77">
        <v>210</v>
      </c>
      <c r="K124" s="77">
        <v>210</v>
      </c>
      <c r="L124" s="77">
        <v>209</v>
      </c>
      <c r="M124" s="77">
        <v>208</v>
      </c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1:46" x14ac:dyDescent="0.2">
      <c r="A125" s="76" t="s">
        <v>60</v>
      </c>
      <c r="B125" s="77">
        <v>687</v>
      </c>
      <c r="C125" s="77">
        <v>703</v>
      </c>
      <c r="D125" s="77">
        <v>680</v>
      </c>
      <c r="E125" s="77">
        <v>681</v>
      </c>
      <c r="F125" s="77">
        <v>677</v>
      </c>
      <c r="G125" s="77">
        <v>690</v>
      </c>
      <c r="H125" s="77">
        <v>583</v>
      </c>
      <c r="I125" s="77">
        <v>584</v>
      </c>
      <c r="J125" s="77">
        <v>585</v>
      </c>
      <c r="K125" s="77">
        <v>634</v>
      </c>
      <c r="L125" s="77">
        <v>647</v>
      </c>
      <c r="M125" s="77">
        <v>620</v>
      </c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</row>
    <row r="126" spans="1:46" x14ac:dyDescent="0.2">
      <c r="A126" s="76" t="s">
        <v>61</v>
      </c>
      <c r="B126" s="77">
        <v>2231</v>
      </c>
      <c r="C126" s="77">
        <v>2249</v>
      </c>
      <c r="D126" s="77">
        <v>2320</v>
      </c>
      <c r="E126" s="77">
        <v>2338</v>
      </c>
      <c r="F126" s="77">
        <v>2400</v>
      </c>
      <c r="G126" s="77">
        <v>2406</v>
      </c>
      <c r="H126" s="77">
        <v>2409</v>
      </c>
      <c r="I126" s="77">
        <v>2482</v>
      </c>
      <c r="J126" s="77">
        <v>2536</v>
      </c>
      <c r="K126" s="77">
        <v>2559</v>
      </c>
      <c r="L126" s="77">
        <v>2613</v>
      </c>
      <c r="M126" s="77">
        <v>2607</v>
      </c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1:46" x14ac:dyDescent="0.2">
      <c r="A127" s="76" t="s">
        <v>56</v>
      </c>
      <c r="B127" s="77">
        <v>239</v>
      </c>
      <c r="C127" s="77">
        <v>232</v>
      </c>
      <c r="D127" s="77">
        <v>242</v>
      </c>
      <c r="E127" s="77">
        <v>245</v>
      </c>
      <c r="F127" s="77">
        <v>252</v>
      </c>
      <c r="G127" s="77">
        <v>249</v>
      </c>
      <c r="H127" s="77">
        <v>261</v>
      </c>
      <c r="I127" s="77">
        <v>260</v>
      </c>
      <c r="J127" s="77">
        <v>258</v>
      </c>
      <c r="K127" s="77">
        <v>260</v>
      </c>
      <c r="L127" s="77">
        <v>263</v>
      </c>
      <c r="M127" s="77">
        <v>259</v>
      </c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</row>
    <row r="128" spans="1:46" x14ac:dyDescent="0.2">
      <c r="A128" s="76" t="s">
        <v>30</v>
      </c>
      <c r="B128" s="77">
        <v>571</v>
      </c>
      <c r="C128" s="77">
        <v>566</v>
      </c>
      <c r="D128" s="77">
        <v>584</v>
      </c>
      <c r="E128" s="77">
        <v>574</v>
      </c>
      <c r="F128" s="77">
        <v>576</v>
      </c>
      <c r="G128" s="77">
        <v>579</v>
      </c>
      <c r="H128" s="77">
        <v>591</v>
      </c>
      <c r="I128" s="77">
        <v>582</v>
      </c>
      <c r="J128" s="77">
        <v>576</v>
      </c>
      <c r="K128" s="77">
        <v>609</v>
      </c>
      <c r="L128" s="77">
        <v>625</v>
      </c>
      <c r="M128" s="77">
        <v>616</v>
      </c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</row>
    <row r="129" spans="1:46" x14ac:dyDescent="0.2">
      <c r="A129" s="76" t="s">
        <v>62</v>
      </c>
      <c r="B129" s="77">
        <v>936</v>
      </c>
      <c r="C129" s="77">
        <v>917</v>
      </c>
      <c r="D129" s="77">
        <v>921</v>
      </c>
      <c r="E129" s="77">
        <v>918</v>
      </c>
      <c r="F129" s="77">
        <v>929</v>
      </c>
      <c r="G129" s="77">
        <v>956</v>
      </c>
      <c r="H129" s="77">
        <v>971</v>
      </c>
      <c r="I129" s="77">
        <v>1001</v>
      </c>
      <c r="J129" s="77">
        <v>1015</v>
      </c>
      <c r="K129" s="77">
        <v>1012</v>
      </c>
      <c r="L129" s="77">
        <v>998</v>
      </c>
      <c r="M129" s="77">
        <v>1014</v>
      </c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1:46" x14ac:dyDescent="0.2">
      <c r="A130" s="83" t="s">
        <v>31</v>
      </c>
      <c r="B130" s="84">
        <v>3300</v>
      </c>
      <c r="C130" s="84">
        <v>3436</v>
      </c>
      <c r="D130" s="84">
        <v>3496</v>
      </c>
      <c r="E130" s="84">
        <v>3534</v>
      </c>
      <c r="F130" s="84">
        <v>3818</v>
      </c>
      <c r="G130" s="84">
        <v>4025</v>
      </c>
      <c r="H130" s="84">
        <v>4259</v>
      </c>
      <c r="I130" s="84">
        <v>4382</v>
      </c>
      <c r="J130" s="84">
        <v>4240</v>
      </c>
      <c r="K130" s="84">
        <v>4221</v>
      </c>
      <c r="L130" s="84">
        <v>4169</v>
      </c>
      <c r="M130" s="84">
        <v>4145</v>
      </c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</row>
    <row r="131" spans="1:46" ht="13.5" customHeight="1" x14ac:dyDescent="0.2">
      <c r="A131" s="91" t="s">
        <v>78</v>
      </c>
      <c r="B131" s="92" t="e">
        <f>#N/A</f>
        <v>#N/A</v>
      </c>
      <c r="C131" s="92" t="e">
        <f>#N/A</f>
        <v>#N/A</v>
      </c>
      <c r="D131" s="92" t="e">
        <f>#N/A</f>
        <v>#N/A</v>
      </c>
      <c r="E131" s="92" t="e">
        <f>#N/A</f>
        <v>#N/A</v>
      </c>
      <c r="F131" s="92" t="e">
        <f>#N/A</f>
        <v>#N/A</v>
      </c>
      <c r="G131" s="92" t="e">
        <f>#N/A</f>
        <v>#N/A</v>
      </c>
      <c r="H131" s="92" t="e">
        <f>#N/A</f>
        <v>#N/A</v>
      </c>
      <c r="I131" s="92" t="e">
        <f>#N/A</f>
        <v>#N/A</v>
      </c>
      <c r="J131" s="92" t="e">
        <f>#N/A</f>
        <v>#N/A</v>
      </c>
      <c r="K131" s="92" t="e">
        <f>#N/A</f>
        <v>#N/A</v>
      </c>
      <c r="L131" s="92" t="e">
        <f>#N/A</f>
        <v>#N/A</v>
      </c>
      <c r="M131" s="92" t="e">
        <f>#N/A</f>
        <v>#N/A</v>
      </c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4" spans="1:46" ht="11.25" customHeight="1" x14ac:dyDescent="0.2">
      <c r="A134" s="276" t="s">
        <v>7</v>
      </c>
      <c r="B134" s="278">
        <v>2000</v>
      </c>
      <c r="C134" s="278"/>
      <c r="D134" s="278"/>
      <c r="E134" s="278"/>
      <c r="F134" s="278"/>
      <c r="G134" s="278"/>
      <c r="H134" s="278"/>
      <c r="I134" s="278"/>
      <c r="J134" s="278"/>
      <c r="K134" s="278"/>
      <c r="L134" s="278"/>
      <c r="M134" s="278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1:46" x14ac:dyDescent="0.2">
      <c r="A135" s="277"/>
      <c r="B135" s="131" t="s">
        <v>82</v>
      </c>
      <c r="C135" s="131" t="s">
        <v>83</v>
      </c>
      <c r="D135" s="131" t="s">
        <v>84</v>
      </c>
      <c r="E135" s="131" t="s">
        <v>85</v>
      </c>
      <c r="F135" s="131" t="s">
        <v>86</v>
      </c>
      <c r="G135" s="131" t="s">
        <v>87</v>
      </c>
      <c r="H135" s="131" t="s">
        <v>88</v>
      </c>
      <c r="I135" s="131" t="s">
        <v>89</v>
      </c>
      <c r="J135" s="131" t="s">
        <v>90</v>
      </c>
      <c r="K135" s="131" t="s">
        <v>91</v>
      </c>
      <c r="L135" s="131" t="s">
        <v>92</v>
      </c>
      <c r="M135" s="132" t="s">
        <v>93</v>
      </c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</row>
    <row r="136" spans="1:46" x14ac:dyDescent="0.2">
      <c r="A136" s="76" t="s">
        <v>54</v>
      </c>
      <c r="B136" s="77">
        <v>1233</v>
      </c>
      <c r="C136" s="77">
        <v>1232</v>
      </c>
      <c r="D136" s="77">
        <v>1218</v>
      </c>
      <c r="E136" s="77">
        <v>1206</v>
      </c>
      <c r="F136" s="77">
        <v>1212</v>
      </c>
      <c r="G136" s="77">
        <v>1226</v>
      </c>
      <c r="H136" s="77">
        <v>1236</v>
      </c>
      <c r="I136" s="77">
        <v>1261</v>
      </c>
      <c r="J136" s="77">
        <v>1266</v>
      </c>
      <c r="K136" s="77">
        <v>1259</v>
      </c>
      <c r="L136" s="77">
        <v>1261</v>
      </c>
      <c r="M136" s="77">
        <v>1250</v>
      </c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</row>
    <row r="137" spans="1:46" x14ac:dyDescent="0.2">
      <c r="A137" s="76" t="s">
        <v>32</v>
      </c>
      <c r="B137" s="77">
        <v>2133</v>
      </c>
      <c r="C137" s="77">
        <v>2157</v>
      </c>
      <c r="D137" s="77">
        <v>2203</v>
      </c>
      <c r="E137" s="77">
        <v>2194</v>
      </c>
      <c r="F137" s="77">
        <v>2216</v>
      </c>
      <c r="G137" s="77">
        <v>2222</v>
      </c>
      <c r="H137" s="77">
        <v>2248</v>
      </c>
      <c r="I137" s="77">
        <v>2304</v>
      </c>
      <c r="J137" s="77">
        <v>2313</v>
      </c>
      <c r="K137" s="77">
        <v>2332</v>
      </c>
      <c r="L137" s="77">
        <v>2338</v>
      </c>
      <c r="M137" s="77">
        <v>2322</v>
      </c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</row>
    <row r="138" spans="1:46" x14ac:dyDescent="0.2">
      <c r="A138" s="83" t="s">
        <v>33</v>
      </c>
      <c r="B138" s="84">
        <v>8346</v>
      </c>
      <c r="C138" s="84">
        <v>8402</v>
      </c>
      <c r="D138" s="84">
        <v>8465</v>
      </c>
      <c r="E138" s="84">
        <v>8476</v>
      </c>
      <c r="F138" s="84">
        <v>8529</v>
      </c>
      <c r="G138" s="84">
        <v>8578</v>
      </c>
      <c r="H138" s="84">
        <v>8629</v>
      </c>
      <c r="I138" s="84">
        <v>8687</v>
      </c>
      <c r="J138" s="84">
        <v>8732</v>
      </c>
      <c r="K138" s="84">
        <v>8815</v>
      </c>
      <c r="L138" s="84">
        <v>8825</v>
      </c>
      <c r="M138" s="84">
        <v>8746</v>
      </c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</row>
    <row r="139" spans="1:46" ht="13.5" customHeight="1" x14ac:dyDescent="0.2">
      <c r="A139" s="91" t="s">
        <v>78</v>
      </c>
      <c r="B139" s="92" t="e">
        <f>#N/A</f>
        <v>#N/A</v>
      </c>
      <c r="C139" s="92" t="e">
        <f>#N/A</f>
        <v>#N/A</v>
      </c>
      <c r="D139" s="92" t="e">
        <f>#N/A</f>
        <v>#N/A</v>
      </c>
      <c r="E139" s="92" t="e">
        <f>#N/A</f>
        <v>#N/A</v>
      </c>
      <c r="F139" s="92" t="e">
        <f>#N/A</f>
        <v>#N/A</v>
      </c>
      <c r="G139" s="92" t="e">
        <f>#N/A</f>
        <v>#N/A</v>
      </c>
      <c r="H139" s="92" t="e">
        <f>#N/A</f>
        <v>#N/A</v>
      </c>
      <c r="I139" s="92" t="e">
        <f>#N/A</f>
        <v>#N/A</v>
      </c>
      <c r="J139" s="92" t="e">
        <f>#N/A</f>
        <v>#N/A</v>
      </c>
      <c r="K139" s="92" t="e">
        <f>#N/A</f>
        <v>#N/A</v>
      </c>
      <c r="L139" s="92" t="e">
        <f>#N/A</f>
        <v>#N/A</v>
      </c>
      <c r="M139" s="92" t="e">
        <f>#N/A</f>
        <v>#N/A</v>
      </c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</row>
    <row r="142" spans="1:46" x14ac:dyDescent="0.2">
      <c r="A142" s="276" t="s">
        <v>8</v>
      </c>
      <c r="B142" s="278">
        <v>2000</v>
      </c>
      <c r="C142" s="278"/>
      <c r="D142" s="278"/>
      <c r="E142" s="278"/>
      <c r="F142" s="278"/>
      <c r="G142" s="278"/>
      <c r="H142" s="278"/>
      <c r="I142" s="278"/>
      <c r="J142" s="278"/>
      <c r="K142" s="278"/>
      <c r="L142" s="278"/>
      <c r="M142" s="278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</row>
    <row r="143" spans="1:46" x14ac:dyDescent="0.2">
      <c r="A143" s="277"/>
      <c r="B143" s="131" t="s">
        <v>82</v>
      </c>
      <c r="C143" s="131" t="s">
        <v>83</v>
      </c>
      <c r="D143" s="131" t="s">
        <v>84</v>
      </c>
      <c r="E143" s="131" t="s">
        <v>85</v>
      </c>
      <c r="F143" s="131" t="s">
        <v>86</v>
      </c>
      <c r="G143" s="131" t="s">
        <v>87</v>
      </c>
      <c r="H143" s="131" t="s">
        <v>88</v>
      </c>
      <c r="I143" s="131" t="s">
        <v>89</v>
      </c>
      <c r="J143" s="131" t="s">
        <v>90</v>
      </c>
      <c r="K143" s="131" t="s">
        <v>91</v>
      </c>
      <c r="L143" s="131" t="s">
        <v>92</v>
      </c>
      <c r="M143" s="132" t="s">
        <v>93</v>
      </c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</row>
    <row r="144" spans="1:46" x14ac:dyDescent="0.2">
      <c r="A144" s="76" t="s">
        <v>34</v>
      </c>
      <c r="B144" s="77">
        <v>516</v>
      </c>
      <c r="C144" s="77">
        <v>522</v>
      </c>
      <c r="D144" s="77">
        <v>690</v>
      </c>
      <c r="E144" s="77">
        <v>698</v>
      </c>
      <c r="F144" s="77">
        <v>837</v>
      </c>
      <c r="G144" s="77">
        <v>854</v>
      </c>
      <c r="H144" s="77">
        <v>874</v>
      </c>
      <c r="I144" s="77">
        <v>870</v>
      </c>
      <c r="J144" s="77">
        <v>851</v>
      </c>
      <c r="K144" s="77">
        <v>830</v>
      </c>
      <c r="L144" s="77">
        <v>848</v>
      </c>
      <c r="M144" s="77">
        <v>814</v>
      </c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</row>
    <row r="145" spans="1:46" x14ac:dyDescent="0.2">
      <c r="A145" s="76" t="s">
        <v>57</v>
      </c>
      <c r="B145" s="77">
        <v>473</v>
      </c>
      <c r="C145" s="77">
        <v>491</v>
      </c>
      <c r="D145" s="77">
        <v>542</v>
      </c>
      <c r="E145" s="77">
        <v>544</v>
      </c>
      <c r="F145" s="77">
        <v>538</v>
      </c>
      <c r="G145" s="77">
        <v>505</v>
      </c>
      <c r="H145" s="77">
        <v>465</v>
      </c>
      <c r="I145" s="77">
        <v>465</v>
      </c>
      <c r="J145" s="77">
        <v>477</v>
      </c>
      <c r="K145" s="77">
        <v>471</v>
      </c>
      <c r="L145" s="77">
        <v>470</v>
      </c>
      <c r="M145" s="77">
        <v>494</v>
      </c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</row>
    <row r="146" spans="1:46" x14ac:dyDescent="0.2">
      <c r="A146" s="76" t="s">
        <v>35</v>
      </c>
      <c r="B146" s="77">
        <v>1339</v>
      </c>
      <c r="C146" s="77">
        <v>1365</v>
      </c>
      <c r="D146" s="77">
        <v>1330</v>
      </c>
      <c r="E146" s="77">
        <v>1353</v>
      </c>
      <c r="F146" s="77">
        <v>1348</v>
      </c>
      <c r="G146" s="77">
        <v>1327</v>
      </c>
      <c r="H146" s="77">
        <v>1431</v>
      </c>
      <c r="I146" s="77">
        <v>1414</v>
      </c>
      <c r="J146" s="77">
        <v>1527</v>
      </c>
      <c r="K146" s="77">
        <v>1594</v>
      </c>
      <c r="L146" s="77">
        <v>1665</v>
      </c>
      <c r="M146" s="77">
        <v>1504</v>
      </c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1:46" x14ac:dyDescent="0.2">
      <c r="A147" s="83" t="s">
        <v>36</v>
      </c>
      <c r="B147" s="84">
        <v>1554</v>
      </c>
      <c r="C147" s="84">
        <v>1576</v>
      </c>
      <c r="D147" s="84">
        <v>1565</v>
      </c>
      <c r="E147" s="84">
        <v>1566</v>
      </c>
      <c r="F147" s="84">
        <v>1587</v>
      </c>
      <c r="G147" s="84">
        <v>1586</v>
      </c>
      <c r="H147" s="84">
        <v>1600</v>
      </c>
      <c r="I147" s="84">
        <v>1602</v>
      </c>
      <c r="J147" s="84">
        <v>1597</v>
      </c>
      <c r="K147" s="84">
        <v>1574</v>
      </c>
      <c r="L147" s="84">
        <v>1588</v>
      </c>
      <c r="M147" s="84">
        <v>1550</v>
      </c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1:46" ht="13.5" customHeight="1" x14ac:dyDescent="0.2">
      <c r="A148" s="91" t="s">
        <v>78</v>
      </c>
      <c r="B148" s="92" t="e">
        <f>#N/A</f>
        <v>#N/A</v>
      </c>
      <c r="C148" s="92" t="e">
        <f>#N/A</f>
        <v>#N/A</v>
      </c>
      <c r="D148" s="92" t="e">
        <f>#N/A</f>
        <v>#N/A</v>
      </c>
      <c r="E148" s="92" t="e">
        <f>#N/A</f>
        <v>#N/A</v>
      </c>
      <c r="F148" s="92" t="e">
        <f>#N/A</f>
        <v>#N/A</v>
      </c>
      <c r="G148" s="92" t="e">
        <f>#N/A</f>
        <v>#N/A</v>
      </c>
      <c r="H148" s="92" t="e">
        <f>#N/A</f>
        <v>#N/A</v>
      </c>
      <c r="I148" s="92" t="e">
        <f>#N/A</f>
        <v>#N/A</v>
      </c>
      <c r="J148" s="92" t="e">
        <f>#N/A</f>
        <v>#N/A</v>
      </c>
      <c r="K148" s="92" t="e">
        <f>#N/A</f>
        <v>#N/A</v>
      </c>
      <c r="L148" s="92" t="e">
        <f>#N/A</f>
        <v>#N/A</v>
      </c>
      <c r="M148" s="92" t="e">
        <f>#N/A</f>
        <v>#N/A</v>
      </c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50" spans="1:46" s="17" customFormat="1" x14ac:dyDescent="0.2">
      <c r="A150" s="124" t="s">
        <v>81</v>
      </c>
      <c r="B150" s="135" t="e">
        <f>#N/A</f>
        <v>#N/A</v>
      </c>
      <c r="C150" s="135" t="e">
        <f>#N/A</f>
        <v>#N/A</v>
      </c>
      <c r="D150" s="135" t="e">
        <f>#N/A</f>
        <v>#N/A</v>
      </c>
      <c r="E150" s="135" t="e">
        <f>#N/A</f>
        <v>#N/A</v>
      </c>
      <c r="F150" s="135" t="e">
        <f>#N/A</f>
        <v>#N/A</v>
      </c>
      <c r="G150" s="135" t="e">
        <f>#N/A</f>
        <v>#N/A</v>
      </c>
      <c r="H150" s="135" t="e">
        <f>#N/A</f>
        <v>#N/A</v>
      </c>
      <c r="I150" s="135" t="e">
        <f>#N/A</f>
        <v>#N/A</v>
      </c>
      <c r="J150" s="135" t="e">
        <f>#N/A</f>
        <v>#N/A</v>
      </c>
      <c r="K150" s="135" t="e">
        <f>#N/A</f>
        <v>#N/A</v>
      </c>
      <c r="L150" s="135" t="e">
        <f>#N/A</f>
        <v>#N/A</v>
      </c>
      <c r="M150" s="135" t="e">
        <f>#N/A</f>
        <v>#N/A</v>
      </c>
    </row>
    <row r="151" spans="1:46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46" x14ac:dyDescent="0.2">
      <c r="A152" s="123" t="s">
        <v>111</v>
      </c>
    </row>
  </sheetData>
  <mergeCells count="30">
    <mergeCell ref="A77:M77"/>
    <mergeCell ref="A19:A20"/>
    <mergeCell ref="B19:M19"/>
    <mergeCell ref="A46:A47"/>
    <mergeCell ref="B46:M46"/>
    <mergeCell ref="A142:A143"/>
    <mergeCell ref="B142:M142"/>
    <mergeCell ref="A84:A85"/>
    <mergeCell ref="B84:M84"/>
    <mergeCell ref="A118:A119"/>
    <mergeCell ref="B118:M118"/>
    <mergeCell ref="A113:M113"/>
    <mergeCell ref="A115:M115"/>
    <mergeCell ref="A116:M116"/>
    <mergeCell ref="A2:M2"/>
    <mergeCell ref="A4:M4"/>
    <mergeCell ref="A5:M5"/>
    <mergeCell ref="A134:A135"/>
    <mergeCell ref="B134:M134"/>
    <mergeCell ref="A58:A59"/>
    <mergeCell ref="B58:M58"/>
    <mergeCell ref="A65:A66"/>
    <mergeCell ref="B65:M65"/>
    <mergeCell ref="A79:M79"/>
    <mergeCell ref="A80:M80"/>
    <mergeCell ref="A9:A10"/>
    <mergeCell ref="B9:M9"/>
    <mergeCell ref="A39:M39"/>
    <mergeCell ref="A41:M41"/>
    <mergeCell ref="A42:M42"/>
  </mergeCells>
  <phoneticPr fontId="27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&amp;L&amp;"Arial,Normal"&amp;8&amp;G&amp;C&amp;"Arial,Normal"&amp;8www.iieg.gob.mx&amp;R&amp;G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2"/>
  <sheetViews>
    <sheetView workbookViewId="0"/>
  </sheetViews>
  <sheetFormatPr baseColWidth="10" defaultColWidth="8.83203125" defaultRowHeight="11.25" x14ac:dyDescent="0.2"/>
  <cols>
    <col min="1" max="1" width="58.6640625" style="5" customWidth="1"/>
    <col min="2" max="13" width="7.33203125" style="5" customWidth="1"/>
    <col min="14" max="16384" width="8.83203125" style="5"/>
  </cols>
  <sheetData>
    <row r="1" spans="1:46" s="62" customFormat="1" ht="20.25" x14ac:dyDescent="0.2">
      <c r="A1" s="74" t="s">
        <v>95</v>
      </c>
      <c r="D1" s="69"/>
      <c r="E1" s="69"/>
      <c r="F1" s="69"/>
      <c r="G1" s="69"/>
      <c r="H1" s="69"/>
      <c r="I1" s="69"/>
      <c r="J1" s="69"/>
      <c r="K1" s="69"/>
    </row>
    <row r="2" spans="1:46" s="47" customFormat="1" ht="15.75" customHeight="1" x14ac:dyDescent="0.2">
      <c r="A2" s="256" t="s">
        <v>80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34"/>
      <c r="O2" s="34"/>
      <c r="P2" s="34"/>
      <c r="Q2" s="34"/>
      <c r="R2" s="35"/>
      <c r="S2" s="35"/>
      <c r="T2" s="35"/>
      <c r="U2" s="35"/>
      <c r="V2" s="35"/>
      <c r="W2" s="35"/>
      <c r="X2" s="35"/>
    </row>
    <row r="3" spans="1:46" s="47" customFormat="1" ht="15.75" customHeight="1" x14ac:dyDescent="0.2">
      <c r="A3" s="75" t="s">
        <v>79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34"/>
      <c r="O3" s="34"/>
      <c r="P3" s="34"/>
      <c r="Q3" s="34"/>
      <c r="R3" s="35"/>
      <c r="S3" s="35"/>
      <c r="T3" s="35"/>
      <c r="U3" s="35"/>
      <c r="V3" s="35"/>
      <c r="W3" s="35"/>
      <c r="X3" s="35"/>
    </row>
    <row r="4" spans="1:46" s="49" customFormat="1" ht="15.95" customHeight="1" x14ac:dyDescent="0.2">
      <c r="A4" s="256" t="s">
        <v>76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36"/>
      <c r="O4" s="36"/>
      <c r="P4" s="36"/>
      <c r="Q4" s="36"/>
      <c r="R4" s="48"/>
      <c r="S4" s="48"/>
      <c r="T4" s="48"/>
      <c r="U4" s="48"/>
      <c r="V4" s="48"/>
      <c r="W4" s="48"/>
      <c r="X4" s="48"/>
    </row>
    <row r="5" spans="1:46" s="49" customFormat="1" ht="15.95" customHeight="1" x14ac:dyDescent="0.2">
      <c r="A5" s="256">
        <v>2001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36"/>
      <c r="O5" s="36"/>
      <c r="P5" s="36"/>
      <c r="Q5" s="36"/>
    </row>
    <row r="6" spans="1:46" ht="12.75" customHeight="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13"/>
    </row>
    <row r="7" spans="1:46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6" x14ac:dyDescent="0.2">
      <c r="A9" s="279" t="s">
        <v>0</v>
      </c>
      <c r="B9" s="278">
        <v>2001</v>
      </c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x14ac:dyDescent="0.2">
      <c r="A10" s="279"/>
      <c r="B10" s="131" t="s">
        <v>82</v>
      </c>
      <c r="C10" s="131" t="s">
        <v>83</v>
      </c>
      <c r="D10" s="131" t="s">
        <v>84</v>
      </c>
      <c r="E10" s="131" t="s">
        <v>85</v>
      </c>
      <c r="F10" s="131" t="s">
        <v>86</v>
      </c>
      <c r="G10" s="131" t="s">
        <v>87</v>
      </c>
      <c r="H10" s="131" t="s">
        <v>88</v>
      </c>
      <c r="I10" s="131" t="s">
        <v>89</v>
      </c>
      <c r="J10" s="131" t="s">
        <v>90</v>
      </c>
      <c r="K10" s="131" t="s">
        <v>91</v>
      </c>
      <c r="L10" s="131" t="s">
        <v>92</v>
      </c>
      <c r="M10" s="131" t="s">
        <v>93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ht="22.5" x14ac:dyDescent="0.2">
      <c r="A11" s="97" t="s">
        <v>24</v>
      </c>
      <c r="B11" s="98">
        <v>5912</v>
      </c>
      <c r="C11" s="98">
        <v>5890</v>
      </c>
      <c r="D11" s="98">
        <v>5929</v>
      </c>
      <c r="E11" s="98">
        <v>6010</v>
      </c>
      <c r="F11" s="98">
        <v>6110</v>
      </c>
      <c r="G11" s="98">
        <v>6084</v>
      </c>
      <c r="H11" s="98">
        <v>6124</v>
      </c>
      <c r="I11" s="98">
        <v>6112</v>
      </c>
      <c r="J11" s="98">
        <v>6159</v>
      </c>
      <c r="K11" s="98">
        <v>6206</v>
      </c>
      <c r="L11" s="98">
        <v>6237</v>
      </c>
      <c r="M11" s="98">
        <v>6247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ht="17.25" customHeight="1" x14ac:dyDescent="0.2">
      <c r="A12" s="97" t="s">
        <v>25</v>
      </c>
      <c r="B12" s="98">
        <v>4929</v>
      </c>
      <c r="C12" s="98">
        <v>4968</v>
      </c>
      <c r="D12" s="98">
        <v>4992</v>
      </c>
      <c r="E12" s="98">
        <v>4943</v>
      </c>
      <c r="F12" s="98">
        <v>4967</v>
      </c>
      <c r="G12" s="98">
        <v>5013</v>
      </c>
      <c r="H12" s="98">
        <v>5046</v>
      </c>
      <c r="I12" s="98">
        <v>5163</v>
      </c>
      <c r="J12" s="98">
        <v>5247</v>
      </c>
      <c r="K12" s="98">
        <v>5366</v>
      </c>
      <c r="L12" s="98">
        <v>5379</v>
      </c>
      <c r="M12" s="98">
        <v>5399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46" ht="15.75" customHeight="1" x14ac:dyDescent="0.2">
      <c r="A13" s="97" t="s">
        <v>11</v>
      </c>
      <c r="B13" s="98">
        <v>23485</v>
      </c>
      <c r="C13" s="98">
        <v>23762</v>
      </c>
      <c r="D13" s="98">
        <v>24057</v>
      </c>
      <c r="E13" s="98">
        <v>24259</v>
      </c>
      <c r="F13" s="98">
        <v>24678</v>
      </c>
      <c r="G13" s="98">
        <v>24672</v>
      </c>
      <c r="H13" s="98">
        <v>24750</v>
      </c>
      <c r="I13" s="98">
        <v>24701</v>
      </c>
      <c r="J13" s="98">
        <v>24529</v>
      </c>
      <c r="K13" s="98">
        <v>24699</v>
      </c>
      <c r="L13" s="98">
        <v>25082</v>
      </c>
      <c r="M13" s="98">
        <v>24918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1:46" x14ac:dyDescent="0.2">
      <c r="A14" s="97" t="s">
        <v>10</v>
      </c>
      <c r="B14" s="98">
        <v>772</v>
      </c>
      <c r="C14" s="98">
        <v>766</v>
      </c>
      <c r="D14" s="98">
        <v>782</v>
      </c>
      <c r="E14" s="98">
        <v>763</v>
      </c>
      <c r="F14" s="98">
        <v>759</v>
      </c>
      <c r="G14" s="98">
        <v>747</v>
      </c>
      <c r="H14" s="98">
        <v>762</v>
      </c>
      <c r="I14" s="98">
        <v>750</v>
      </c>
      <c r="J14" s="98">
        <v>758</v>
      </c>
      <c r="K14" s="98">
        <v>764</v>
      </c>
      <c r="L14" s="98">
        <v>784</v>
      </c>
      <c r="M14" s="98">
        <v>772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46" ht="13.5" customHeight="1" x14ac:dyDescent="0.2">
      <c r="A15" s="95" t="s">
        <v>78</v>
      </c>
      <c r="B15" s="96">
        <f>SUM(B11:B14)</f>
        <v>35098</v>
      </c>
      <c r="C15" s="96" t="e">
        <f>#N/A</f>
        <v>#N/A</v>
      </c>
      <c r="D15" s="96" t="e">
        <f>#N/A</f>
        <v>#N/A</v>
      </c>
      <c r="E15" s="96" t="e">
        <f>#N/A</f>
        <v>#N/A</v>
      </c>
      <c r="F15" s="96" t="e">
        <f>#N/A</f>
        <v>#N/A</v>
      </c>
      <c r="G15" s="96" t="e">
        <f>#N/A</f>
        <v>#N/A</v>
      </c>
      <c r="H15" s="96" t="e">
        <f>#N/A</f>
        <v>#N/A</v>
      </c>
      <c r="I15" s="96" t="e">
        <f>#N/A</f>
        <v>#N/A</v>
      </c>
      <c r="J15" s="96" t="e">
        <f>#N/A</f>
        <v>#N/A</v>
      </c>
      <c r="K15" s="96" t="e">
        <f>#N/A</f>
        <v>#N/A</v>
      </c>
      <c r="L15" s="96" t="e">
        <f>#N/A</f>
        <v>#N/A</v>
      </c>
      <c r="M15" s="96" t="e">
        <f>#N/A</f>
        <v>#N/A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46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9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9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x14ac:dyDescent="0.2">
      <c r="A19" s="279" t="s">
        <v>1</v>
      </c>
      <c r="B19" s="278">
        <v>2001</v>
      </c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x14ac:dyDescent="0.2">
      <c r="A20" s="279"/>
      <c r="B20" s="131" t="s">
        <v>82</v>
      </c>
      <c r="C20" s="131" t="s">
        <v>83</v>
      </c>
      <c r="D20" s="131" t="s">
        <v>84</v>
      </c>
      <c r="E20" s="131" t="s">
        <v>85</v>
      </c>
      <c r="F20" s="131" t="s">
        <v>86</v>
      </c>
      <c r="G20" s="131" t="s">
        <v>87</v>
      </c>
      <c r="H20" s="131" t="s">
        <v>88</v>
      </c>
      <c r="I20" s="131" t="s">
        <v>89</v>
      </c>
      <c r="J20" s="131" t="s">
        <v>90</v>
      </c>
      <c r="K20" s="131" t="s">
        <v>91</v>
      </c>
      <c r="L20" s="131" t="s">
        <v>92</v>
      </c>
      <c r="M20" s="131" t="s">
        <v>93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22.5" x14ac:dyDescent="0.2">
      <c r="A21" s="76" t="s">
        <v>23</v>
      </c>
      <c r="B21" s="77">
        <v>5627</v>
      </c>
      <c r="C21" s="77">
        <v>5554</v>
      </c>
      <c r="D21" s="77">
        <v>5598</v>
      </c>
      <c r="E21" s="77">
        <v>5632</v>
      </c>
      <c r="F21" s="77">
        <v>5628</v>
      </c>
      <c r="G21" s="77">
        <v>5639</v>
      </c>
      <c r="H21" s="77">
        <v>5658</v>
      </c>
      <c r="I21" s="77">
        <v>5694</v>
      </c>
      <c r="J21" s="77">
        <v>5660</v>
      </c>
      <c r="K21" s="77">
        <v>5719</v>
      </c>
      <c r="L21" s="77">
        <v>5665</v>
      </c>
      <c r="M21" s="77">
        <v>5686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22.5" x14ac:dyDescent="0.2">
      <c r="A22" s="76" t="s">
        <v>14</v>
      </c>
      <c r="B22" s="77">
        <v>6605</v>
      </c>
      <c r="C22" s="77">
        <v>6467</v>
      </c>
      <c r="D22" s="77">
        <v>6357</v>
      </c>
      <c r="E22" s="77">
        <v>6391</v>
      </c>
      <c r="F22" s="77">
        <v>6529</v>
      </c>
      <c r="G22" s="77">
        <v>6526</v>
      </c>
      <c r="H22" s="77">
        <v>6542</v>
      </c>
      <c r="I22" s="77">
        <v>6570</v>
      </c>
      <c r="J22" s="77">
        <v>6627</v>
      </c>
      <c r="K22" s="77">
        <v>6772</v>
      </c>
      <c r="L22" s="77">
        <v>7245</v>
      </c>
      <c r="M22" s="77">
        <v>7235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22.5" x14ac:dyDescent="0.2">
      <c r="A23" s="76" t="s">
        <v>17</v>
      </c>
      <c r="B23" s="77">
        <v>3495</v>
      </c>
      <c r="C23" s="77">
        <v>3456</v>
      </c>
      <c r="D23" s="77">
        <v>3423</v>
      </c>
      <c r="E23" s="77">
        <v>3396</v>
      </c>
      <c r="F23" s="77">
        <v>3405</v>
      </c>
      <c r="G23" s="77">
        <v>3369</v>
      </c>
      <c r="H23" s="77">
        <v>3390</v>
      </c>
      <c r="I23" s="77">
        <v>3355</v>
      </c>
      <c r="J23" s="77">
        <v>3408</v>
      </c>
      <c r="K23" s="77">
        <v>3452</v>
      </c>
      <c r="L23" s="77">
        <v>3442</v>
      </c>
      <c r="M23" s="77">
        <v>3426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12.75" customHeight="1" x14ac:dyDescent="0.2">
      <c r="A24" s="76" t="s">
        <v>15</v>
      </c>
      <c r="B24" s="77">
        <v>2561</v>
      </c>
      <c r="C24" s="77">
        <v>2599</v>
      </c>
      <c r="D24" s="77">
        <v>2552</v>
      </c>
      <c r="E24" s="77">
        <v>2569</v>
      </c>
      <c r="F24" s="77">
        <v>2655</v>
      </c>
      <c r="G24" s="77">
        <v>2726</v>
      </c>
      <c r="H24" s="77">
        <v>2736</v>
      </c>
      <c r="I24" s="77">
        <v>2772</v>
      </c>
      <c r="J24" s="77">
        <v>2781</v>
      </c>
      <c r="K24" s="77">
        <v>2836</v>
      </c>
      <c r="L24" s="77">
        <v>2801</v>
      </c>
      <c r="M24" s="77">
        <v>2811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2.75" customHeight="1" x14ac:dyDescent="0.2">
      <c r="A25" s="76" t="s">
        <v>12</v>
      </c>
      <c r="B25" s="77">
        <v>2145</v>
      </c>
      <c r="C25" s="77">
        <v>2162</v>
      </c>
      <c r="D25" s="77">
        <v>2186</v>
      </c>
      <c r="E25" s="77">
        <v>2277</v>
      </c>
      <c r="F25" s="77">
        <v>2305</v>
      </c>
      <c r="G25" s="77">
        <v>2325</v>
      </c>
      <c r="H25" s="77">
        <v>2429</v>
      </c>
      <c r="I25" s="77">
        <v>2464</v>
      </c>
      <c r="J25" s="77">
        <v>2527</v>
      </c>
      <c r="K25" s="77">
        <v>2580</v>
      </c>
      <c r="L25" s="77">
        <v>2603</v>
      </c>
      <c r="M25" s="77">
        <v>2558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12.75" customHeight="1" x14ac:dyDescent="0.2">
      <c r="A26" s="76" t="s">
        <v>13</v>
      </c>
      <c r="B26" s="77">
        <v>441</v>
      </c>
      <c r="C26" s="77">
        <v>454</v>
      </c>
      <c r="D26" s="77">
        <v>426</v>
      </c>
      <c r="E26" s="77">
        <v>437</v>
      </c>
      <c r="F26" s="77">
        <v>438</v>
      </c>
      <c r="G26" s="77">
        <v>444</v>
      </c>
      <c r="H26" s="77">
        <v>451</v>
      </c>
      <c r="I26" s="77">
        <v>475</v>
      </c>
      <c r="J26" s="77">
        <v>610</v>
      </c>
      <c r="K26" s="77">
        <v>652</v>
      </c>
      <c r="L26" s="77">
        <v>662</v>
      </c>
      <c r="M26" s="77">
        <v>638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22.5" x14ac:dyDescent="0.2">
      <c r="A27" s="76" t="s">
        <v>16</v>
      </c>
      <c r="B27" s="77">
        <v>3862</v>
      </c>
      <c r="C27" s="77">
        <v>3830</v>
      </c>
      <c r="D27" s="77">
        <v>3826</v>
      </c>
      <c r="E27" s="77">
        <v>3828</v>
      </c>
      <c r="F27" s="77">
        <v>3819</v>
      </c>
      <c r="G27" s="77">
        <v>3788</v>
      </c>
      <c r="H27" s="77">
        <v>3788</v>
      </c>
      <c r="I27" s="77">
        <v>3798</v>
      </c>
      <c r="J27" s="77">
        <v>3819</v>
      </c>
      <c r="K27" s="77">
        <v>3804</v>
      </c>
      <c r="L27" s="77">
        <v>3796</v>
      </c>
      <c r="M27" s="77">
        <v>3763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22.5" x14ac:dyDescent="0.2">
      <c r="A28" s="76" t="s">
        <v>18</v>
      </c>
      <c r="B28" s="77">
        <v>1749</v>
      </c>
      <c r="C28" s="77">
        <v>1765</v>
      </c>
      <c r="D28" s="77">
        <v>1819</v>
      </c>
      <c r="E28" s="77">
        <v>1821</v>
      </c>
      <c r="F28" s="77">
        <v>1830</v>
      </c>
      <c r="G28" s="77">
        <v>1893</v>
      </c>
      <c r="H28" s="77">
        <v>1950</v>
      </c>
      <c r="I28" s="77">
        <v>1988</v>
      </c>
      <c r="J28" s="77">
        <v>1990</v>
      </c>
      <c r="K28" s="77">
        <v>2031</v>
      </c>
      <c r="L28" s="77">
        <v>2042</v>
      </c>
      <c r="M28" s="77">
        <v>2034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22.5" x14ac:dyDescent="0.2">
      <c r="A29" s="76" t="s">
        <v>19</v>
      </c>
      <c r="B29" s="77">
        <v>4904</v>
      </c>
      <c r="C29" s="77">
        <v>4942</v>
      </c>
      <c r="D29" s="77">
        <v>4893</v>
      </c>
      <c r="E29" s="77">
        <v>4896</v>
      </c>
      <c r="F29" s="77">
        <v>4955</v>
      </c>
      <c r="G29" s="77">
        <v>4987</v>
      </c>
      <c r="H29" s="77">
        <v>5118</v>
      </c>
      <c r="I29" s="77">
        <v>5146</v>
      </c>
      <c r="J29" s="77">
        <v>5156</v>
      </c>
      <c r="K29" s="77">
        <v>5189</v>
      </c>
      <c r="L29" s="77">
        <v>5243</v>
      </c>
      <c r="M29" s="77">
        <v>5163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2.75" customHeight="1" x14ac:dyDescent="0.2">
      <c r="A30" s="76" t="s">
        <v>20</v>
      </c>
      <c r="B30" s="77">
        <v>1217</v>
      </c>
      <c r="C30" s="77">
        <v>1256</v>
      </c>
      <c r="D30" s="77">
        <v>1254</v>
      </c>
      <c r="E30" s="77">
        <v>1254</v>
      </c>
      <c r="F30" s="77">
        <v>1253</v>
      </c>
      <c r="G30" s="77">
        <v>1261</v>
      </c>
      <c r="H30" s="77">
        <v>1270</v>
      </c>
      <c r="I30" s="77">
        <v>1281</v>
      </c>
      <c r="J30" s="77">
        <v>1278</v>
      </c>
      <c r="K30" s="77">
        <v>1303</v>
      </c>
      <c r="L30" s="77">
        <v>1280</v>
      </c>
      <c r="M30" s="77">
        <v>1259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2.75" customHeight="1" x14ac:dyDescent="0.2">
      <c r="A31" s="76" t="s">
        <v>21</v>
      </c>
      <c r="B31" s="77">
        <v>904</v>
      </c>
      <c r="C31" s="77">
        <v>902</v>
      </c>
      <c r="D31" s="77">
        <v>902</v>
      </c>
      <c r="E31" s="77">
        <v>917</v>
      </c>
      <c r="F31" s="77">
        <v>932</v>
      </c>
      <c r="G31" s="77">
        <v>940</v>
      </c>
      <c r="H31" s="77">
        <v>980</v>
      </c>
      <c r="I31" s="77">
        <v>1003</v>
      </c>
      <c r="J31" s="77">
        <v>991</v>
      </c>
      <c r="K31" s="77">
        <v>992</v>
      </c>
      <c r="L31" s="77">
        <v>990</v>
      </c>
      <c r="M31" s="77">
        <v>944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2.75" customHeight="1" x14ac:dyDescent="0.2">
      <c r="A32" s="76" t="s">
        <v>22</v>
      </c>
      <c r="B32" s="77">
        <v>2032</v>
      </c>
      <c r="C32" s="77">
        <v>2039</v>
      </c>
      <c r="D32" s="77">
        <v>2083</v>
      </c>
      <c r="E32" s="77">
        <v>2097</v>
      </c>
      <c r="F32" s="77">
        <v>2105</v>
      </c>
      <c r="G32" s="77">
        <v>2223</v>
      </c>
      <c r="H32" s="77">
        <v>2447</v>
      </c>
      <c r="I32" s="77">
        <v>2459</v>
      </c>
      <c r="J32" s="77">
        <v>2298</v>
      </c>
      <c r="K32" s="77">
        <v>2245</v>
      </c>
      <c r="L32" s="77">
        <v>2238</v>
      </c>
      <c r="M32" s="77">
        <v>2203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3.5" customHeight="1" x14ac:dyDescent="0.2">
      <c r="A33" s="95" t="s">
        <v>78</v>
      </c>
      <c r="B33" s="96">
        <f>SUM(B21:B32)</f>
        <v>35542</v>
      </c>
      <c r="C33" s="96" t="e">
        <f>#N/A</f>
        <v>#N/A</v>
      </c>
      <c r="D33" s="96" t="e">
        <f>#N/A</f>
        <v>#N/A</v>
      </c>
      <c r="E33" s="96" t="e">
        <f>#N/A</f>
        <v>#N/A</v>
      </c>
      <c r="F33" s="96" t="e">
        <f>#N/A</f>
        <v>#N/A</v>
      </c>
      <c r="G33" s="96" t="e">
        <f>#N/A</f>
        <v>#N/A</v>
      </c>
      <c r="H33" s="96" t="e">
        <f>#N/A</f>
        <v>#N/A</v>
      </c>
      <c r="I33" s="96" t="e">
        <f>#N/A</f>
        <v>#N/A</v>
      </c>
      <c r="J33" s="96" t="e">
        <f>#N/A</f>
        <v>#N/A</v>
      </c>
      <c r="K33" s="96" t="e">
        <f>#N/A</f>
        <v>#N/A</v>
      </c>
      <c r="L33" s="96" t="e">
        <f>#N/A</f>
        <v>#N/A</v>
      </c>
      <c r="M33" s="96" t="e">
        <f>#N/A</f>
        <v>#N/A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x14ac:dyDescent="0.2">
      <c r="M34" s="10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x14ac:dyDescent="0.2">
      <c r="M35" s="10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x14ac:dyDescent="0.2">
      <c r="M36" s="10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6.5" customHeight="1" x14ac:dyDescent="0.2">
      <c r="M37" s="10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s="62" customFormat="1" ht="20.25" x14ac:dyDescent="0.2">
      <c r="A38" s="74" t="s">
        <v>95</v>
      </c>
      <c r="D38" s="69"/>
      <c r="E38" s="69"/>
      <c r="F38" s="69"/>
      <c r="G38" s="69"/>
      <c r="H38" s="69"/>
      <c r="I38" s="69"/>
      <c r="J38" s="69"/>
      <c r="K38" s="69"/>
    </row>
    <row r="39" spans="1:46" s="47" customFormat="1" ht="15.75" customHeight="1" x14ac:dyDescent="0.2">
      <c r="A39" s="256" t="s">
        <v>80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34"/>
      <c r="O39" s="34"/>
      <c r="P39" s="34"/>
      <c r="Q39" s="34"/>
      <c r="R39" s="35"/>
      <c r="S39" s="35"/>
      <c r="T39" s="35"/>
      <c r="U39" s="35"/>
      <c r="V39" s="35"/>
      <c r="W39" s="35"/>
      <c r="X39" s="35"/>
    </row>
    <row r="40" spans="1:46" s="47" customFormat="1" ht="15.75" customHeight="1" x14ac:dyDescent="0.2">
      <c r="A40" s="75" t="s">
        <v>79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34"/>
      <c r="O40" s="34"/>
      <c r="P40" s="34"/>
      <c r="Q40" s="34"/>
      <c r="R40" s="35"/>
      <c r="S40" s="35"/>
      <c r="T40" s="35"/>
      <c r="U40" s="35"/>
      <c r="V40" s="35"/>
      <c r="W40" s="35"/>
      <c r="X40" s="35"/>
    </row>
    <row r="41" spans="1:46" s="49" customFormat="1" ht="15.95" customHeight="1" x14ac:dyDescent="0.2">
      <c r="A41" s="256" t="s">
        <v>76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36"/>
      <c r="O41" s="36"/>
      <c r="P41" s="36"/>
      <c r="Q41" s="36"/>
      <c r="R41" s="48"/>
      <c r="S41" s="48"/>
      <c r="T41" s="48"/>
      <c r="U41" s="48"/>
      <c r="V41" s="48"/>
      <c r="W41" s="48"/>
      <c r="X41" s="48"/>
    </row>
    <row r="42" spans="1:46" s="49" customFormat="1" ht="15.95" customHeight="1" x14ac:dyDescent="0.2">
      <c r="A42" s="256">
        <v>2001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36"/>
      <c r="O42" s="36"/>
      <c r="P42" s="36"/>
      <c r="Q42" s="36"/>
    </row>
    <row r="43" spans="1:46" x14ac:dyDescent="0.2">
      <c r="M43" s="10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x14ac:dyDescent="0.2">
      <c r="M44" s="10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x14ac:dyDescent="0.2">
      <c r="M45" s="10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x14ac:dyDescent="0.2">
      <c r="A46" s="279" t="s">
        <v>2</v>
      </c>
      <c r="B46" s="278">
        <v>2001</v>
      </c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x14ac:dyDescent="0.2">
      <c r="A47" s="279"/>
      <c r="B47" s="131" t="s">
        <v>82</v>
      </c>
      <c r="C47" s="131" t="s">
        <v>83</v>
      </c>
      <c r="D47" s="131" t="s">
        <v>84</v>
      </c>
      <c r="E47" s="131" t="s">
        <v>85</v>
      </c>
      <c r="F47" s="131" t="s">
        <v>86</v>
      </c>
      <c r="G47" s="131" t="s">
        <v>87</v>
      </c>
      <c r="H47" s="131" t="s">
        <v>88</v>
      </c>
      <c r="I47" s="131" t="s">
        <v>89</v>
      </c>
      <c r="J47" s="131" t="s">
        <v>90</v>
      </c>
      <c r="K47" s="131" t="s">
        <v>91</v>
      </c>
      <c r="L47" s="131" t="s">
        <v>92</v>
      </c>
      <c r="M47" s="131" t="s">
        <v>93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22.5" x14ac:dyDescent="0.2">
      <c r="A48" s="76" t="s">
        <v>26</v>
      </c>
      <c r="B48" s="77">
        <v>1061</v>
      </c>
      <c r="C48" s="77">
        <v>1038</v>
      </c>
      <c r="D48" s="77">
        <v>1029</v>
      </c>
      <c r="E48" s="77">
        <v>1006</v>
      </c>
      <c r="F48" s="77">
        <v>994</v>
      </c>
      <c r="G48" s="77">
        <v>986</v>
      </c>
      <c r="H48" s="77">
        <v>980</v>
      </c>
      <c r="I48" s="77">
        <v>981</v>
      </c>
      <c r="J48" s="77">
        <v>989</v>
      </c>
      <c r="K48" s="77">
        <v>998</v>
      </c>
      <c r="L48" s="77">
        <v>1010</v>
      </c>
      <c r="M48" s="77">
        <v>1003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22.5" x14ac:dyDescent="0.2">
      <c r="A49" s="76" t="s">
        <v>45</v>
      </c>
      <c r="B49" s="77">
        <v>2090</v>
      </c>
      <c r="C49" s="77">
        <v>2150</v>
      </c>
      <c r="D49" s="77">
        <v>2182</v>
      </c>
      <c r="E49" s="77">
        <v>2201</v>
      </c>
      <c r="F49" s="77">
        <v>2231</v>
      </c>
      <c r="G49" s="77">
        <v>2205</v>
      </c>
      <c r="H49" s="77">
        <v>2197</v>
      </c>
      <c r="I49" s="77">
        <v>2246</v>
      </c>
      <c r="J49" s="77">
        <v>2293</v>
      </c>
      <c r="K49" s="77">
        <v>2341</v>
      </c>
      <c r="L49" s="77">
        <v>2418</v>
      </c>
      <c r="M49" s="77">
        <v>2430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22.5" x14ac:dyDescent="0.2">
      <c r="A50" s="76" t="s">
        <v>44</v>
      </c>
      <c r="B50" s="77">
        <v>6589</v>
      </c>
      <c r="C50" s="77">
        <v>6689</v>
      </c>
      <c r="D50" s="77">
        <v>6466</v>
      </c>
      <c r="E50" s="77">
        <v>6504</v>
      </c>
      <c r="F50" s="77">
        <v>6034</v>
      </c>
      <c r="G50" s="77">
        <v>6105</v>
      </c>
      <c r="H50" s="77">
        <v>6286</v>
      </c>
      <c r="I50" s="77">
        <v>6289</v>
      </c>
      <c r="J50" s="77">
        <v>6213</v>
      </c>
      <c r="K50" s="77">
        <v>6336</v>
      </c>
      <c r="L50" s="77">
        <v>6426</v>
      </c>
      <c r="M50" s="77">
        <v>6384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2.75" customHeight="1" x14ac:dyDescent="0.2">
      <c r="A51" s="76" t="s">
        <v>74</v>
      </c>
      <c r="B51" s="77">
        <v>1320</v>
      </c>
      <c r="C51" s="77">
        <v>1315</v>
      </c>
      <c r="D51" s="77">
        <v>1312</v>
      </c>
      <c r="E51" s="77">
        <v>1317</v>
      </c>
      <c r="F51" s="77">
        <v>1302</v>
      </c>
      <c r="G51" s="77">
        <v>1281</v>
      </c>
      <c r="H51" s="77">
        <v>1303</v>
      </c>
      <c r="I51" s="77">
        <v>1291</v>
      </c>
      <c r="J51" s="77">
        <v>1271</v>
      </c>
      <c r="K51" s="77">
        <v>1241</v>
      </c>
      <c r="L51" s="77">
        <v>1207</v>
      </c>
      <c r="M51" s="77">
        <v>1180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12.75" customHeight="1" x14ac:dyDescent="0.2">
      <c r="A52" s="76" t="s">
        <v>46</v>
      </c>
      <c r="B52" s="77">
        <v>1272</v>
      </c>
      <c r="C52" s="77">
        <v>1309</v>
      </c>
      <c r="D52" s="77">
        <v>1343</v>
      </c>
      <c r="E52" s="77">
        <v>1340</v>
      </c>
      <c r="F52" s="77">
        <v>1310</v>
      </c>
      <c r="G52" s="77">
        <v>1313</v>
      </c>
      <c r="H52" s="77">
        <v>1325</v>
      </c>
      <c r="I52" s="77">
        <v>1321</v>
      </c>
      <c r="J52" s="77">
        <v>1314</v>
      </c>
      <c r="K52" s="77">
        <v>1311</v>
      </c>
      <c r="L52" s="77">
        <v>1296</v>
      </c>
      <c r="M52" s="77">
        <v>1262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22.5" x14ac:dyDescent="0.2">
      <c r="A53" s="76" t="s">
        <v>47</v>
      </c>
      <c r="B53" s="77">
        <v>2145</v>
      </c>
      <c r="C53" s="77">
        <v>2182</v>
      </c>
      <c r="D53" s="77">
        <v>2217</v>
      </c>
      <c r="E53" s="77">
        <v>2220</v>
      </c>
      <c r="F53" s="77">
        <v>2206</v>
      </c>
      <c r="G53" s="77">
        <v>2197</v>
      </c>
      <c r="H53" s="77">
        <v>2168</v>
      </c>
      <c r="I53" s="77">
        <v>2226</v>
      </c>
      <c r="J53" s="77">
        <v>2233</v>
      </c>
      <c r="K53" s="77">
        <v>2293</v>
      </c>
      <c r="L53" s="77">
        <v>2314</v>
      </c>
      <c r="M53" s="77">
        <v>2281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3.5" customHeight="1" x14ac:dyDescent="0.2">
      <c r="A54" s="95" t="s">
        <v>78</v>
      </c>
      <c r="B54" s="96">
        <f>SUM(B48:B53)</f>
        <v>14477</v>
      </c>
      <c r="C54" s="96" t="e">
        <f>#N/A</f>
        <v>#N/A</v>
      </c>
      <c r="D54" s="96" t="e">
        <f>#N/A</f>
        <v>#N/A</v>
      </c>
      <c r="E54" s="96" t="e">
        <f>#N/A</f>
        <v>#N/A</v>
      </c>
      <c r="F54" s="96" t="e">
        <f>#N/A</f>
        <v>#N/A</v>
      </c>
      <c r="G54" s="96" t="e">
        <f>#N/A</f>
        <v>#N/A</v>
      </c>
      <c r="H54" s="96" t="e">
        <f>#N/A</f>
        <v>#N/A</v>
      </c>
      <c r="I54" s="96" t="e">
        <f>#N/A</f>
        <v>#N/A</v>
      </c>
      <c r="J54" s="96" t="e">
        <f>#N/A</f>
        <v>#N/A</v>
      </c>
      <c r="K54" s="96" t="e">
        <f>#N/A</f>
        <v>#N/A</v>
      </c>
      <c r="L54" s="96" t="e">
        <f>#N/A</f>
        <v>#N/A</v>
      </c>
      <c r="M54" s="96" t="e">
        <f>#N/A</f>
        <v>#N/A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x14ac:dyDescent="0.2">
      <c r="M55" s="10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x14ac:dyDescent="0.2">
      <c r="M56" s="10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s="16" customFormat="1" ht="12" customHeigh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5"/>
      <c r="N57" s="15"/>
      <c r="O57" s="15"/>
    </row>
    <row r="58" spans="1:46" ht="11.25" customHeight="1" x14ac:dyDescent="0.2">
      <c r="A58" s="279" t="s">
        <v>3</v>
      </c>
      <c r="B58" s="278">
        <v>2001</v>
      </c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x14ac:dyDescent="0.2">
      <c r="A59" s="279"/>
      <c r="B59" s="131" t="s">
        <v>82</v>
      </c>
      <c r="C59" s="131" t="s">
        <v>83</v>
      </c>
      <c r="D59" s="131" t="s">
        <v>84</v>
      </c>
      <c r="E59" s="131" t="s">
        <v>85</v>
      </c>
      <c r="F59" s="131" t="s">
        <v>86</v>
      </c>
      <c r="G59" s="131" t="s">
        <v>87</v>
      </c>
      <c r="H59" s="131" t="s">
        <v>88</v>
      </c>
      <c r="I59" s="131" t="s">
        <v>89</v>
      </c>
      <c r="J59" s="131" t="s">
        <v>90</v>
      </c>
      <c r="K59" s="131" t="s">
        <v>91</v>
      </c>
      <c r="L59" s="131" t="s">
        <v>92</v>
      </c>
      <c r="M59" s="131" t="s">
        <v>93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2.75" customHeight="1" x14ac:dyDescent="0.2">
      <c r="A60" s="76" t="s">
        <v>48</v>
      </c>
      <c r="B60" s="77">
        <v>15444</v>
      </c>
      <c r="C60" s="77">
        <v>16226</v>
      </c>
      <c r="D60" s="77">
        <v>16192</v>
      </c>
      <c r="E60" s="77">
        <v>16263</v>
      </c>
      <c r="F60" s="77">
        <v>16611</v>
      </c>
      <c r="G60" s="77">
        <v>16666</v>
      </c>
      <c r="H60" s="77">
        <v>16823</v>
      </c>
      <c r="I60" s="77">
        <v>16892</v>
      </c>
      <c r="J60" s="77">
        <v>16949</v>
      </c>
      <c r="K60" s="77">
        <v>17660</v>
      </c>
      <c r="L60" s="77">
        <v>18802</v>
      </c>
      <c r="M60" s="77">
        <v>18165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3.5" customHeight="1" x14ac:dyDescent="0.2">
      <c r="A61" s="95" t="s">
        <v>78</v>
      </c>
      <c r="B61" s="96" t="e">
        <f>#N/A</f>
        <v>#N/A</v>
      </c>
      <c r="C61" s="96" t="e">
        <f>#N/A</f>
        <v>#N/A</v>
      </c>
      <c r="D61" s="96" t="e">
        <f>#N/A</f>
        <v>#N/A</v>
      </c>
      <c r="E61" s="96" t="e">
        <f>#N/A</f>
        <v>#N/A</v>
      </c>
      <c r="F61" s="96" t="e">
        <f>#N/A</f>
        <v>#N/A</v>
      </c>
      <c r="G61" s="96" t="e">
        <f>#N/A</f>
        <v>#N/A</v>
      </c>
      <c r="H61" s="96" t="e">
        <f>#N/A</f>
        <v>#N/A</v>
      </c>
      <c r="I61" s="96" t="e">
        <f>#N/A</f>
        <v>#N/A</v>
      </c>
      <c r="J61" s="96" t="e">
        <f>#N/A</f>
        <v>#N/A</v>
      </c>
      <c r="K61" s="96" t="e">
        <f>#N/A</f>
        <v>#N/A</v>
      </c>
      <c r="L61" s="96" t="e">
        <f>#N/A</f>
        <v>#N/A</v>
      </c>
      <c r="M61" s="96" t="e">
        <f>#N/A</f>
        <v>#N/A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x14ac:dyDescent="0.2">
      <c r="M62" s="10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x14ac:dyDescent="0.2">
      <c r="M63" s="10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x14ac:dyDescent="0.2">
      <c r="M64" s="10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ht="11.25" customHeight="1" x14ac:dyDescent="0.2">
      <c r="A65" s="279" t="s">
        <v>4</v>
      </c>
      <c r="B65" s="278">
        <v>2001</v>
      </c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x14ac:dyDescent="0.2">
      <c r="A66" s="279"/>
      <c r="B66" s="131" t="s">
        <v>82</v>
      </c>
      <c r="C66" s="131" t="s">
        <v>83</v>
      </c>
      <c r="D66" s="131" t="s">
        <v>84</v>
      </c>
      <c r="E66" s="131" t="s">
        <v>85</v>
      </c>
      <c r="F66" s="131" t="s">
        <v>86</v>
      </c>
      <c r="G66" s="131" t="s">
        <v>87</v>
      </c>
      <c r="H66" s="131" t="s">
        <v>88</v>
      </c>
      <c r="I66" s="131" t="s">
        <v>89</v>
      </c>
      <c r="J66" s="131" t="s">
        <v>90</v>
      </c>
      <c r="K66" s="131" t="s">
        <v>91</v>
      </c>
      <c r="L66" s="131" t="s">
        <v>92</v>
      </c>
      <c r="M66" s="131" t="s">
        <v>93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22.5" x14ac:dyDescent="0.2">
      <c r="A67" s="76" t="s">
        <v>49</v>
      </c>
      <c r="B67" s="77">
        <v>3762</v>
      </c>
      <c r="C67" s="77">
        <v>3676</v>
      </c>
      <c r="D67" s="77">
        <v>3681</v>
      </c>
      <c r="E67" s="77">
        <v>3689</v>
      </c>
      <c r="F67" s="77">
        <v>3654</v>
      </c>
      <c r="G67" s="77">
        <v>3669</v>
      </c>
      <c r="H67" s="77">
        <v>3654</v>
      </c>
      <c r="I67" s="77">
        <v>3650</v>
      </c>
      <c r="J67" s="77">
        <v>3725</v>
      </c>
      <c r="K67" s="77">
        <v>3792</v>
      </c>
      <c r="L67" s="77">
        <v>3829</v>
      </c>
      <c r="M67" s="77">
        <v>3818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12" customHeight="1" x14ac:dyDescent="0.2">
      <c r="A68" s="76" t="s">
        <v>37</v>
      </c>
      <c r="B68" s="77">
        <v>188</v>
      </c>
      <c r="C68" s="77">
        <v>163</v>
      </c>
      <c r="D68" s="77">
        <v>166</v>
      </c>
      <c r="E68" s="77">
        <v>167</v>
      </c>
      <c r="F68" s="77">
        <v>174</v>
      </c>
      <c r="G68" s="77">
        <v>172</v>
      </c>
      <c r="H68" s="77">
        <v>165</v>
      </c>
      <c r="I68" s="77">
        <v>180</v>
      </c>
      <c r="J68" s="77">
        <v>193</v>
      </c>
      <c r="K68" s="77">
        <v>194</v>
      </c>
      <c r="L68" s="77">
        <v>187</v>
      </c>
      <c r="M68" s="77">
        <v>183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22.5" x14ac:dyDescent="0.2">
      <c r="A69" s="76" t="s">
        <v>50</v>
      </c>
      <c r="B69" s="77">
        <v>5995</v>
      </c>
      <c r="C69" s="77">
        <v>6031</v>
      </c>
      <c r="D69" s="77">
        <v>6045</v>
      </c>
      <c r="E69" s="77">
        <v>6082</v>
      </c>
      <c r="F69" s="77">
        <v>6168</v>
      </c>
      <c r="G69" s="77">
        <v>6189</v>
      </c>
      <c r="H69" s="77">
        <v>6243</v>
      </c>
      <c r="I69" s="77">
        <v>6255</v>
      </c>
      <c r="J69" s="77">
        <v>6286</v>
      </c>
      <c r="K69" s="77">
        <v>6332</v>
      </c>
      <c r="L69" s="77">
        <v>6417</v>
      </c>
      <c r="M69" s="77">
        <v>6429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x14ac:dyDescent="0.2">
      <c r="A70" s="76" t="s">
        <v>51</v>
      </c>
      <c r="B70" s="77">
        <v>57</v>
      </c>
      <c r="C70" s="77">
        <v>54</v>
      </c>
      <c r="D70" s="77">
        <v>59</v>
      </c>
      <c r="E70" s="77">
        <v>61</v>
      </c>
      <c r="F70" s="77">
        <v>59</v>
      </c>
      <c r="G70" s="77">
        <v>56</v>
      </c>
      <c r="H70" s="77">
        <v>57</v>
      </c>
      <c r="I70" s="77">
        <v>55</v>
      </c>
      <c r="J70" s="77">
        <v>56</v>
      </c>
      <c r="K70" s="77">
        <v>51</v>
      </c>
      <c r="L70" s="77">
        <v>51</v>
      </c>
      <c r="M70" s="77">
        <v>50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ht="13.5" customHeight="1" x14ac:dyDescent="0.2">
      <c r="A71" s="95" t="s">
        <v>78</v>
      </c>
      <c r="B71" s="96">
        <f>SUM(B67:B70)</f>
        <v>10002</v>
      </c>
      <c r="C71" s="96" t="e">
        <f>#N/A</f>
        <v>#N/A</v>
      </c>
      <c r="D71" s="96" t="e">
        <f>#N/A</f>
        <v>#N/A</v>
      </c>
      <c r="E71" s="96" t="e">
        <f>#N/A</f>
        <v>#N/A</v>
      </c>
      <c r="F71" s="96" t="e">
        <f>#N/A</f>
        <v>#N/A</v>
      </c>
      <c r="G71" s="96" t="e">
        <f>#N/A</f>
        <v>#N/A</v>
      </c>
      <c r="H71" s="96" t="e">
        <f>#N/A</f>
        <v>#N/A</v>
      </c>
      <c r="I71" s="96" t="e">
        <f>#N/A</f>
        <v>#N/A</v>
      </c>
      <c r="J71" s="96" t="e">
        <f>#N/A</f>
        <v>#N/A</v>
      </c>
      <c r="K71" s="96" t="e">
        <f>#N/A</f>
        <v>#N/A</v>
      </c>
      <c r="L71" s="96" t="e">
        <f>#N/A</f>
        <v>#N/A</v>
      </c>
      <c r="M71" s="96" t="e">
        <f>#N/A</f>
        <v>#N/A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s="14" customFormat="1" ht="13.5" customHeight="1" x14ac:dyDescent="0.2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</row>
    <row r="73" spans="1:46" s="14" customFormat="1" ht="13.5" customHeigh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</row>
    <row r="74" spans="1:46" s="14" customFormat="1" ht="13.5" customHeight="1" x14ac:dyDescent="0.2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</row>
    <row r="75" spans="1:46" s="14" customFormat="1" ht="13.5" customHeight="1" x14ac:dyDescent="0.2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</row>
    <row r="76" spans="1:46" s="62" customFormat="1" ht="20.25" x14ac:dyDescent="0.2">
      <c r="A76" s="74" t="s">
        <v>95</v>
      </c>
      <c r="D76" s="69"/>
      <c r="E76" s="69"/>
      <c r="F76" s="69"/>
      <c r="G76" s="69"/>
      <c r="H76" s="69"/>
      <c r="I76" s="69"/>
      <c r="J76" s="69"/>
      <c r="K76" s="69"/>
    </row>
    <row r="77" spans="1:46" s="47" customFormat="1" ht="15.75" customHeight="1" x14ac:dyDescent="0.2">
      <c r="A77" s="256" t="s">
        <v>80</v>
      </c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34"/>
      <c r="O77" s="34"/>
      <c r="P77" s="34"/>
      <c r="Q77" s="34"/>
      <c r="R77" s="35"/>
      <c r="S77" s="35"/>
      <c r="T77" s="35"/>
      <c r="U77" s="35"/>
      <c r="V77" s="35"/>
      <c r="W77" s="35"/>
      <c r="X77" s="35"/>
    </row>
    <row r="78" spans="1:46" s="47" customFormat="1" ht="15.75" customHeight="1" x14ac:dyDescent="0.2">
      <c r="A78" s="75" t="s">
        <v>79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34"/>
      <c r="O78" s="34"/>
      <c r="P78" s="34"/>
      <c r="Q78" s="34"/>
      <c r="R78" s="35"/>
      <c r="S78" s="35"/>
      <c r="T78" s="35"/>
      <c r="U78" s="35"/>
      <c r="V78" s="35"/>
      <c r="W78" s="35"/>
      <c r="X78" s="35"/>
    </row>
    <row r="79" spans="1:46" s="49" customFormat="1" ht="15.95" customHeight="1" x14ac:dyDescent="0.2">
      <c r="A79" s="256" t="s">
        <v>76</v>
      </c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36"/>
      <c r="O79" s="36"/>
      <c r="P79" s="36"/>
      <c r="Q79" s="36"/>
      <c r="R79" s="48"/>
      <c r="S79" s="48"/>
      <c r="T79" s="48"/>
      <c r="U79" s="48"/>
      <c r="V79" s="48"/>
      <c r="W79" s="48"/>
      <c r="X79" s="48"/>
    </row>
    <row r="80" spans="1:46" s="49" customFormat="1" ht="15.95" customHeight="1" x14ac:dyDescent="0.2">
      <c r="A80" s="256">
        <v>2001</v>
      </c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36"/>
      <c r="O80" s="36"/>
      <c r="P80" s="36"/>
      <c r="Q80" s="36"/>
    </row>
    <row r="81" spans="1:46" s="14" customFormat="1" ht="13.5" customHeight="1" x14ac:dyDescent="0.2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</row>
    <row r="82" spans="1:46" s="14" customFormat="1" ht="13.5" customHeight="1" x14ac:dyDescent="0.2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</row>
    <row r="83" spans="1:46" s="14" customFormat="1" ht="13.5" customHeight="1" x14ac:dyDescent="0.2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</row>
    <row r="84" spans="1:46" x14ac:dyDescent="0.2">
      <c r="A84" s="276" t="s">
        <v>5</v>
      </c>
      <c r="B84" s="278">
        <v>2001</v>
      </c>
      <c r="C84" s="278"/>
      <c r="D84" s="278"/>
      <c r="E84" s="278"/>
      <c r="F84" s="278"/>
      <c r="G84" s="278"/>
      <c r="H84" s="278"/>
      <c r="I84" s="278"/>
      <c r="J84" s="278"/>
      <c r="K84" s="278"/>
      <c r="L84" s="278"/>
      <c r="M84" s="278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x14ac:dyDescent="0.2">
      <c r="A85" s="277"/>
      <c r="B85" s="131" t="s">
        <v>82</v>
      </c>
      <c r="C85" s="131" t="s">
        <v>83</v>
      </c>
      <c r="D85" s="131" t="s">
        <v>84</v>
      </c>
      <c r="E85" s="131" t="s">
        <v>85</v>
      </c>
      <c r="F85" s="131" t="s">
        <v>86</v>
      </c>
      <c r="G85" s="131" t="s">
        <v>87</v>
      </c>
      <c r="H85" s="131" t="s">
        <v>88</v>
      </c>
      <c r="I85" s="131" t="s">
        <v>89</v>
      </c>
      <c r="J85" s="131" t="s">
        <v>90</v>
      </c>
      <c r="K85" s="131" t="s">
        <v>91</v>
      </c>
      <c r="L85" s="131" t="s">
        <v>92</v>
      </c>
      <c r="M85" s="132" t="s">
        <v>93</v>
      </c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ht="12.75" customHeight="1" x14ac:dyDescent="0.2">
      <c r="A86" s="76" t="s">
        <v>9</v>
      </c>
      <c r="B86" s="77">
        <v>280</v>
      </c>
      <c r="C86" s="77">
        <v>279</v>
      </c>
      <c r="D86" s="77">
        <v>279</v>
      </c>
      <c r="E86" s="77">
        <v>283</v>
      </c>
      <c r="F86" s="77">
        <v>359</v>
      </c>
      <c r="G86" s="77">
        <v>451</v>
      </c>
      <c r="H86" s="77">
        <v>461</v>
      </c>
      <c r="I86" s="77">
        <v>471</v>
      </c>
      <c r="J86" s="77">
        <v>388</v>
      </c>
      <c r="K86" s="77">
        <v>369</v>
      </c>
      <c r="L86" s="77">
        <v>339</v>
      </c>
      <c r="M86" s="77">
        <v>338</v>
      </c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ht="12.75" customHeight="1" x14ac:dyDescent="0.2">
      <c r="A87" s="76" t="s">
        <v>27</v>
      </c>
      <c r="B87" s="77">
        <v>678</v>
      </c>
      <c r="C87" s="77">
        <v>662</v>
      </c>
      <c r="D87" s="77">
        <v>662</v>
      </c>
      <c r="E87" s="77">
        <v>666</v>
      </c>
      <c r="F87" s="77">
        <v>673</v>
      </c>
      <c r="G87" s="77">
        <v>683</v>
      </c>
      <c r="H87" s="77">
        <v>646</v>
      </c>
      <c r="I87" s="77">
        <v>665</v>
      </c>
      <c r="J87" s="77">
        <v>662</v>
      </c>
      <c r="K87" s="77">
        <v>664</v>
      </c>
      <c r="L87" s="77">
        <v>643</v>
      </c>
      <c r="M87" s="77">
        <v>651</v>
      </c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ht="12.75" customHeight="1" x14ac:dyDescent="0.2">
      <c r="A88" s="76" t="s">
        <v>38</v>
      </c>
      <c r="B88" s="77">
        <v>1137</v>
      </c>
      <c r="C88" s="77">
        <v>1200</v>
      </c>
      <c r="D88" s="77">
        <v>1185</v>
      </c>
      <c r="E88" s="77">
        <v>1191</v>
      </c>
      <c r="F88" s="77">
        <v>1201</v>
      </c>
      <c r="G88" s="77">
        <v>1204</v>
      </c>
      <c r="H88" s="77">
        <v>1221</v>
      </c>
      <c r="I88" s="77">
        <v>1197</v>
      </c>
      <c r="J88" s="77">
        <v>1184</v>
      </c>
      <c r="K88" s="77">
        <v>1190</v>
      </c>
      <c r="L88" s="77">
        <v>1213</v>
      </c>
      <c r="M88" s="77">
        <v>1216</v>
      </c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22.5" x14ac:dyDescent="0.2">
      <c r="A89" s="76" t="s">
        <v>52</v>
      </c>
      <c r="B89" s="77">
        <v>2296</v>
      </c>
      <c r="C89" s="77">
        <v>2286</v>
      </c>
      <c r="D89" s="77">
        <v>2331</v>
      </c>
      <c r="E89" s="77">
        <v>2355</v>
      </c>
      <c r="F89" s="77">
        <v>2361</v>
      </c>
      <c r="G89" s="77">
        <v>2297</v>
      </c>
      <c r="H89" s="77">
        <v>2334</v>
      </c>
      <c r="I89" s="77">
        <v>2393</v>
      </c>
      <c r="J89" s="77">
        <v>2299</v>
      </c>
      <c r="K89" s="77">
        <v>2315</v>
      </c>
      <c r="L89" s="77">
        <v>2335</v>
      </c>
      <c r="M89" s="77">
        <v>2327</v>
      </c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ht="22.5" x14ac:dyDescent="0.2">
      <c r="A90" s="76" t="s">
        <v>53</v>
      </c>
      <c r="B90" s="77">
        <v>11933</v>
      </c>
      <c r="C90" s="77">
        <v>12015</v>
      </c>
      <c r="D90" s="77">
        <v>12077</v>
      </c>
      <c r="E90" s="77">
        <v>12046</v>
      </c>
      <c r="F90" s="77">
        <v>12068</v>
      </c>
      <c r="G90" s="77">
        <v>12240</v>
      </c>
      <c r="H90" s="77">
        <v>12105</v>
      </c>
      <c r="I90" s="77">
        <v>12113</v>
      </c>
      <c r="J90" s="77">
        <v>12077</v>
      </c>
      <c r="K90" s="77">
        <v>12107</v>
      </c>
      <c r="L90" s="77">
        <v>12214</v>
      </c>
      <c r="M90" s="77">
        <v>12059</v>
      </c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ht="18" customHeight="1" x14ac:dyDescent="0.2">
      <c r="A91" s="76" t="s">
        <v>58</v>
      </c>
      <c r="B91" s="77">
        <v>1988</v>
      </c>
      <c r="C91" s="77">
        <v>1982</v>
      </c>
      <c r="D91" s="77">
        <v>1983</v>
      </c>
      <c r="E91" s="77">
        <v>1991</v>
      </c>
      <c r="F91" s="77">
        <v>1996</v>
      </c>
      <c r="G91" s="77">
        <v>2005</v>
      </c>
      <c r="H91" s="77">
        <v>2003</v>
      </c>
      <c r="I91" s="77">
        <v>2028</v>
      </c>
      <c r="J91" s="77">
        <v>2025</v>
      </c>
      <c r="K91" s="77">
        <v>2048</v>
      </c>
      <c r="L91" s="77">
        <v>2029</v>
      </c>
      <c r="M91" s="77">
        <v>1980</v>
      </c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1:46" ht="17.25" customHeight="1" x14ac:dyDescent="0.2">
      <c r="A92" s="76" t="s">
        <v>59</v>
      </c>
      <c r="B92" s="77">
        <v>2149</v>
      </c>
      <c r="C92" s="77">
        <v>2147</v>
      </c>
      <c r="D92" s="77">
        <v>2154</v>
      </c>
      <c r="E92" s="77">
        <v>2151</v>
      </c>
      <c r="F92" s="77">
        <v>2138</v>
      </c>
      <c r="G92" s="77">
        <v>2158</v>
      </c>
      <c r="H92" s="77">
        <v>2196</v>
      </c>
      <c r="I92" s="77">
        <v>2207</v>
      </c>
      <c r="J92" s="77">
        <v>2207</v>
      </c>
      <c r="K92" s="77">
        <v>2227</v>
      </c>
      <c r="L92" s="77">
        <v>2243</v>
      </c>
      <c r="M92" s="77">
        <v>2236</v>
      </c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1:46" ht="16.5" customHeight="1" x14ac:dyDescent="0.2">
      <c r="A93" s="76" t="s">
        <v>63</v>
      </c>
      <c r="B93" s="77">
        <v>106</v>
      </c>
      <c r="C93" s="77">
        <v>102</v>
      </c>
      <c r="D93" s="77">
        <v>102</v>
      </c>
      <c r="E93" s="77">
        <v>103</v>
      </c>
      <c r="F93" s="77">
        <v>99</v>
      </c>
      <c r="G93" s="77">
        <v>107</v>
      </c>
      <c r="H93" s="77">
        <v>107</v>
      </c>
      <c r="I93" s="77">
        <v>105</v>
      </c>
      <c r="J93" s="77">
        <v>106</v>
      </c>
      <c r="K93" s="77">
        <v>102</v>
      </c>
      <c r="L93" s="77">
        <v>99</v>
      </c>
      <c r="M93" s="77">
        <v>100</v>
      </c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1:46" ht="15" customHeight="1" x14ac:dyDescent="0.2">
      <c r="A94" s="76" t="s">
        <v>64</v>
      </c>
      <c r="B94" s="77">
        <v>845</v>
      </c>
      <c r="C94" s="77">
        <v>818</v>
      </c>
      <c r="D94" s="77">
        <v>840</v>
      </c>
      <c r="E94" s="77">
        <v>863</v>
      </c>
      <c r="F94" s="77">
        <v>874</v>
      </c>
      <c r="G94" s="77">
        <v>879</v>
      </c>
      <c r="H94" s="77">
        <v>885</v>
      </c>
      <c r="I94" s="77">
        <v>871</v>
      </c>
      <c r="J94" s="77">
        <v>867</v>
      </c>
      <c r="K94" s="77">
        <v>879</v>
      </c>
      <c r="L94" s="77">
        <v>878</v>
      </c>
      <c r="M94" s="77">
        <v>871</v>
      </c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1:46" ht="17.25" customHeight="1" x14ac:dyDescent="0.2">
      <c r="A95" s="76" t="s">
        <v>65</v>
      </c>
      <c r="B95" s="77">
        <v>444</v>
      </c>
      <c r="C95" s="77">
        <v>444</v>
      </c>
      <c r="D95" s="77">
        <v>434</v>
      </c>
      <c r="E95" s="77">
        <v>438</v>
      </c>
      <c r="F95" s="77">
        <v>448</v>
      </c>
      <c r="G95" s="77">
        <v>468</v>
      </c>
      <c r="H95" s="77">
        <v>463</v>
      </c>
      <c r="I95" s="77">
        <v>476</v>
      </c>
      <c r="J95" s="77">
        <v>478</v>
      </c>
      <c r="K95" s="77">
        <v>488</v>
      </c>
      <c r="L95" s="77">
        <v>474</v>
      </c>
      <c r="M95" s="77">
        <v>480</v>
      </c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1:46" ht="22.5" x14ac:dyDescent="0.2">
      <c r="A96" s="76" t="s">
        <v>66</v>
      </c>
      <c r="B96" s="77">
        <v>1428</v>
      </c>
      <c r="C96" s="77">
        <v>1352</v>
      </c>
      <c r="D96" s="77">
        <v>1357</v>
      </c>
      <c r="E96" s="77">
        <v>1366</v>
      </c>
      <c r="F96" s="77">
        <v>1318</v>
      </c>
      <c r="G96" s="77">
        <v>1352</v>
      </c>
      <c r="H96" s="77">
        <v>1359</v>
      </c>
      <c r="I96" s="77">
        <v>1362</v>
      </c>
      <c r="J96" s="77">
        <v>1370</v>
      </c>
      <c r="K96" s="77">
        <v>1354</v>
      </c>
      <c r="L96" s="77">
        <v>1346</v>
      </c>
      <c r="M96" s="77">
        <v>1340</v>
      </c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1:46" ht="16.5" customHeight="1" x14ac:dyDescent="0.2">
      <c r="A97" s="76" t="s">
        <v>67</v>
      </c>
      <c r="B97" s="77">
        <v>291</v>
      </c>
      <c r="C97" s="77">
        <v>296</v>
      </c>
      <c r="D97" s="77">
        <v>274</v>
      </c>
      <c r="E97" s="77">
        <v>273</v>
      </c>
      <c r="F97" s="77">
        <v>267</v>
      </c>
      <c r="G97" s="77">
        <v>260</v>
      </c>
      <c r="H97" s="77">
        <v>256</v>
      </c>
      <c r="I97" s="77">
        <v>260</v>
      </c>
      <c r="J97" s="77">
        <v>264</v>
      </c>
      <c r="K97" s="77">
        <v>261</v>
      </c>
      <c r="L97" s="77">
        <v>257</v>
      </c>
      <c r="M97" s="77">
        <v>245</v>
      </c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1:46" ht="17.25" customHeight="1" x14ac:dyDescent="0.2">
      <c r="A98" s="76" t="s">
        <v>68</v>
      </c>
      <c r="B98" s="77">
        <v>312</v>
      </c>
      <c r="C98" s="77">
        <v>312</v>
      </c>
      <c r="D98" s="77">
        <v>309</v>
      </c>
      <c r="E98" s="77">
        <v>306</v>
      </c>
      <c r="F98" s="77">
        <v>306</v>
      </c>
      <c r="G98" s="77">
        <v>311</v>
      </c>
      <c r="H98" s="77">
        <v>308</v>
      </c>
      <c r="I98" s="77">
        <v>319</v>
      </c>
      <c r="J98" s="77">
        <v>325</v>
      </c>
      <c r="K98" s="77">
        <v>320</v>
      </c>
      <c r="L98" s="77">
        <v>316</v>
      </c>
      <c r="M98" s="77">
        <v>318</v>
      </c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1:46" ht="12.75" customHeight="1" x14ac:dyDescent="0.2">
      <c r="A99" s="76" t="s">
        <v>69</v>
      </c>
      <c r="B99" s="77">
        <v>129</v>
      </c>
      <c r="C99" s="77">
        <v>134</v>
      </c>
      <c r="D99" s="77">
        <v>128</v>
      </c>
      <c r="E99" s="77">
        <v>132</v>
      </c>
      <c r="F99" s="77">
        <v>133</v>
      </c>
      <c r="G99" s="77">
        <v>131</v>
      </c>
      <c r="H99" s="77">
        <v>122</v>
      </c>
      <c r="I99" s="77">
        <v>121</v>
      </c>
      <c r="J99" s="77">
        <v>131</v>
      </c>
      <c r="K99" s="77">
        <v>108</v>
      </c>
      <c r="L99" s="77">
        <v>103</v>
      </c>
      <c r="M99" s="77">
        <v>106</v>
      </c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1:46" ht="12.75" customHeight="1" x14ac:dyDescent="0.2">
      <c r="A100" s="76" t="s">
        <v>70</v>
      </c>
      <c r="B100" s="77">
        <v>667</v>
      </c>
      <c r="C100" s="77">
        <v>632</v>
      </c>
      <c r="D100" s="77">
        <v>624</v>
      </c>
      <c r="E100" s="77">
        <v>600</v>
      </c>
      <c r="F100" s="77">
        <v>594</v>
      </c>
      <c r="G100" s="77">
        <v>570</v>
      </c>
      <c r="H100" s="77">
        <v>581</v>
      </c>
      <c r="I100" s="77">
        <v>579</v>
      </c>
      <c r="J100" s="77">
        <v>588</v>
      </c>
      <c r="K100" s="77">
        <v>618</v>
      </c>
      <c r="L100" s="77">
        <v>547</v>
      </c>
      <c r="M100" s="77">
        <v>528</v>
      </c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1:46" ht="12.75" customHeight="1" x14ac:dyDescent="0.2">
      <c r="A101" s="76" t="s">
        <v>71</v>
      </c>
      <c r="B101" s="77">
        <v>1944</v>
      </c>
      <c r="C101" s="77">
        <v>1921</v>
      </c>
      <c r="D101" s="77">
        <v>1867</v>
      </c>
      <c r="E101" s="77">
        <v>1865</v>
      </c>
      <c r="F101" s="77">
        <v>1870</v>
      </c>
      <c r="G101" s="77">
        <v>1849</v>
      </c>
      <c r="H101" s="77">
        <v>1765</v>
      </c>
      <c r="I101" s="77">
        <v>1747</v>
      </c>
      <c r="J101" s="77">
        <v>1739</v>
      </c>
      <c r="K101" s="77">
        <v>1767</v>
      </c>
      <c r="L101" s="77">
        <v>1740</v>
      </c>
      <c r="M101" s="77">
        <v>1735</v>
      </c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1:46" ht="12.75" customHeight="1" x14ac:dyDescent="0.2">
      <c r="A102" s="83" t="s">
        <v>28</v>
      </c>
      <c r="B102" s="84">
        <v>80</v>
      </c>
      <c r="C102" s="84">
        <v>81</v>
      </c>
      <c r="D102" s="84">
        <v>82</v>
      </c>
      <c r="E102" s="84">
        <v>85</v>
      </c>
      <c r="F102" s="84">
        <v>86</v>
      </c>
      <c r="G102" s="84">
        <v>86</v>
      </c>
      <c r="H102" s="84">
        <v>87</v>
      </c>
      <c r="I102" s="84">
        <v>88</v>
      </c>
      <c r="J102" s="84">
        <v>90</v>
      </c>
      <c r="K102" s="84">
        <v>88</v>
      </c>
      <c r="L102" s="84">
        <v>85</v>
      </c>
      <c r="M102" s="84">
        <v>84</v>
      </c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1:46" ht="13.5" customHeight="1" x14ac:dyDescent="0.2">
      <c r="A103" s="91" t="s">
        <v>78</v>
      </c>
      <c r="B103" s="92" t="e">
        <f>#N/A</f>
        <v>#N/A</v>
      </c>
      <c r="C103" s="92" t="e">
        <f>#N/A</f>
        <v>#N/A</v>
      </c>
      <c r="D103" s="92" t="e">
        <f>#N/A</f>
        <v>#N/A</v>
      </c>
      <c r="E103" s="92" t="e">
        <f>#N/A</f>
        <v>#N/A</v>
      </c>
      <c r="F103" s="92" t="e">
        <f>#N/A</f>
        <v>#N/A</v>
      </c>
      <c r="G103" s="92" t="e">
        <f>#N/A</f>
        <v>#N/A</v>
      </c>
      <c r="H103" s="92" t="e">
        <f>#N/A</f>
        <v>#N/A</v>
      </c>
      <c r="I103" s="92" t="e">
        <f>#N/A</f>
        <v>#N/A</v>
      </c>
      <c r="J103" s="92" t="e">
        <f>#N/A</f>
        <v>#N/A</v>
      </c>
      <c r="K103" s="92" t="e">
        <f>#N/A</f>
        <v>#N/A</v>
      </c>
      <c r="L103" s="92" t="e">
        <f>#N/A</f>
        <v>#N/A</v>
      </c>
      <c r="M103" s="92" t="e">
        <f>#N/A</f>
        <v>#N/A</v>
      </c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1:46" ht="12.75" customHeight="1" x14ac:dyDescent="0.2"/>
    <row r="105" spans="1:46" ht="12.75" customHeight="1" x14ac:dyDescent="0.2"/>
    <row r="106" spans="1:46" ht="12.75" customHeight="1" x14ac:dyDescent="0.2"/>
    <row r="107" spans="1:46" ht="12.75" customHeight="1" x14ac:dyDescent="0.2"/>
    <row r="108" spans="1:46" ht="12.75" customHeight="1" x14ac:dyDescent="0.2"/>
    <row r="109" spans="1:46" ht="12.75" customHeight="1" x14ac:dyDescent="0.2"/>
    <row r="110" spans="1:46" ht="12.75" customHeight="1" x14ac:dyDescent="0.2"/>
    <row r="111" spans="1:46" ht="12.75" customHeight="1" x14ac:dyDescent="0.2"/>
    <row r="112" spans="1:46" s="62" customFormat="1" ht="20.25" x14ac:dyDescent="0.2">
      <c r="A112" s="74" t="s">
        <v>95</v>
      </c>
      <c r="D112" s="69"/>
      <c r="E112" s="69"/>
      <c r="F112" s="69"/>
      <c r="G112" s="69"/>
      <c r="H112" s="69"/>
      <c r="I112" s="69"/>
      <c r="J112" s="69"/>
      <c r="K112" s="69"/>
    </row>
    <row r="113" spans="1:46" s="47" customFormat="1" ht="15.75" customHeight="1" x14ac:dyDescent="0.2">
      <c r="A113" s="256" t="s">
        <v>80</v>
      </c>
      <c r="B113" s="256"/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34"/>
      <c r="O113" s="34"/>
      <c r="P113" s="34"/>
      <c r="Q113" s="34"/>
      <c r="R113" s="35"/>
      <c r="S113" s="35"/>
      <c r="T113" s="35"/>
      <c r="U113" s="35"/>
      <c r="V113" s="35"/>
      <c r="W113" s="35"/>
      <c r="X113" s="35"/>
    </row>
    <row r="114" spans="1:46" s="47" customFormat="1" ht="15.75" customHeight="1" x14ac:dyDescent="0.2">
      <c r="A114" s="75" t="s">
        <v>79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34"/>
      <c r="O114" s="34"/>
      <c r="P114" s="34"/>
      <c r="Q114" s="34"/>
      <c r="R114" s="35"/>
      <c r="S114" s="35"/>
      <c r="T114" s="35"/>
      <c r="U114" s="35"/>
      <c r="V114" s="35"/>
      <c r="W114" s="35"/>
      <c r="X114" s="35"/>
    </row>
    <row r="115" spans="1:46" s="49" customFormat="1" ht="15.95" customHeight="1" x14ac:dyDescent="0.2">
      <c r="A115" s="256" t="s">
        <v>76</v>
      </c>
      <c r="B115" s="256"/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36"/>
      <c r="O115" s="36"/>
      <c r="P115" s="36"/>
      <c r="Q115" s="36"/>
      <c r="R115" s="48"/>
      <c r="S115" s="48"/>
      <c r="T115" s="48"/>
      <c r="U115" s="48"/>
      <c r="V115" s="48"/>
      <c r="W115" s="48"/>
      <c r="X115" s="48"/>
    </row>
    <row r="116" spans="1:46" s="49" customFormat="1" ht="15.95" customHeight="1" x14ac:dyDescent="0.2">
      <c r="A116" s="256">
        <v>2001</v>
      </c>
      <c r="B116" s="256"/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36"/>
      <c r="O116" s="36"/>
      <c r="P116" s="36"/>
      <c r="Q116" s="36"/>
    </row>
    <row r="117" spans="1:46" ht="12.75" customHeight="1" x14ac:dyDescent="0.2"/>
    <row r="118" spans="1:46" ht="11.25" customHeight="1" x14ac:dyDescent="0.2">
      <c r="A118" s="276" t="s">
        <v>6</v>
      </c>
      <c r="B118" s="278">
        <v>2001</v>
      </c>
      <c r="C118" s="278"/>
      <c r="D118" s="278"/>
      <c r="E118" s="278"/>
      <c r="F118" s="278"/>
      <c r="G118" s="278"/>
      <c r="H118" s="278"/>
      <c r="I118" s="278"/>
      <c r="J118" s="278"/>
      <c r="K118" s="278"/>
      <c r="L118" s="278"/>
      <c r="M118" s="278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</row>
    <row r="119" spans="1:46" x14ac:dyDescent="0.2">
      <c r="A119" s="277"/>
      <c r="B119" s="131" t="s">
        <v>82</v>
      </c>
      <c r="C119" s="131" t="s">
        <v>83</v>
      </c>
      <c r="D119" s="131" t="s">
        <v>84</v>
      </c>
      <c r="E119" s="131" t="s">
        <v>85</v>
      </c>
      <c r="F119" s="131" t="s">
        <v>86</v>
      </c>
      <c r="G119" s="131" t="s">
        <v>87</v>
      </c>
      <c r="H119" s="131" t="s">
        <v>88</v>
      </c>
      <c r="I119" s="131" t="s">
        <v>89</v>
      </c>
      <c r="J119" s="131" t="s">
        <v>90</v>
      </c>
      <c r="K119" s="131" t="s">
        <v>91</v>
      </c>
      <c r="L119" s="131" t="s">
        <v>92</v>
      </c>
      <c r="M119" s="132" t="s">
        <v>93</v>
      </c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</row>
    <row r="120" spans="1:46" ht="22.5" x14ac:dyDescent="0.2">
      <c r="A120" s="76" t="s">
        <v>75</v>
      </c>
      <c r="B120" s="77">
        <v>600</v>
      </c>
      <c r="C120" s="77">
        <v>607</v>
      </c>
      <c r="D120" s="77">
        <v>592</v>
      </c>
      <c r="E120" s="77">
        <v>588</v>
      </c>
      <c r="F120" s="77">
        <v>581</v>
      </c>
      <c r="G120" s="77">
        <v>635</v>
      </c>
      <c r="H120" s="77">
        <v>589</v>
      </c>
      <c r="I120" s="77">
        <v>574</v>
      </c>
      <c r="J120" s="77">
        <v>571</v>
      </c>
      <c r="K120" s="77">
        <v>575</v>
      </c>
      <c r="L120" s="77">
        <v>570</v>
      </c>
      <c r="M120" s="77">
        <v>568</v>
      </c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</row>
    <row r="121" spans="1:46" ht="22.5" x14ac:dyDescent="0.2">
      <c r="A121" s="76" t="s">
        <v>72</v>
      </c>
      <c r="B121" s="77">
        <v>1033</v>
      </c>
      <c r="C121" s="77">
        <v>1020</v>
      </c>
      <c r="D121" s="77">
        <v>1027</v>
      </c>
      <c r="E121" s="77">
        <v>1027</v>
      </c>
      <c r="F121" s="77">
        <v>955</v>
      </c>
      <c r="G121" s="77">
        <v>945</v>
      </c>
      <c r="H121" s="77">
        <v>941</v>
      </c>
      <c r="I121" s="77">
        <v>954</v>
      </c>
      <c r="J121" s="77">
        <v>968</v>
      </c>
      <c r="K121" s="77">
        <v>959</v>
      </c>
      <c r="L121" s="77">
        <v>958</v>
      </c>
      <c r="M121" s="77">
        <v>935</v>
      </c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</row>
    <row r="122" spans="1:46" ht="22.5" x14ac:dyDescent="0.2">
      <c r="A122" s="76" t="s">
        <v>73</v>
      </c>
      <c r="B122" s="77">
        <v>3399</v>
      </c>
      <c r="C122" s="77">
        <v>3456</v>
      </c>
      <c r="D122" s="77">
        <v>3470</v>
      </c>
      <c r="E122" s="77">
        <v>3465</v>
      </c>
      <c r="F122" s="77">
        <v>3454</v>
      </c>
      <c r="G122" s="77">
        <v>3493</v>
      </c>
      <c r="H122" s="77">
        <v>3531</v>
      </c>
      <c r="I122" s="77">
        <v>3510</v>
      </c>
      <c r="J122" s="77">
        <v>3520</v>
      </c>
      <c r="K122" s="77">
        <v>3500</v>
      </c>
      <c r="L122" s="77">
        <v>3534</v>
      </c>
      <c r="M122" s="77">
        <v>3531</v>
      </c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</row>
    <row r="123" spans="1:46" x14ac:dyDescent="0.2">
      <c r="A123" s="76" t="s">
        <v>29</v>
      </c>
      <c r="B123" s="77">
        <v>733</v>
      </c>
      <c r="C123" s="77">
        <v>743</v>
      </c>
      <c r="D123" s="77">
        <v>750</v>
      </c>
      <c r="E123" s="77">
        <v>752</v>
      </c>
      <c r="F123" s="77">
        <v>781</v>
      </c>
      <c r="G123" s="77">
        <v>791</v>
      </c>
      <c r="H123" s="77">
        <v>798</v>
      </c>
      <c r="I123" s="77">
        <v>812</v>
      </c>
      <c r="J123" s="77">
        <v>785</v>
      </c>
      <c r="K123" s="77">
        <v>798</v>
      </c>
      <c r="L123" s="77">
        <v>806</v>
      </c>
      <c r="M123" s="77">
        <v>808</v>
      </c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</row>
    <row r="124" spans="1:46" x14ac:dyDescent="0.2">
      <c r="A124" s="76" t="s">
        <v>55</v>
      </c>
      <c r="B124" s="77">
        <v>218</v>
      </c>
      <c r="C124" s="77">
        <v>239</v>
      </c>
      <c r="D124" s="77">
        <v>235</v>
      </c>
      <c r="E124" s="77">
        <v>234</v>
      </c>
      <c r="F124" s="77">
        <v>236</v>
      </c>
      <c r="G124" s="77">
        <v>228</v>
      </c>
      <c r="H124" s="77">
        <v>223</v>
      </c>
      <c r="I124" s="77">
        <v>221</v>
      </c>
      <c r="J124" s="77">
        <v>221</v>
      </c>
      <c r="K124" s="77">
        <v>215</v>
      </c>
      <c r="L124" s="77">
        <v>229</v>
      </c>
      <c r="M124" s="77">
        <v>229</v>
      </c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1:46" x14ac:dyDescent="0.2">
      <c r="A125" s="76" t="s">
        <v>60</v>
      </c>
      <c r="B125" s="77">
        <v>620</v>
      </c>
      <c r="C125" s="77">
        <v>617</v>
      </c>
      <c r="D125" s="77">
        <v>636</v>
      </c>
      <c r="E125" s="77">
        <v>655</v>
      </c>
      <c r="F125" s="77">
        <v>617</v>
      </c>
      <c r="G125" s="77">
        <v>628</v>
      </c>
      <c r="H125" s="77">
        <v>646</v>
      </c>
      <c r="I125" s="77">
        <v>637</v>
      </c>
      <c r="J125" s="77">
        <v>651</v>
      </c>
      <c r="K125" s="77">
        <v>640</v>
      </c>
      <c r="L125" s="77">
        <v>643</v>
      </c>
      <c r="M125" s="77">
        <v>624</v>
      </c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</row>
    <row r="126" spans="1:46" x14ac:dyDescent="0.2">
      <c r="A126" s="76" t="s">
        <v>61</v>
      </c>
      <c r="B126" s="77">
        <v>2624</v>
      </c>
      <c r="C126" s="77">
        <v>2619</v>
      </c>
      <c r="D126" s="77">
        <v>2660</v>
      </c>
      <c r="E126" s="77">
        <v>2697</v>
      </c>
      <c r="F126" s="77">
        <v>2680</v>
      </c>
      <c r="G126" s="77">
        <v>2696</v>
      </c>
      <c r="H126" s="77">
        <v>2701</v>
      </c>
      <c r="I126" s="77">
        <v>2692</v>
      </c>
      <c r="J126" s="77">
        <v>2705</v>
      </c>
      <c r="K126" s="77">
        <v>2668</v>
      </c>
      <c r="L126" s="77">
        <v>2671</v>
      </c>
      <c r="M126" s="77">
        <v>2680</v>
      </c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1:46" x14ac:dyDescent="0.2">
      <c r="A127" s="76" t="s">
        <v>56</v>
      </c>
      <c r="B127" s="77">
        <v>261</v>
      </c>
      <c r="C127" s="77">
        <v>273</v>
      </c>
      <c r="D127" s="77">
        <v>269</v>
      </c>
      <c r="E127" s="77">
        <v>276</v>
      </c>
      <c r="F127" s="77">
        <v>265</v>
      </c>
      <c r="G127" s="77">
        <v>267</v>
      </c>
      <c r="H127" s="77">
        <v>265</v>
      </c>
      <c r="I127" s="77">
        <v>263</v>
      </c>
      <c r="J127" s="77">
        <v>255</v>
      </c>
      <c r="K127" s="77">
        <v>253</v>
      </c>
      <c r="L127" s="77">
        <v>256</v>
      </c>
      <c r="M127" s="77">
        <v>253</v>
      </c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</row>
    <row r="128" spans="1:46" x14ac:dyDescent="0.2">
      <c r="A128" s="76" t="s">
        <v>30</v>
      </c>
      <c r="B128" s="77">
        <v>470</v>
      </c>
      <c r="C128" s="77">
        <v>498</v>
      </c>
      <c r="D128" s="77">
        <v>514</v>
      </c>
      <c r="E128" s="77">
        <v>517</v>
      </c>
      <c r="F128" s="77">
        <v>528</v>
      </c>
      <c r="G128" s="77">
        <v>533</v>
      </c>
      <c r="H128" s="77">
        <v>522</v>
      </c>
      <c r="I128" s="77">
        <v>547</v>
      </c>
      <c r="J128" s="77">
        <v>557</v>
      </c>
      <c r="K128" s="77">
        <v>569</v>
      </c>
      <c r="L128" s="77">
        <v>565</v>
      </c>
      <c r="M128" s="77">
        <v>576</v>
      </c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</row>
    <row r="129" spans="1:46" x14ac:dyDescent="0.2">
      <c r="A129" s="76" t="s">
        <v>62</v>
      </c>
      <c r="B129" s="77">
        <v>1022</v>
      </c>
      <c r="C129" s="77">
        <v>1045</v>
      </c>
      <c r="D129" s="77">
        <v>1045</v>
      </c>
      <c r="E129" s="77">
        <v>1065</v>
      </c>
      <c r="F129" s="77">
        <v>1067</v>
      </c>
      <c r="G129" s="77">
        <v>1042</v>
      </c>
      <c r="H129" s="77">
        <v>1022</v>
      </c>
      <c r="I129" s="77">
        <v>1005</v>
      </c>
      <c r="J129" s="77">
        <v>995</v>
      </c>
      <c r="K129" s="77">
        <v>1014</v>
      </c>
      <c r="L129" s="77">
        <v>1029</v>
      </c>
      <c r="M129" s="77">
        <v>1004</v>
      </c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1:46" x14ac:dyDescent="0.2">
      <c r="A130" s="83" t="s">
        <v>31</v>
      </c>
      <c r="B130" s="84">
        <v>4162</v>
      </c>
      <c r="C130" s="84">
        <v>4071</v>
      </c>
      <c r="D130" s="84">
        <v>4087</v>
      </c>
      <c r="E130" s="84">
        <v>3922</v>
      </c>
      <c r="F130" s="84">
        <v>4211</v>
      </c>
      <c r="G130" s="84">
        <v>3875</v>
      </c>
      <c r="H130" s="84">
        <v>4053</v>
      </c>
      <c r="I130" s="84">
        <v>4131</v>
      </c>
      <c r="J130" s="84">
        <v>4140</v>
      </c>
      <c r="K130" s="84">
        <v>4189</v>
      </c>
      <c r="L130" s="84">
        <v>4188</v>
      </c>
      <c r="M130" s="84">
        <v>4152</v>
      </c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</row>
    <row r="131" spans="1:46" ht="13.5" customHeight="1" x14ac:dyDescent="0.2">
      <c r="A131" s="91" t="s">
        <v>78</v>
      </c>
      <c r="B131" s="92" t="e">
        <f>#N/A</f>
        <v>#N/A</v>
      </c>
      <c r="C131" s="92" t="e">
        <f>#N/A</f>
        <v>#N/A</v>
      </c>
      <c r="D131" s="92" t="e">
        <f>#N/A</f>
        <v>#N/A</v>
      </c>
      <c r="E131" s="92" t="e">
        <f>#N/A</f>
        <v>#N/A</v>
      </c>
      <c r="F131" s="92" t="e">
        <f>#N/A</f>
        <v>#N/A</v>
      </c>
      <c r="G131" s="92" t="e">
        <f>#N/A</f>
        <v>#N/A</v>
      </c>
      <c r="H131" s="92" t="e">
        <f>#N/A</f>
        <v>#N/A</v>
      </c>
      <c r="I131" s="92" t="e">
        <f>#N/A</f>
        <v>#N/A</v>
      </c>
      <c r="J131" s="92" t="e">
        <f>#N/A</f>
        <v>#N/A</v>
      </c>
      <c r="K131" s="92" t="e">
        <f>#N/A</f>
        <v>#N/A</v>
      </c>
      <c r="L131" s="92" t="e">
        <f>#N/A</f>
        <v>#N/A</v>
      </c>
      <c r="M131" s="92" t="e">
        <f>#N/A</f>
        <v>#N/A</v>
      </c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4" spans="1:46" ht="11.25" customHeight="1" x14ac:dyDescent="0.2">
      <c r="A134" s="276" t="s">
        <v>7</v>
      </c>
      <c r="B134" s="278">
        <v>2001</v>
      </c>
      <c r="C134" s="278"/>
      <c r="D134" s="278"/>
      <c r="E134" s="278"/>
      <c r="F134" s="278"/>
      <c r="G134" s="278"/>
      <c r="H134" s="278"/>
      <c r="I134" s="278"/>
      <c r="J134" s="278"/>
      <c r="K134" s="278"/>
      <c r="L134" s="278"/>
      <c r="M134" s="278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1:46" x14ac:dyDescent="0.2">
      <c r="A135" s="277"/>
      <c r="B135" s="131" t="s">
        <v>82</v>
      </c>
      <c r="C135" s="131" t="s">
        <v>83</v>
      </c>
      <c r="D135" s="131" t="s">
        <v>84</v>
      </c>
      <c r="E135" s="131" t="s">
        <v>85</v>
      </c>
      <c r="F135" s="131" t="s">
        <v>86</v>
      </c>
      <c r="G135" s="131" t="s">
        <v>87</v>
      </c>
      <c r="H135" s="131" t="s">
        <v>88</v>
      </c>
      <c r="I135" s="131" t="s">
        <v>89</v>
      </c>
      <c r="J135" s="131" t="s">
        <v>90</v>
      </c>
      <c r="K135" s="131" t="s">
        <v>91</v>
      </c>
      <c r="L135" s="131" t="s">
        <v>92</v>
      </c>
      <c r="M135" s="132" t="s">
        <v>93</v>
      </c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</row>
    <row r="136" spans="1:46" x14ac:dyDescent="0.2">
      <c r="A136" s="76" t="s">
        <v>54</v>
      </c>
      <c r="B136" s="77">
        <v>1266</v>
      </c>
      <c r="C136" s="77">
        <v>1269</v>
      </c>
      <c r="D136" s="77">
        <v>1254</v>
      </c>
      <c r="E136" s="77">
        <v>1265</v>
      </c>
      <c r="F136" s="77">
        <v>1279</v>
      </c>
      <c r="G136" s="77">
        <v>1269</v>
      </c>
      <c r="H136" s="77">
        <v>1266</v>
      </c>
      <c r="I136" s="77">
        <v>1262</v>
      </c>
      <c r="J136" s="77">
        <v>1256</v>
      </c>
      <c r="K136" s="77">
        <v>1232</v>
      </c>
      <c r="L136" s="77">
        <v>1266</v>
      </c>
      <c r="M136" s="77">
        <v>1266</v>
      </c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</row>
    <row r="137" spans="1:46" x14ac:dyDescent="0.2">
      <c r="A137" s="76" t="s">
        <v>32</v>
      </c>
      <c r="B137" s="77">
        <v>2285</v>
      </c>
      <c r="C137" s="77">
        <v>2321</v>
      </c>
      <c r="D137" s="77">
        <v>2308</v>
      </c>
      <c r="E137" s="77">
        <v>2310</v>
      </c>
      <c r="F137" s="77">
        <v>2236</v>
      </c>
      <c r="G137" s="77">
        <v>2223</v>
      </c>
      <c r="H137" s="77">
        <v>2199</v>
      </c>
      <c r="I137" s="77">
        <v>2175</v>
      </c>
      <c r="J137" s="77">
        <v>2169</v>
      </c>
      <c r="K137" s="77">
        <v>2166</v>
      </c>
      <c r="L137" s="77">
        <v>2194</v>
      </c>
      <c r="M137" s="77">
        <v>2143</v>
      </c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</row>
    <row r="138" spans="1:46" x14ac:dyDescent="0.2">
      <c r="A138" s="83" t="s">
        <v>33</v>
      </c>
      <c r="B138" s="84">
        <v>8862</v>
      </c>
      <c r="C138" s="84">
        <v>8936</v>
      </c>
      <c r="D138" s="84">
        <v>9015</v>
      </c>
      <c r="E138" s="84">
        <v>9101</v>
      </c>
      <c r="F138" s="84">
        <v>9196</v>
      </c>
      <c r="G138" s="84">
        <v>9145</v>
      </c>
      <c r="H138" s="84">
        <v>9262</v>
      </c>
      <c r="I138" s="84">
        <v>9219</v>
      </c>
      <c r="J138" s="84">
        <v>9190</v>
      </c>
      <c r="K138" s="84">
        <v>9257</v>
      </c>
      <c r="L138" s="84">
        <v>9289</v>
      </c>
      <c r="M138" s="84">
        <v>9283</v>
      </c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</row>
    <row r="139" spans="1:46" ht="13.5" customHeight="1" x14ac:dyDescent="0.2">
      <c r="A139" s="91" t="s">
        <v>78</v>
      </c>
      <c r="B139" s="92" t="e">
        <f>#N/A</f>
        <v>#N/A</v>
      </c>
      <c r="C139" s="92" t="e">
        <f>#N/A</f>
        <v>#N/A</v>
      </c>
      <c r="D139" s="92" t="e">
        <f>#N/A</f>
        <v>#N/A</v>
      </c>
      <c r="E139" s="92" t="e">
        <f>#N/A</f>
        <v>#N/A</v>
      </c>
      <c r="F139" s="92" t="e">
        <f>#N/A</f>
        <v>#N/A</v>
      </c>
      <c r="G139" s="92" t="e">
        <f>#N/A</f>
        <v>#N/A</v>
      </c>
      <c r="H139" s="92" t="e">
        <f>#N/A</f>
        <v>#N/A</v>
      </c>
      <c r="I139" s="92" t="e">
        <f>#N/A</f>
        <v>#N/A</v>
      </c>
      <c r="J139" s="92" t="e">
        <f>#N/A</f>
        <v>#N/A</v>
      </c>
      <c r="K139" s="92" t="e">
        <f>#N/A</f>
        <v>#N/A</v>
      </c>
      <c r="L139" s="92" t="e">
        <f>#N/A</f>
        <v>#N/A</v>
      </c>
      <c r="M139" s="92" t="e">
        <f>#N/A</f>
        <v>#N/A</v>
      </c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</row>
    <row r="142" spans="1:46" x14ac:dyDescent="0.2">
      <c r="A142" s="276" t="s">
        <v>8</v>
      </c>
      <c r="B142" s="278">
        <v>2001</v>
      </c>
      <c r="C142" s="278"/>
      <c r="D142" s="278"/>
      <c r="E142" s="278"/>
      <c r="F142" s="278"/>
      <c r="G142" s="278"/>
      <c r="H142" s="278"/>
      <c r="I142" s="278"/>
      <c r="J142" s="278"/>
      <c r="K142" s="278"/>
      <c r="L142" s="278"/>
      <c r="M142" s="278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</row>
    <row r="143" spans="1:46" x14ac:dyDescent="0.2">
      <c r="A143" s="277"/>
      <c r="B143" s="131" t="s">
        <v>82</v>
      </c>
      <c r="C143" s="131" t="s">
        <v>83</v>
      </c>
      <c r="D143" s="131" t="s">
        <v>84</v>
      </c>
      <c r="E143" s="131" t="s">
        <v>85</v>
      </c>
      <c r="F143" s="131" t="s">
        <v>86</v>
      </c>
      <c r="G143" s="131" t="s">
        <v>87</v>
      </c>
      <c r="H143" s="131" t="s">
        <v>88</v>
      </c>
      <c r="I143" s="131" t="s">
        <v>89</v>
      </c>
      <c r="J143" s="131" t="s">
        <v>90</v>
      </c>
      <c r="K143" s="131" t="s">
        <v>91</v>
      </c>
      <c r="L143" s="131" t="s">
        <v>92</v>
      </c>
      <c r="M143" s="132" t="s">
        <v>93</v>
      </c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</row>
    <row r="144" spans="1:46" x14ac:dyDescent="0.2">
      <c r="A144" s="76" t="s">
        <v>34</v>
      </c>
      <c r="B144" s="77">
        <v>778</v>
      </c>
      <c r="C144" s="77">
        <v>786</v>
      </c>
      <c r="D144" s="77">
        <v>776</v>
      </c>
      <c r="E144" s="77">
        <v>753</v>
      </c>
      <c r="F144" s="77">
        <v>761</v>
      </c>
      <c r="G144" s="77">
        <v>776</v>
      </c>
      <c r="H144" s="77">
        <v>796</v>
      </c>
      <c r="I144" s="77">
        <v>805</v>
      </c>
      <c r="J144" s="77">
        <v>804</v>
      </c>
      <c r="K144" s="77">
        <v>806</v>
      </c>
      <c r="L144" s="77">
        <v>804</v>
      </c>
      <c r="M144" s="77">
        <v>806</v>
      </c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</row>
    <row r="145" spans="1:46" x14ac:dyDescent="0.2">
      <c r="A145" s="76" t="s">
        <v>57</v>
      </c>
      <c r="B145" s="77">
        <v>495</v>
      </c>
      <c r="C145" s="77">
        <v>511</v>
      </c>
      <c r="D145" s="77">
        <v>530</v>
      </c>
      <c r="E145" s="77">
        <v>540</v>
      </c>
      <c r="F145" s="77">
        <v>544</v>
      </c>
      <c r="G145" s="77">
        <v>549</v>
      </c>
      <c r="H145" s="77">
        <v>545</v>
      </c>
      <c r="I145" s="77">
        <v>556</v>
      </c>
      <c r="J145" s="77">
        <v>554</v>
      </c>
      <c r="K145" s="77">
        <v>574</v>
      </c>
      <c r="L145" s="77">
        <v>590</v>
      </c>
      <c r="M145" s="77">
        <v>561</v>
      </c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</row>
    <row r="146" spans="1:46" x14ac:dyDescent="0.2">
      <c r="A146" s="76" t="s">
        <v>35</v>
      </c>
      <c r="B146" s="77">
        <v>1486</v>
      </c>
      <c r="C146" s="77">
        <v>1512</v>
      </c>
      <c r="D146" s="77">
        <v>1486</v>
      </c>
      <c r="E146" s="77">
        <v>1463</v>
      </c>
      <c r="F146" s="77">
        <v>1566</v>
      </c>
      <c r="G146" s="77">
        <v>1660</v>
      </c>
      <c r="H146" s="77">
        <v>1680</v>
      </c>
      <c r="I146" s="77">
        <v>1683</v>
      </c>
      <c r="J146" s="77">
        <v>1684</v>
      </c>
      <c r="K146" s="77">
        <v>1610</v>
      </c>
      <c r="L146" s="77">
        <v>1683</v>
      </c>
      <c r="M146" s="77">
        <v>1570</v>
      </c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1:46" x14ac:dyDescent="0.2">
      <c r="A147" s="83" t="s">
        <v>36</v>
      </c>
      <c r="B147" s="84">
        <v>1566</v>
      </c>
      <c r="C147" s="84">
        <v>1570</v>
      </c>
      <c r="D147" s="84">
        <v>1568</v>
      </c>
      <c r="E147" s="84">
        <v>1560</v>
      </c>
      <c r="F147" s="84">
        <v>1628</v>
      </c>
      <c r="G147" s="84">
        <v>1604</v>
      </c>
      <c r="H147" s="84">
        <v>1640</v>
      </c>
      <c r="I147" s="84">
        <v>1638</v>
      </c>
      <c r="J147" s="84">
        <v>1630</v>
      </c>
      <c r="K147" s="84">
        <v>1662</v>
      </c>
      <c r="L147" s="84">
        <v>1673</v>
      </c>
      <c r="M147" s="84">
        <v>1669</v>
      </c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1:46" ht="13.5" customHeight="1" x14ac:dyDescent="0.2">
      <c r="A148" s="91" t="s">
        <v>78</v>
      </c>
      <c r="B148" s="92" t="e">
        <f>#N/A</f>
        <v>#N/A</v>
      </c>
      <c r="C148" s="92" t="e">
        <f>#N/A</f>
        <v>#N/A</v>
      </c>
      <c r="D148" s="92" t="e">
        <f>#N/A</f>
        <v>#N/A</v>
      </c>
      <c r="E148" s="92" t="e">
        <f>#N/A</f>
        <v>#N/A</v>
      </c>
      <c r="F148" s="92" t="e">
        <f>#N/A</f>
        <v>#N/A</v>
      </c>
      <c r="G148" s="92" t="e">
        <f>#N/A</f>
        <v>#N/A</v>
      </c>
      <c r="H148" s="92" t="e">
        <f>#N/A</f>
        <v>#N/A</v>
      </c>
      <c r="I148" s="92" t="e">
        <f>#N/A</f>
        <v>#N/A</v>
      </c>
      <c r="J148" s="92" t="e">
        <f>#N/A</f>
        <v>#N/A</v>
      </c>
      <c r="K148" s="92" t="e">
        <f>#N/A</f>
        <v>#N/A</v>
      </c>
      <c r="L148" s="92" t="e">
        <f>#N/A</f>
        <v>#N/A</v>
      </c>
      <c r="M148" s="92" t="e">
        <f>#N/A</f>
        <v>#N/A</v>
      </c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50" spans="1:46" s="17" customFormat="1" x14ac:dyDescent="0.2">
      <c r="A150" s="124" t="s">
        <v>81</v>
      </c>
      <c r="B150" s="135" t="e">
        <f>#N/A</f>
        <v>#N/A</v>
      </c>
      <c r="C150" s="135" t="e">
        <f>#N/A</f>
        <v>#N/A</v>
      </c>
      <c r="D150" s="135" t="e">
        <f>#N/A</f>
        <v>#N/A</v>
      </c>
      <c r="E150" s="135" t="e">
        <f>#N/A</f>
        <v>#N/A</v>
      </c>
      <c r="F150" s="135" t="e">
        <f>#N/A</f>
        <v>#N/A</v>
      </c>
      <c r="G150" s="135" t="e">
        <f>#N/A</f>
        <v>#N/A</v>
      </c>
      <c r="H150" s="135" t="e">
        <f>#N/A</f>
        <v>#N/A</v>
      </c>
      <c r="I150" s="135" t="e">
        <f>#N/A</f>
        <v>#N/A</v>
      </c>
      <c r="J150" s="135" t="e">
        <f>#N/A</f>
        <v>#N/A</v>
      </c>
      <c r="K150" s="135" t="e">
        <f>#N/A</f>
        <v>#N/A</v>
      </c>
      <c r="L150" s="135" t="e">
        <f>#N/A</f>
        <v>#N/A</v>
      </c>
      <c r="M150" s="135" t="e">
        <f>#N/A</f>
        <v>#N/A</v>
      </c>
    </row>
    <row r="151" spans="1:46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46" x14ac:dyDescent="0.2">
      <c r="A152" s="123" t="s">
        <v>111</v>
      </c>
    </row>
  </sheetData>
  <mergeCells count="30">
    <mergeCell ref="A142:A143"/>
    <mergeCell ref="B142:M142"/>
    <mergeCell ref="A80:M80"/>
    <mergeCell ref="A113:M113"/>
    <mergeCell ref="A115:M115"/>
    <mergeCell ref="A116:M116"/>
    <mergeCell ref="A84:A85"/>
    <mergeCell ref="B84:M84"/>
    <mergeCell ref="A118:A119"/>
    <mergeCell ref="B118:M118"/>
    <mergeCell ref="A134:A135"/>
    <mergeCell ref="B134:M134"/>
    <mergeCell ref="A77:M77"/>
    <mergeCell ref="A79:M79"/>
    <mergeCell ref="A19:A20"/>
    <mergeCell ref="B19:M19"/>
    <mergeCell ref="A46:A47"/>
    <mergeCell ref="B46:M46"/>
    <mergeCell ref="A39:M39"/>
    <mergeCell ref="A42:M42"/>
    <mergeCell ref="A41:M41"/>
    <mergeCell ref="A58:A59"/>
    <mergeCell ref="B58:M58"/>
    <mergeCell ref="A65:A66"/>
    <mergeCell ref="B65:M65"/>
    <mergeCell ref="A2:M2"/>
    <mergeCell ref="A4:M4"/>
    <mergeCell ref="A5:M5"/>
    <mergeCell ref="A9:A10"/>
    <mergeCell ref="B9:M9"/>
  </mergeCells>
  <phoneticPr fontId="27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&amp;L&amp;"Arial,Normal"&amp;8&amp;G&amp;C&amp;"Arial,Normal"&amp;8www.iieg.gob.mx&amp;R&amp;G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2"/>
  <sheetViews>
    <sheetView workbookViewId="0"/>
  </sheetViews>
  <sheetFormatPr baseColWidth="10" defaultColWidth="8.83203125" defaultRowHeight="11.25" x14ac:dyDescent="0.2"/>
  <cols>
    <col min="1" max="1" width="58.6640625" style="5" customWidth="1"/>
    <col min="2" max="13" width="7.33203125" style="5" customWidth="1"/>
    <col min="14" max="16384" width="8.83203125" style="5"/>
  </cols>
  <sheetData>
    <row r="1" spans="1:46" s="62" customFormat="1" ht="20.25" x14ac:dyDescent="0.2">
      <c r="A1" s="74" t="s">
        <v>95</v>
      </c>
      <c r="D1" s="69"/>
      <c r="E1" s="69"/>
      <c r="F1" s="69"/>
      <c r="G1" s="69"/>
      <c r="H1" s="69"/>
      <c r="I1" s="69"/>
      <c r="J1" s="69"/>
      <c r="K1" s="69"/>
    </row>
    <row r="2" spans="1:46" s="47" customFormat="1" ht="15.75" customHeight="1" x14ac:dyDescent="0.2">
      <c r="A2" s="256" t="s">
        <v>80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34"/>
      <c r="O2" s="34"/>
      <c r="P2" s="34"/>
      <c r="Q2" s="34"/>
      <c r="R2" s="35"/>
      <c r="S2" s="35"/>
      <c r="T2" s="35"/>
      <c r="U2" s="35"/>
      <c r="V2" s="35"/>
      <c r="W2" s="35"/>
      <c r="X2" s="35"/>
    </row>
    <row r="3" spans="1:46" s="47" customFormat="1" ht="15.75" customHeight="1" x14ac:dyDescent="0.2">
      <c r="A3" s="75" t="s">
        <v>79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34"/>
      <c r="O3" s="34"/>
      <c r="P3" s="34"/>
      <c r="Q3" s="34"/>
      <c r="R3" s="35"/>
      <c r="S3" s="35"/>
      <c r="T3" s="35"/>
      <c r="U3" s="35"/>
      <c r="V3" s="35"/>
      <c r="W3" s="35"/>
      <c r="X3" s="35"/>
    </row>
    <row r="4" spans="1:46" s="49" customFormat="1" ht="15.95" customHeight="1" x14ac:dyDescent="0.2">
      <c r="A4" s="256" t="s">
        <v>76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36"/>
      <c r="O4" s="36"/>
      <c r="P4" s="36"/>
      <c r="Q4" s="36"/>
      <c r="R4" s="48"/>
      <c r="S4" s="48"/>
      <c r="T4" s="48"/>
      <c r="U4" s="48"/>
      <c r="V4" s="48"/>
      <c r="W4" s="48"/>
      <c r="X4" s="48"/>
    </row>
    <row r="5" spans="1:46" s="49" customFormat="1" ht="15.95" customHeight="1" x14ac:dyDescent="0.2">
      <c r="A5" s="256">
        <v>2002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36"/>
      <c r="O5" s="36"/>
      <c r="P5" s="36"/>
      <c r="Q5" s="36"/>
    </row>
    <row r="6" spans="1:46" ht="12.75" customHeight="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13"/>
    </row>
    <row r="7" spans="1:46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6" x14ac:dyDescent="0.2">
      <c r="A9" s="280" t="s">
        <v>0</v>
      </c>
      <c r="B9" s="281">
        <v>2002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x14ac:dyDescent="0.2">
      <c r="A10" s="280"/>
      <c r="B10" s="134" t="s">
        <v>82</v>
      </c>
      <c r="C10" s="134" t="s">
        <v>83</v>
      </c>
      <c r="D10" s="134" t="s">
        <v>84</v>
      </c>
      <c r="E10" s="134" t="s">
        <v>85</v>
      </c>
      <c r="F10" s="134" t="s">
        <v>86</v>
      </c>
      <c r="G10" s="134" t="s">
        <v>87</v>
      </c>
      <c r="H10" s="134" t="s">
        <v>88</v>
      </c>
      <c r="I10" s="134" t="s">
        <v>89</v>
      </c>
      <c r="J10" s="134" t="s">
        <v>90</v>
      </c>
      <c r="K10" s="134" t="s">
        <v>91</v>
      </c>
      <c r="L10" s="134" t="s">
        <v>92</v>
      </c>
      <c r="M10" s="134" t="s">
        <v>93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ht="22.5" x14ac:dyDescent="0.2">
      <c r="A11" s="97" t="s">
        <v>24</v>
      </c>
      <c r="B11" s="98">
        <v>6116</v>
      </c>
      <c r="C11" s="98">
        <v>6186</v>
      </c>
      <c r="D11" s="98">
        <v>6189</v>
      </c>
      <c r="E11" s="98">
        <v>6273</v>
      </c>
      <c r="F11" s="98">
        <v>6346</v>
      </c>
      <c r="G11" s="98">
        <v>6361</v>
      </c>
      <c r="H11" s="98">
        <v>6397</v>
      </c>
      <c r="I11" s="98">
        <v>6372</v>
      </c>
      <c r="J11" s="98">
        <v>6417</v>
      </c>
      <c r="K11" s="98">
        <v>6460</v>
      </c>
      <c r="L11" s="98">
        <v>6518</v>
      </c>
      <c r="M11" s="98">
        <v>6462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ht="17.25" customHeight="1" x14ac:dyDescent="0.2">
      <c r="A12" s="97" t="s">
        <v>25</v>
      </c>
      <c r="B12" s="98">
        <v>5387</v>
      </c>
      <c r="C12" s="98">
        <v>5423</v>
      </c>
      <c r="D12" s="98">
        <v>5449</v>
      </c>
      <c r="E12" s="98">
        <v>5496</v>
      </c>
      <c r="F12" s="98">
        <v>5459</v>
      </c>
      <c r="G12" s="98">
        <v>5487</v>
      </c>
      <c r="H12" s="98">
        <v>5487</v>
      </c>
      <c r="I12" s="98">
        <v>5537</v>
      </c>
      <c r="J12" s="98">
        <v>5553</v>
      </c>
      <c r="K12" s="98">
        <v>5552</v>
      </c>
      <c r="L12" s="98">
        <v>5580</v>
      </c>
      <c r="M12" s="98">
        <v>5449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46" ht="15.75" customHeight="1" x14ac:dyDescent="0.2">
      <c r="A13" s="97" t="s">
        <v>11</v>
      </c>
      <c r="B13" s="98">
        <v>24752</v>
      </c>
      <c r="C13" s="98">
        <v>25327</v>
      </c>
      <c r="D13" s="98">
        <v>25235</v>
      </c>
      <c r="E13" s="98">
        <v>25703</v>
      </c>
      <c r="F13" s="98">
        <v>25938</v>
      </c>
      <c r="G13" s="98">
        <v>25912</v>
      </c>
      <c r="H13" s="98">
        <v>26154</v>
      </c>
      <c r="I13" s="98">
        <v>26011</v>
      </c>
      <c r="J13" s="98">
        <v>26181</v>
      </c>
      <c r="K13" s="98">
        <v>26088</v>
      </c>
      <c r="L13" s="98">
        <v>26215</v>
      </c>
      <c r="M13" s="98">
        <v>26165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1:46" x14ac:dyDescent="0.2">
      <c r="A14" s="97" t="s">
        <v>10</v>
      </c>
      <c r="B14" s="98">
        <v>780</v>
      </c>
      <c r="C14" s="98">
        <v>777</v>
      </c>
      <c r="D14" s="98">
        <v>777</v>
      </c>
      <c r="E14" s="98">
        <v>784</v>
      </c>
      <c r="F14" s="98">
        <v>784</v>
      </c>
      <c r="G14" s="98">
        <v>772</v>
      </c>
      <c r="H14" s="98">
        <v>759</v>
      </c>
      <c r="I14" s="98">
        <v>752</v>
      </c>
      <c r="J14" s="98">
        <v>763</v>
      </c>
      <c r="K14" s="98">
        <v>754</v>
      </c>
      <c r="L14" s="98">
        <v>751</v>
      </c>
      <c r="M14" s="98">
        <v>739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46" ht="13.5" customHeight="1" x14ac:dyDescent="0.2">
      <c r="A15" s="95" t="s">
        <v>78</v>
      </c>
      <c r="B15" s="96">
        <f>SUM(B11:B14)</f>
        <v>37035</v>
      </c>
      <c r="C15" s="96" t="e">
        <f>#N/A</f>
        <v>#N/A</v>
      </c>
      <c r="D15" s="96" t="e">
        <f>#N/A</f>
        <v>#N/A</v>
      </c>
      <c r="E15" s="96" t="e">
        <f>#N/A</f>
        <v>#N/A</v>
      </c>
      <c r="F15" s="96" t="e">
        <f>#N/A</f>
        <v>#N/A</v>
      </c>
      <c r="G15" s="96" t="e">
        <f>#N/A</f>
        <v>#N/A</v>
      </c>
      <c r="H15" s="96" t="e">
        <f>#N/A</f>
        <v>#N/A</v>
      </c>
      <c r="I15" s="96" t="e">
        <f>#N/A</f>
        <v>#N/A</v>
      </c>
      <c r="J15" s="96" t="e">
        <f>#N/A</f>
        <v>#N/A</v>
      </c>
      <c r="K15" s="96" t="e">
        <f>#N/A</f>
        <v>#N/A</v>
      </c>
      <c r="L15" s="96" t="e">
        <f>#N/A</f>
        <v>#N/A</v>
      </c>
      <c r="M15" s="96" t="e">
        <f>#N/A</f>
        <v>#N/A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46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9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9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x14ac:dyDescent="0.2">
      <c r="A19" s="280" t="s">
        <v>1</v>
      </c>
      <c r="B19" s="281">
        <v>2002</v>
      </c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x14ac:dyDescent="0.2">
      <c r="A20" s="280"/>
      <c r="B20" s="134" t="s">
        <v>82</v>
      </c>
      <c r="C20" s="134" t="s">
        <v>83</v>
      </c>
      <c r="D20" s="134" t="s">
        <v>84</v>
      </c>
      <c r="E20" s="134" t="s">
        <v>85</v>
      </c>
      <c r="F20" s="134" t="s">
        <v>86</v>
      </c>
      <c r="G20" s="134" t="s">
        <v>87</v>
      </c>
      <c r="H20" s="134" t="s">
        <v>88</v>
      </c>
      <c r="I20" s="134" t="s">
        <v>89</v>
      </c>
      <c r="J20" s="134" t="s">
        <v>90</v>
      </c>
      <c r="K20" s="134" t="s">
        <v>91</v>
      </c>
      <c r="L20" s="134" t="s">
        <v>92</v>
      </c>
      <c r="M20" s="134" t="s">
        <v>93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22.5" x14ac:dyDescent="0.2">
      <c r="A21" s="76" t="s">
        <v>23</v>
      </c>
      <c r="B21" s="77">
        <v>5513</v>
      </c>
      <c r="C21" s="77">
        <v>5531</v>
      </c>
      <c r="D21" s="77">
        <v>5481</v>
      </c>
      <c r="E21" s="77">
        <v>5531</v>
      </c>
      <c r="F21" s="77">
        <v>5317</v>
      </c>
      <c r="G21" s="77">
        <v>5288</v>
      </c>
      <c r="H21" s="77">
        <v>5317</v>
      </c>
      <c r="I21" s="77">
        <v>5335</v>
      </c>
      <c r="J21" s="77">
        <v>5327</v>
      </c>
      <c r="K21" s="77">
        <v>5333</v>
      </c>
      <c r="L21" s="77">
        <v>5257</v>
      </c>
      <c r="M21" s="77">
        <v>5241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22.5" x14ac:dyDescent="0.2">
      <c r="A22" s="76" t="s">
        <v>14</v>
      </c>
      <c r="B22" s="77">
        <v>6751</v>
      </c>
      <c r="C22" s="77">
        <v>6667</v>
      </c>
      <c r="D22" s="77">
        <v>6562</v>
      </c>
      <c r="E22" s="77">
        <v>6650</v>
      </c>
      <c r="F22" s="77">
        <v>6684</v>
      </c>
      <c r="G22" s="77">
        <v>6639</v>
      </c>
      <c r="H22" s="77">
        <v>6798</v>
      </c>
      <c r="I22" s="77">
        <v>6604</v>
      </c>
      <c r="J22" s="77">
        <v>6698</v>
      </c>
      <c r="K22" s="77">
        <v>6850</v>
      </c>
      <c r="L22" s="77">
        <v>7086</v>
      </c>
      <c r="M22" s="77">
        <v>7320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22.5" x14ac:dyDescent="0.2">
      <c r="A23" s="76" t="s">
        <v>17</v>
      </c>
      <c r="B23" s="77">
        <v>3352</v>
      </c>
      <c r="C23" s="77">
        <v>3276</v>
      </c>
      <c r="D23" s="77">
        <v>3217</v>
      </c>
      <c r="E23" s="77">
        <v>3293</v>
      </c>
      <c r="F23" s="77">
        <v>3241</v>
      </c>
      <c r="G23" s="77">
        <v>3204</v>
      </c>
      <c r="H23" s="77">
        <v>3233</v>
      </c>
      <c r="I23" s="77">
        <v>3323</v>
      </c>
      <c r="J23" s="77">
        <v>3413</v>
      </c>
      <c r="K23" s="77">
        <v>3402</v>
      </c>
      <c r="L23" s="77">
        <v>3443</v>
      </c>
      <c r="M23" s="77">
        <v>3399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12.75" customHeight="1" x14ac:dyDescent="0.2">
      <c r="A24" s="76" t="s">
        <v>15</v>
      </c>
      <c r="B24" s="77">
        <v>2754</v>
      </c>
      <c r="C24" s="77">
        <v>2752</v>
      </c>
      <c r="D24" s="77">
        <v>2731</v>
      </c>
      <c r="E24" s="77">
        <v>2743</v>
      </c>
      <c r="F24" s="77">
        <v>2716</v>
      </c>
      <c r="G24" s="77">
        <v>2741</v>
      </c>
      <c r="H24" s="77">
        <v>2737</v>
      </c>
      <c r="I24" s="77">
        <v>2747</v>
      </c>
      <c r="J24" s="77">
        <v>2742</v>
      </c>
      <c r="K24" s="77">
        <v>2754</v>
      </c>
      <c r="L24" s="77">
        <v>2783</v>
      </c>
      <c r="M24" s="77">
        <v>2704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2.75" customHeight="1" x14ac:dyDescent="0.2">
      <c r="A25" s="76" t="s">
        <v>12</v>
      </c>
      <c r="B25" s="77">
        <v>2386</v>
      </c>
      <c r="C25" s="77">
        <v>2400</v>
      </c>
      <c r="D25" s="77">
        <v>2414</v>
      </c>
      <c r="E25" s="77">
        <v>2446</v>
      </c>
      <c r="F25" s="77">
        <v>2476</v>
      </c>
      <c r="G25" s="77">
        <v>2481</v>
      </c>
      <c r="H25" s="77">
        <v>2469</v>
      </c>
      <c r="I25" s="77">
        <v>2505</v>
      </c>
      <c r="J25" s="77">
        <v>2571</v>
      </c>
      <c r="K25" s="77">
        <v>2644</v>
      </c>
      <c r="L25" s="77">
        <v>2655</v>
      </c>
      <c r="M25" s="77">
        <v>2624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12.75" customHeight="1" x14ac:dyDescent="0.2">
      <c r="A26" s="76" t="s">
        <v>13</v>
      </c>
      <c r="B26" s="77">
        <v>651</v>
      </c>
      <c r="C26" s="77">
        <v>655</v>
      </c>
      <c r="D26" s="77">
        <v>613</v>
      </c>
      <c r="E26" s="77">
        <v>658</v>
      </c>
      <c r="F26" s="77">
        <v>632</v>
      </c>
      <c r="G26" s="77">
        <v>636</v>
      </c>
      <c r="H26" s="77">
        <v>636</v>
      </c>
      <c r="I26" s="77">
        <v>623</v>
      </c>
      <c r="J26" s="77">
        <v>622</v>
      </c>
      <c r="K26" s="77">
        <v>634</v>
      </c>
      <c r="L26" s="77">
        <v>638</v>
      </c>
      <c r="M26" s="77">
        <v>624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22.5" x14ac:dyDescent="0.2">
      <c r="A27" s="76" t="s">
        <v>16</v>
      </c>
      <c r="B27" s="77">
        <v>3758</v>
      </c>
      <c r="C27" s="77">
        <v>3766</v>
      </c>
      <c r="D27" s="77">
        <v>3738</v>
      </c>
      <c r="E27" s="77">
        <v>3762</v>
      </c>
      <c r="F27" s="77">
        <v>3735</v>
      </c>
      <c r="G27" s="77">
        <v>3724</v>
      </c>
      <c r="H27" s="77">
        <v>3704</v>
      </c>
      <c r="I27" s="77">
        <v>3692</v>
      </c>
      <c r="J27" s="77">
        <v>3699</v>
      </c>
      <c r="K27" s="77">
        <v>3687</v>
      </c>
      <c r="L27" s="77">
        <v>3676</v>
      </c>
      <c r="M27" s="77">
        <v>3670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22.5" x14ac:dyDescent="0.2">
      <c r="A28" s="76" t="s">
        <v>18</v>
      </c>
      <c r="B28" s="77">
        <v>2009</v>
      </c>
      <c r="C28" s="77">
        <v>2000</v>
      </c>
      <c r="D28" s="77">
        <v>1935</v>
      </c>
      <c r="E28" s="77">
        <v>2020</v>
      </c>
      <c r="F28" s="77">
        <v>2014</v>
      </c>
      <c r="G28" s="77">
        <v>2010</v>
      </c>
      <c r="H28" s="77">
        <v>2013</v>
      </c>
      <c r="I28" s="77">
        <v>2000</v>
      </c>
      <c r="J28" s="77">
        <v>2025</v>
      </c>
      <c r="K28" s="77">
        <v>2033</v>
      </c>
      <c r="L28" s="77">
        <v>2018</v>
      </c>
      <c r="M28" s="77">
        <v>2006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22.5" x14ac:dyDescent="0.2">
      <c r="A29" s="76" t="s">
        <v>19</v>
      </c>
      <c r="B29" s="77">
        <v>5185</v>
      </c>
      <c r="C29" s="77">
        <v>5230</v>
      </c>
      <c r="D29" s="77">
        <v>5198</v>
      </c>
      <c r="E29" s="77">
        <v>5186</v>
      </c>
      <c r="F29" s="77">
        <v>5221</v>
      </c>
      <c r="G29" s="77">
        <v>5167</v>
      </c>
      <c r="H29" s="77">
        <v>5193</v>
      </c>
      <c r="I29" s="77">
        <v>5176</v>
      </c>
      <c r="J29" s="77">
        <v>5238</v>
      </c>
      <c r="K29" s="77">
        <v>5264</v>
      </c>
      <c r="L29" s="77">
        <v>5311</v>
      </c>
      <c r="M29" s="77">
        <v>5235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2.75" customHeight="1" x14ac:dyDescent="0.2">
      <c r="A30" s="76" t="s">
        <v>20</v>
      </c>
      <c r="B30" s="77">
        <v>1242</v>
      </c>
      <c r="C30" s="77">
        <v>1275</v>
      </c>
      <c r="D30" s="77">
        <v>1255</v>
      </c>
      <c r="E30" s="77">
        <v>1235</v>
      </c>
      <c r="F30" s="77">
        <v>1247</v>
      </c>
      <c r="G30" s="77">
        <v>1260</v>
      </c>
      <c r="H30" s="77">
        <v>1252</v>
      </c>
      <c r="I30" s="77">
        <v>1238</v>
      </c>
      <c r="J30" s="77">
        <v>1239</v>
      </c>
      <c r="K30" s="77">
        <v>1260</v>
      </c>
      <c r="L30" s="77">
        <v>1289</v>
      </c>
      <c r="M30" s="77">
        <v>1269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2.75" customHeight="1" x14ac:dyDescent="0.2">
      <c r="A31" s="76" t="s">
        <v>21</v>
      </c>
      <c r="B31" s="77">
        <v>949</v>
      </c>
      <c r="C31" s="77">
        <v>980</v>
      </c>
      <c r="D31" s="77">
        <v>943</v>
      </c>
      <c r="E31" s="77">
        <v>938</v>
      </c>
      <c r="F31" s="77">
        <v>940</v>
      </c>
      <c r="G31" s="77">
        <v>939</v>
      </c>
      <c r="H31" s="77">
        <v>957</v>
      </c>
      <c r="I31" s="77">
        <v>948</v>
      </c>
      <c r="J31" s="77">
        <v>908</v>
      </c>
      <c r="K31" s="77">
        <v>914</v>
      </c>
      <c r="L31" s="77">
        <v>896</v>
      </c>
      <c r="M31" s="77">
        <v>880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2.75" customHeight="1" x14ac:dyDescent="0.2">
      <c r="A32" s="76" t="s">
        <v>22</v>
      </c>
      <c r="B32" s="77">
        <v>2267</v>
      </c>
      <c r="C32" s="77">
        <v>2295</v>
      </c>
      <c r="D32" s="77">
        <v>2283</v>
      </c>
      <c r="E32" s="77">
        <v>2302</v>
      </c>
      <c r="F32" s="77">
        <v>2322</v>
      </c>
      <c r="G32" s="77">
        <v>2368</v>
      </c>
      <c r="H32" s="77">
        <v>2545</v>
      </c>
      <c r="I32" s="77">
        <v>2602</v>
      </c>
      <c r="J32" s="77">
        <v>2441</v>
      </c>
      <c r="K32" s="77">
        <v>2345</v>
      </c>
      <c r="L32" s="77">
        <v>2325</v>
      </c>
      <c r="M32" s="77">
        <v>2249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3.5" customHeight="1" x14ac:dyDescent="0.2">
      <c r="A33" s="95" t="s">
        <v>78</v>
      </c>
      <c r="B33" s="96">
        <f>SUM(B21:B32)</f>
        <v>36817</v>
      </c>
      <c r="C33" s="96" t="e">
        <f>#N/A</f>
        <v>#N/A</v>
      </c>
      <c r="D33" s="96" t="e">
        <f>#N/A</f>
        <v>#N/A</v>
      </c>
      <c r="E33" s="96" t="e">
        <f>#N/A</f>
        <v>#N/A</v>
      </c>
      <c r="F33" s="96" t="e">
        <f>#N/A</f>
        <v>#N/A</v>
      </c>
      <c r="G33" s="96" t="e">
        <f>#N/A</f>
        <v>#N/A</v>
      </c>
      <c r="H33" s="96" t="e">
        <f>#N/A</f>
        <v>#N/A</v>
      </c>
      <c r="I33" s="96" t="e">
        <f>#N/A</f>
        <v>#N/A</v>
      </c>
      <c r="J33" s="96" t="e">
        <f>#N/A</f>
        <v>#N/A</v>
      </c>
      <c r="K33" s="96" t="e">
        <f>#N/A</f>
        <v>#N/A</v>
      </c>
      <c r="L33" s="96" t="e">
        <f>#N/A</f>
        <v>#N/A</v>
      </c>
      <c r="M33" s="96" t="e">
        <f>#N/A</f>
        <v>#N/A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x14ac:dyDescent="0.2">
      <c r="M34" s="10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x14ac:dyDescent="0.2">
      <c r="M35" s="10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x14ac:dyDescent="0.2">
      <c r="M36" s="10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6.5" customHeight="1" x14ac:dyDescent="0.2">
      <c r="M37" s="10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s="62" customFormat="1" ht="20.25" x14ac:dyDescent="0.2">
      <c r="A38" s="74" t="s">
        <v>95</v>
      </c>
      <c r="D38" s="69"/>
      <c r="E38" s="69"/>
      <c r="F38" s="69"/>
      <c r="G38" s="69"/>
      <c r="H38" s="69"/>
      <c r="I38" s="69"/>
      <c r="J38" s="69"/>
      <c r="K38" s="69"/>
    </row>
    <row r="39" spans="1:46" s="47" customFormat="1" ht="15.75" customHeight="1" x14ac:dyDescent="0.2">
      <c r="A39" s="256" t="s">
        <v>80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34"/>
      <c r="O39" s="34"/>
      <c r="P39" s="34"/>
      <c r="Q39" s="34"/>
      <c r="R39" s="35"/>
      <c r="S39" s="35"/>
      <c r="T39" s="35"/>
      <c r="U39" s="35"/>
      <c r="V39" s="35"/>
      <c r="W39" s="35"/>
      <c r="X39" s="35"/>
    </row>
    <row r="40" spans="1:46" s="47" customFormat="1" ht="15.75" customHeight="1" x14ac:dyDescent="0.2">
      <c r="A40" s="75" t="s">
        <v>79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34"/>
      <c r="O40" s="34"/>
      <c r="P40" s="34"/>
      <c r="Q40" s="34"/>
      <c r="R40" s="35"/>
      <c r="S40" s="35"/>
      <c r="T40" s="35"/>
      <c r="U40" s="35"/>
      <c r="V40" s="35"/>
      <c r="W40" s="35"/>
      <c r="X40" s="35"/>
    </row>
    <row r="41" spans="1:46" s="49" customFormat="1" ht="15.95" customHeight="1" x14ac:dyDescent="0.2">
      <c r="A41" s="256" t="s">
        <v>76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36"/>
      <c r="O41" s="36"/>
      <c r="P41" s="36"/>
      <c r="Q41" s="36"/>
      <c r="R41" s="48"/>
      <c r="S41" s="48"/>
      <c r="T41" s="48"/>
      <c r="U41" s="48"/>
      <c r="V41" s="48"/>
      <c r="W41" s="48"/>
      <c r="X41" s="48"/>
    </row>
    <row r="42" spans="1:46" s="49" customFormat="1" ht="15.95" customHeight="1" x14ac:dyDescent="0.2">
      <c r="A42" s="256">
        <v>2002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36"/>
      <c r="O42" s="36"/>
      <c r="P42" s="36"/>
      <c r="Q42" s="36"/>
    </row>
    <row r="43" spans="1:46" x14ac:dyDescent="0.2">
      <c r="M43" s="10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x14ac:dyDescent="0.2">
      <c r="M44" s="10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x14ac:dyDescent="0.2">
      <c r="M45" s="10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x14ac:dyDescent="0.2">
      <c r="A46" s="280" t="s">
        <v>2</v>
      </c>
      <c r="B46" s="281">
        <v>2002</v>
      </c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x14ac:dyDescent="0.2">
      <c r="A47" s="280"/>
      <c r="B47" s="134" t="s">
        <v>82</v>
      </c>
      <c r="C47" s="134" t="s">
        <v>83</v>
      </c>
      <c r="D47" s="134" t="s">
        <v>84</v>
      </c>
      <c r="E47" s="134" t="s">
        <v>85</v>
      </c>
      <c r="F47" s="134" t="s">
        <v>86</v>
      </c>
      <c r="G47" s="134" t="s">
        <v>87</v>
      </c>
      <c r="H47" s="134" t="s">
        <v>88</v>
      </c>
      <c r="I47" s="134" t="s">
        <v>89</v>
      </c>
      <c r="J47" s="134" t="s">
        <v>90</v>
      </c>
      <c r="K47" s="134" t="s">
        <v>91</v>
      </c>
      <c r="L47" s="134" t="s">
        <v>92</v>
      </c>
      <c r="M47" s="134" t="s">
        <v>93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22.5" x14ac:dyDescent="0.2">
      <c r="A48" s="76" t="s">
        <v>26</v>
      </c>
      <c r="B48" s="77">
        <v>997</v>
      </c>
      <c r="C48" s="77">
        <v>1007</v>
      </c>
      <c r="D48" s="77">
        <v>987</v>
      </c>
      <c r="E48" s="77">
        <v>959</v>
      </c>
      <c r="F48" s="77">
        <v>954</v>
      </c>
      <c r="G48" s="77">
        <v>946</v>
      </c>
      <c r="H48" s="77">
        <v>967</v>
      </c>
      <c r="I48" s="77">
        <v>925</v>
      </c>
      <c r="J48" s="77">
        <v>943</v>
      </c>
      <c r="K48" s="77">
        <v>930</v>
      </c>
      <c r="L48" s="77">
        <v>957</v>
      </c>
      <c r="M48" s="77">
        <v>946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22.5" x14ac:dyDescent="0.2">
      <c r="A49" s="76" t="s">
        <v>45</v>
      </c>
      <c r="B49" s="77">
        <v>2378</v>
      </c>
      <c r="C49" s="77">
        <v>2385</v>
      </c>
      <c r="D49" s="77">
        <v>2460</v>
      </c>
      <c r="E49" s="77">
        <v>2589</v>
      </c>
      <c r="F49" s="77">
        <v>2622</v>
      </c>
      <c r="G49" s="77">
        <v>2542</v>
      </c>
      <c r="H49" s="77">
        <v>2527</v>
      </c>
      <c r="I49" s="77">
        <v>2581</v>
      </c>
      <c r="J49" s="77">
        <v>2647</v>
      </c>
      <c r="K49" s="77">
        <v>2829</v>
      </c>
      <c r="L49" s="77">
        <v>2843</v>
      </c>
      <c r="M49" s="77">
        <v>2785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22.5" x14ac:dyDescent="0.2">
      <c r="A50" s="76" t="s">
        <v>44</v>
      </c>
      <c r="B50" s="77">
        <v>6369</v>
      </c>
      <c r="C50" s="77">
        <v>6382</v>
      </c>
      <c r="D50" s="77">
        <v>6394</v>
      </c>
      <c r="E50" s="77">
        <v>6436</v>
      </c>
      <c r="F50" s="77">
        <v>6451</v>
      </c>
      <c r="G50" s="77">
        <v>6413</v>
      </c>
      <c r="H50" s="77">
        <v>6463</v>
      </c>
      <c r="I50" s="77">
        <v>6495</v>
      </c>
      <c r="J50" s="77">
        <v>6555</v>
      </c>
      <c r="K50" s="77">
        <v>6463</v>
      </c>
      <c r="L50" s="77">
        <v>6535</v>
      </c>
      <c r="M50" s="77">
        <v>6440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2.75" customHeight="1" x14ac:dyDescent="0.2">
      <c r="A51" s="76" t="s">
        <v>74</v>
      </c>
      <c r="B51" s="77">
        <v>1163</v>
      </c>
      <c r="C51" s="77">
        <v>1170</v>
      </c>
      <c r="D51" s="77">
        <v>1162</v>
      </c>
      <c r="E51" s="77">
        <v>1145</v>
      </c>
      <c r="F51" s="77">
        <v>1095</v>
      </c>
      <c r="G51" s="77">
        <v>1078</v>
      </c>
      <c r="H51" s="77">
        <v>1059</v>
      </c>
      <c r="I51" s="77">
        <v>1021</v>
      </c>
      <c r="J51" s="77">
        <v>1014</v>
      </c>
      <c r="K51" s="77">
        <v>1027</v>
      </c>
      <c r="L51" s="77">
        <v>1045</v>
      </c>
      <c r="M51" s="77">
        <v>1041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12.75" customHeight="1" x14ac:dyDescent="0.2">
      <c r="A52" s="76" t="s">
        <v>46</v>
      </c>
      <c r="B52" s="77">
        <v>1268</v>
      </c>
      <c r="C52" s="77">
        <v>1291</v>
      </c>
      <c r="D52" s="77">
        <v>1331</v>
      </c>
      <c r="E52" s="77">
        <v>1334</v>
      </c>
      <c r="F52" s="77">
        <v>1334</v>
      </c>
      <c r="G52" s="77">
        <v>1379</v>
      </c>
      <c r="H52" s="77">
        <v>1398</v>
      </c>
      <c r="I52" s="77">
        <v>1397</v>
      </c>
      <c r="J52" s="77">
        <v>1391</v>
      </c>
      <c r="K52" s="77">
        <v>1407</v>
      </c>
      <c r="L52" s="77">
        <v>1422</v>
      </c>
      <c r="M52" s="77">
        <v>1403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22.5" x14ac:dyDescent="0.2">
      <c r="A53" s="76" t="s">
        <v>47</v>
      </c>
      <c r="B53" s="77">
        <v>2227</v>
      </c>
      <c r="C53" s="77">
        <v>2279</v>
      </c>
      <c r="D53" s="77">
        <v>2324</v>
      </c>
      <c r="E53" s="77">
        <v>2332</v>
      </c>
      <c r="F53" s="77">
        <v>2286</v>
      </c>
      <c r="G53" s="77">
        <v>2275</v>
      </c>
      <c r="H53" s="77">
        <v>2252</v>
      </c>
      <c r="I53" s="77">
        <v>2203</v>
      </c>
      <c r="J53" s="77">
        <v>2170</v>
      </c>
      <c r="K53" s="77">
        <v>2149</v>
      </c>
      <c r="L53" s="77">
        <v>2133</v>
      </c>
      <c r="M53" s="77">
        <v>2108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3.5" customHeight="1" x14ac:dyDescent="0.2">
      <c r="A54" s="95" t="s">
        <v>78</v>
      </c>
      <c r="B54" s="96">
        <f>SUM(B48:B53)</f>
        <v>14402</v>
      </c>
      <c r="C54" s="96" t="e">
        <f>#N/A</f>
        <v>#N/A</v>
      </c>
      <c r="D54" s="96" t="e">
        <f>#N/A</f>
        <v>#N/A</v>
      </c>
      <c r="E54" s="96" t="e">
        <f>#N/A</f>
        <v>#N/A</v>
      </c>
      <c r="F54" s="96" t="e">
        <f>#N/A</f>
        <v>#N/A</v>
      </c>
      <c r="G54" s="96" t="e">
        <f>#N/A</f>
        <v>#N/A</v>
      </c>
      <c r="H54" s="96" t="e">
        <f>#N/A</f>
        <v>#N/A</v>
      </c>
      <c r="I54" s="96" t="e">
        <f>#N/A</f>
        <v>#N/A</v>
      </c>
      <c r="J54" s="96" t="e">
        <f>#N/A</f>
        <v>#N/A</v>
      </c>
      <c r="K54" s="96" t="e">
        <f>#N/A</f>
        <v>#N/A</v>
      </c>
      <c r="L54" s="96" t="e">
        <f>#N/A</f>
        <v>#N/A</v>
      </c>
      <c r="M54" s="96" t="e">
        <f>#N/A</f>
        <v>#N/A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x14ac:dyDescent="0.2">
      <c r="M55" s="10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x14ac:dyDescent="0.2">
      <c r="M56" s="10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s="16" customFormat="1" ht="12" customHeigh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5"/>
      <c r="N57" s="15"/>
      <c r="O57" s="15"/>
    </row>
    <row r="58" spans="1:46" ht="11.25" customHeight="1" x14ac:dyDescent="0.2">
      <c r="A58" s="280" t="s">
        <v>3</v>
      </c>
      <c r="B58" s="281">
        <v>2002</v>
      </c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x14ac:dyDescent="0.2">
      <c r="A59" s="280"/>
      <c r="B59" s="134" t="s">
        <v>82</v>
      </c>
      <c r="C59" s="134" t="s">
        <v>83</v>
      </c>
      <c r="D59" s="134" t="s">
        <v>84</v>
      </c>
      <c r="E59" s="134" t="s">
        <v>85</v>
      </c>
      <c r="F59" s="134" t="s">
        <v>86</v>
      </c>
      <c r="G59" s="134" t="s">
        <v>87</v>
      </c>
      <c r="H59" s="134" t="s">
        <v>88</v>
      </c>
      <c r="I59" s="134" t="s">
        <v>89</v>
      </c>
      <c r="J59" s="134" t="s">
        <v>90</v>
      </c>
      <c r="K59" s="134" t="s">
        <v>91</v>
      </c>
      <c r="L59" s="134" t="s">
        <v>92</v>
      </c>
      <c r="M59" s="134" t="s">
        <v>93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2.75" customHeight="1" x14ac:dyDescent="0.2">
      <c r="A60" s="76" t="s">
        <v>48</v>
      </c>
      <c r="B60" s="77">
        <v>15444</v>
      </c>
      <c r="C60" s="77">
        <v>17392</v>
      </c>
      <c r="D60" s="77">
        <v>17058</v>
      </c>
      <c r="E60" s="77">
        <v>17436</v>
      </c>
      <c r="F60" s="77">
        <v>17430</v>
      </c>
      <c r="G60" s="77">
        <v>17642</v>
      </c>
      <c r="H60" s="77">
        <v>18296</v>
      </c>
      <c r="I60" s="77">
        <v>18420</v>
      </c>
      <c r="J60" s="77">
        <v>18778</v>
      </c>
      <c r="K60" s="77">
        <v>19024</v>
      </c>
      <c r="L60" s="77">
        <v>19798</v>
      </c>
      <c r="M60" s="77">
        <v>19406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3.5" customHeight="1" x14ac:dyDescent="0.2">
      <c r="A61" s="95" t="s">
        <v>78</v>
      </c>
      <c r="B61" s="96" t="e">
        <f>#N/A</f>
        <v>#N/A</v>
      </c>
      <c r="C61" s="96" t="e">
        <f>#N/A</f>
        <v>#N/A</v>
      </c>
      <c r="D61" s="96" t="e">
        <f>#N/A</f>
        <v>#N/A</v>
      </c>
      <c r="E61" s="96" t="e">
        <f>#N/A</f>
        <v>#N/A</v>
      </c>
      <c r="F61" s="96" t="e">
        <f>#N/A</f>
        <v>#N/A</v>
      </c>
      <c r="G61" s="96" t="e">
        <f>#N/A</f>
        <v>#N/A</v>
      </c>
      <c r="H61" s="96" t="e">
        <f>#N/A</f>
        <v>#N/A</v>
      </c>
      <c r="I61" s="96" t="e">
        <f>#N/A</f>
        <v>#N/A</v>
      </c>
      <c r="J61" s="96" t="e">
        <f>#N/A</f>
        <v>#N/A</v>
      </c>
      <c r="K61" s="96" t="e">
        <f>#N/A</f>
        <v>#N/A</v>
      </c>
      <c r="L61" s="96" t="e">
        <f>#N/A</f>
        <v>#N/A</v>
      </c>
      <c r="M61" s="96" t="e">
        <f>#N/A</f>
        <v>#N/A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x14ac:dyDescent="0.2">
      <c r="M62" s="10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x14ac:dyDescent="0.2">
      <c r="M63" s="10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x14ac:dyDescent="0.2">
      <c r="M64" s="10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ht="11.25" customHeight="1" x14ac:dyDescent="0.2">
      <c r="A65" s="280" t="s">
        <v>4</v>
      </c>
      <c r="B65" s="281">
        <v>2002</v>
      </c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x14ac:dyDescent="0.2">
      <c r="A66" s="280"/>
      <c r="B66" s="134" t="s">
        <v>82</v>
      </c>
      <c r="C66" s="134" t="s">
        <v>83</v>
      </c>
      <c r="D66" s="134" t="s">
        <v>84</v>
      </c>
      <c r="E66" s="134" t="s">
        <v>85</v>
      </c>
      <c r="F66" s="134" t="s">
        <v>86</v>
      </c>
      <c r="G66" s="134" t="s">
        <v>87</v>
      </c>
      <c r="H66" s="134" t="s">
        <v>88</v>
      </c>
      <c r="I66" s="134" t="s">
        <v>89</v>
      </c>
      <c r="J66" s="134" t="s">
        <v>90</v>
      </c>
      <c r="K66" s="134" t="s">
        <v>91</v>
      </c>
      <c r="L66" s="134" t="s">
        <v>92</v>
      </c>
      <c r="M66" s="134" t="s">
        <v>93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22.5" x14ac:dyDescent="0.2">
      <c r="A67" s="76" t="s">
        <v>49</v>
      </c>
      <c r="B67" s="77">
        <v>3952</v>
      </c>
      <c r="C67" s="77">
        <v>4014</v>
      </c>
      <c r="D67" s="77">
        <v>4028</v>
      </c>
      <c r="E67" s="77">
        <v>4108</v>
      </c>
      <c r="F67" s="77">
        <v>4133</v>
      </c>
      <c r="G67" s="77">
        <v>4209</v>
      </c>
      <c r="H67" s="77">
        <v>4345</v>
      </c>
      <c r="I67" s="77">
        <v>4508</v>
      </c>
      <c r="J67" s="77">
        <v>4716</v>
      </c>
      <c r="K67" s="77">
        <v>4753</v>
      </c>
      <c r="L67" s="77">
        <v>4765</v>
      </c>
      <c r="M67" s="77">
        <v>4699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12" customHeight="1" x14ac:dyDescent="0.2">
      <c r="A68" s="76" t="s">
        <v>37</v>
      </c>
      <c r="B68" s="77">
        <v>182</v>
      </c>
      <c r="C68" s="77">
        <v>190</v>
      </c>
      <c r="D68" s="77">
        <v>185</v>
      </c>
      <c r="E68" s="77">
        <v>190</v>
      </c>
      <c r="F68" s="77">
        <v>166</v>
      </c>
      <c r="G68" s="77">
        <v>161</v>
      </c>
      <c r="H68" s="77">
        <v>152</v>
      </c>
      <c r="I68" s="77">
        <v>149</v>
      </c>
      <c r="J68" s="77">
        <v>156</v>
      </c>
      <c r="K68" s="77">
        <v>154</v>
      </c>
      <c r="L68" s="77">
        <v>141</v>
      </c>
      <c r="M68" s="77">
        <v>135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22.5" x14ac:dyDescent="0.2">
      <c r="A69" s="76" t="s">
        <v>50</v>
      </c>
      <c r="B69" s="77">
        <v>6486</v>
      </c>
      <c r="C69" s="77">
        <v>6517</v>
      </c>
      <c r="D69" s="77">
        <v>6535</v>
      </c>
      <c r="E69" s="77">
        <v>6536</v>
      </c>
      <c r="F69" s="77">
        <v>6553</v>
      </c>
      <c r="G69" s="77">
        <v>6578</v>
      </c>
      <c r="H69" s="77">
        <v>6616</v>
      </c>
      <c r="I69" s="77">
        <v>6590</v>
      </c>
      <c r="J69" s="77">
        <v>6677</v>
      </c>
      <c r="K69" s="77">
        <v>6764</v>
      </c>
      <c r="L69" s="77">
        <v>6855</v>
      </c>
      <c r="M69" s="77">
        <v>6820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x14ac:dyDescent="0.2">
      <c r="A70" s="76" t="s">
        <v>51</v>
      </c>
      <c r="B70" s="77">
        <v>49</v>
      </c>
      <c r="C70" s="77">
        <v>54</v>
      </c>
      <c r="D70" s="77">
        <v>54</v>
      </c>
      <c r="E70" s="77">
        <v>54</v>
      </c>
      <c r="F70" s="77">
        <v>55</v>
      </c>
      <c r="G70" s="77">
        <v>54</v>
      </c>
      <c r="H70" s="77">
        <v>50</v>
      </c>
      <c r="I70" s="77">
        <v>49</v>
      </c>
      <c r="J70" s="77">
        <v>46</v>
      </c>
      <c r="K70" s="77">
        <v>49</v>
      </c>
      <c r="L70" s="77">
        <v>48</v>
      </c>
      <c r="M70" s="77">
        <v>48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ht="13.5" customHeight="1" x14ac:dyDescent="0.2">
      <c r="A71" s="95" t="s">
        <v>78</v>
      </c>
      <c r="B71" s="96" t="e">
        <f>#N/A</f>
        <v>#N/A</v>
      </c>
      <c r="C71" s="96" t="e">
        <f>#N/A</f>
        <v>#N/A</v>
      </c>
      <c r="D71" s="96" t="e">
        <f>#N/A</f>
        <v>#N/A</v>
      </c>
      <c r="E71" s="96" t="e">
        <f>#N/A</f>
        <v>#N/A</v>
      </c>
      <c r="F71" s="96" t="e">
        <f>#N/A</f>
        <v>#N/A</v>
      </c>
      <c r="G71" s="96" t="e">
        <f>#N/A</f>
        <v>#N/A</v>
      </c>
      <c r="H71" s="96" t="e">
        <f>#N/A</f>
        <v>#N/A</v>
      </c>
      <c r="I71" s="96" t="e">
        <f>#N/A</f>
        <v>#N/A</v>
      </c>
      <c r="J71" s="96" t="e">
        <f>#N/A</f>
        <v>#N/A</v>
      </c>
      <c r="K71" s="96" t="e">
        <f>#N/A</f>
        <v>#N/A</v>
      </c>
      <c r="L71" s="96" t="e">
        <f>#N/A</f>
        <v>#N/A</v>
      </c>
      <c r="M71" s="96" t="e">
        <f>#N/A</f>
        <v>#N/A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s="14" customFormat="1" ht="13.5" customHeight="1" x14ac:dyDescent="0.2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</row>
    <row r="73" spans="1:46" s="14" customFormat="1" ht="13.5" customHeigh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</row>
    <row r="74" spans="1:46" s="14" customFormat="1" ht="13.5" customHeight="1" x14ac:dyDescent="0.2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</row>
    <row r="75" spans="1:46" s="14" customFormat="1" ht="13.5" customHeight="1" x14ac:dyDescent="0.2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</row>
    <row r="76" spans="1:46" s="62" customFormat="1" ht="20.25" x14ac:dyDescent="0.2">
      <c r="A76" s="74" t="s">
        <v>95</v>
      </c>
      <c r="D76" s="69"/>
      <c r="E76" s="69"/>
      <c r="F76" s="69"/>
      <c r="G76" s="69"/>
      <c r="H76" s="69"/>
      <c r="I76" s="69"/>
      <c r="J76" s="69"/>
      <c r="K76" s="69"/>
    </row>
    <row r="77" spans="1:46" s="47" customFormat="1" ht="15.75" customHeight="1" x14ac:dyDescent="0.2">
      <c r="A77" s="256" t="s">
        <v>80</v>
      </c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34"/>
      <c r="O77" s="34"/>
      <c r="P77" s="34"/>
      <c r="Q77" s="34"/>
      <c r="R77" s="35"/>
      <c r="S77" s="35"/>
      <c r="T77" s="35"/>
      <c r="U77" s="35"/>
      <c r="V77" s="35"/>
      <c r="W77" s="35"/>
      <c r="X77" s="35"/>
    </row>
    <row r="78" spans="1:46" s="47" customFormat="1" ht="15.75" customHeight="1" x14ac:dyDescent="0.2">
      <c r="A78" s="75" t="s">
        <v>79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34"/>
      <c r="O78" s="34"/>
      <c r="P78" s="34"/>
      <c r="Q78" s="34"/>
      <c r="R78" s="35"/>
      <c r="S78" s="35"/>
      <c r="T78" s="35"/>
      <c r="U78" s="35"/>
      <c r="V78" s="35"/>
      <c r="W78" s="35"/>
      <c r="X78" s="35"/>
    </row>
    <row r="79" spans="1:46" s="49" customFormat="1" ht="15.95" customHeight="1" x14ac:dyDescent="0.2">
      <c r="A79" s="256" t="s">
        <v>76</v>
      </c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36"/>
      <c r="O79" s="36"/>
      <c r="P79" s="36"/>
      <c r="Q79" s="36"/>
      <c r="R79" s="48"/>
      <c r="S79" s="48"/>
      <c r="T79" s="48"/>
      <c r="U79" s="48"/>
      <c r="V79" s="48"/>
      <c r="W79" s="48"/>
      <c r="X79" s="48"/>
    </row>
    <row r="80" spans="1:46" s="49" customFormat="1" ht="15.95" customHeight="1" x14ac:dyDescent="0.2">
      <c r="A80" s="256">
        <v>2002</v>
      </c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36"/>
      <c r="O80" s="36"/>
      <c r="P80" s="36"/>
      <c r="Q80" s="36"/>
    </row>
    <row r="81" spans="1:46" s="14" customFormat="1" ht="13.5" customHeight="1" x14ac:dyDescent="0.2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</row>
    <row r="82" spans="1:46" s="14" customFormat="1" ht="13.5" customHeight="1" x14ac:dyDescent="0.2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</row>
    <row r="83" spans="1:46" s="14" customFormat="1" ht="13.5" customHeight="1" x14ac:dyDescent="0.2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</row>
    <row r="84" spans="1:46" x14ac:dyDescent="0.2">
      <c r="A84" s="282" t="s">
        <v>5</v>
      </c>
      <c r="B84" s="281">
        <v>2002</v>
      </c>
      <c r="C84" s="281"/>
      <c r="D84" s="281"/>
      <c r="E84" s="281"/>
      <c r="F84" s="281"/>
      <c r="G84" s="281"/>
      <c r="H84" s="281"/>
      <c r="I84" s="281"/>
      <c r="J84" s="281"/>
      <c r="K84" s="281"/>
      <c r="L84" s="281"/>
      <c r="M84" s="281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x14ac:dyDescent="0.2">
      <c r="A85" s="283"/>
      <c r="B85" s="134" t="s">
        <v>82</v>
      </c>
      <c r="C85" s="134" t="s">
        <v>83</v>
      </c>
      <c r="D85" s="134" t="s">
        <v>84</v>
      </c>
      <c r="E85" s="134" t="s">
        <v>85</v>
      </c>
      <c r="F85" s="134" t="s">
        <v>86</v>
      </c>
      <c r="G85" s="134" t="s">
        <v>87</v>
      </c>
      <c r="H85" s="134" t="s">
        <v>88</v>
      </c>
      <c r="I85" s="134" t="s">
        <v>89</v>
      </c>
      <c r="J85" s="134" t="s">
        <v>90</v>
      </c>
      <c r="K85" s="134" t="s">
        <v>91</v>
      </c>
      <c r="L85" s="134" t="s">
        <v>92</v>
      </c>
      <c r="M85" s="133" t="s">
        <v>93</v>
      </c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ht="12.75" customHeight="1" x14ac:dyDescent="0.2">
      <c r="A86" s="76" t="s">
        <v>9</v>
      </c>
      <c r="B86" s="77">
        <v>350</v>
      </c>
      <c r="C86" s="77">
        <v>331</v>
      </c>
      <c r="D86" s="77">
        <v>343</v>
      </c>
      <c r="E86" s="77">
        <v>330</v>
      </c>
      <c r="F86" s="77">
        <v>329</v>
      </c>
      <c r="G86" s="77">
        <v>336</v>
      </c>
      <c r="H86" s="77">
        <v>346</v>
      </c>
      <c r="I86" s="77">
        <v>401</v>
      </c>
      <c r="J86" s="77">
        <v>430</v>
      </c>
      <c r="K86" s="77">
        <v>413</v>
      </c>
      <c r="L86" s="77">
        <v>413</v>
      </c>
      <c r="M86" s="77">
        <v>418</v>
      </c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ht="12.75" customHeight="1" x14ac:dyDescent="0.2">
      <c r="A87" s="76" t="s">
        <v>27</v>
      </c>
      <c r="B87" s="77">
        <v>639</v>
      </c>
      <c r="C87" s="77">
        <v>670</v>
      </c>
      <c r="D87" s="77">
        <v>680</v>
      </c>
      <c r="E87" s="77">
        <v>718</v>
      </c>
      <c r="F87" s="77">
        <v>704</v>
      </c>
      <c r="G87" s="77">
        <v>709</v>
      </c>
      <c r="H87" s="77">
        <v>717</v>
      </c>
      <c r="I87" s="77">
        <v>700</v>
      </c>
      <c r="J87" s="77">
        <v>699</v>
      </c>
      <c r="K87" s="77">
        <v>718</v>
      </c>
      <c r="L87" s="77">
        <v>710</v>
      </c>
      <c r="M87" s="77">
        <v>706</v>
      </c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ht="12.75" customHeight="1" x14ac:dyDescent="0.2">
      <c r="A88" s="76" t="s">
        <v>38</v>
      </c>
      <c r="B88" s="77">
        <v>1315</v>
      </c>
      <c r="C88" s="77">
        <v>1319</v>
      </c>
      <c r="D88" s="77">
        <v>1352</v>
      </c>
      <c r="E88" s="77">
        <v>1372</v>
      </c>
      <c r="F88" s="77">
        <v>1412</v>
      </c>
      <c r="G88" s="77">
        <v>1409</v>
      </c>
      <c r="H88" s="77">
        <v>1391</v>
      </c>
      <c r="I88" s="77">
        <v>1405</v>
      </c>
      <c r="J88" s="77">
        <v>1384</v>
      </c>
      <c r="K88" s="77">
        <v>1388</v>
      </c>
      <c r="L88" s="77">
        <v>1390</v>
      </c>
      <c r="M88" s="77">
        <v>1424</v>
      </c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22.5" x14ac:dyDescent="0.2">
      <c r="A89" s="76" t="s">
        <v>52</v>
      </c>
      <c r="B89" s="77">
        <v>2261</v>
      </c>
      <c r="C89" s="77">
        <v>2247</v>
      </c>
      <c r="D89" s="77">
        <v>2114</v>
      </c>
      <c r="E89" s="77">
        <v>2169</v>
      </c>
      <c r="F89" s="77">
        <v>2212</v>
      </c>
      <c r="G89" s="77">
        <v>2228</v>
      </c>
      <c r="H89" s="77">
        <v>2243</v>
      </c>
      <c r="I89" s="77">
        <v>2219</v>
      </c>
      <c r="J89" s="77">
        <v>2218</v>
      </c>
      <c r="K89" s="77">
        <v>2224</v>
      </c>
      <c r="L89" s="77">
        <v>2202</v>
      </c>
      <c r="M89" s="77">
        <v>2178</v>
      </c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ht="22.5" x14ac:dyDescent="0.2">
      <c r="A90" s="76" t="s">
        <v>53</v>
      </c>
      <c r="B90" s="77">
        <v>12306</v>
      </c>
      <c r="C90" s="77">
        <v>12426</v>
      </c>
      <c r="D90" s="77">
        <v>12395</v>
      </c>
      <c r="E90" s="77">
        <v>12473</v>
      </c>
      <c r="F90" s="77">
        <v>12475</v>
      </c>
      <c r="G90" s="77">
        <v>12456</v>
      </c>
      <c r="H90" s="77">
        <v>12436</v>
      </c>
      <c r="I90" s="77">
        <v>12421</v>
      </c>
      <c r="J90" s="77">
        <v>12345</v>
      </c>
      <c r="K90" s="77">
        <v>12384</v>
      </c>
      <c r="L90" s="77">
        <v>12404</v>
      </c>
      <c r="M90" s="77">
        <v>12336</v>
      </c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ht="18" customHeight="1" x14ac:dyDescent="0.2">
      <c r="A91" s="76" t="s">
        <v>58</v>
      </c>
      <c r="B91" s="77">
        <v>1975</v>
      </c>
      <c r="C91" s="77">
        <v>2007</v>
      </c>
      <c r="D91" s="77">
        <v>1995</v>
      </c>
      <c r="E91" s="77">
        <v>1989</v>
      </c>
      <c r="F91" s="77">
        <v>1963</v>
      </c>
      <c r="G91" s="77">
        <v>1946</v>
      </c>
      <c r="H91" s="77">
        <v>1922</v>
      </c>
      <c r="I91" s="77">
        <v>1934</v>
      </c>
      <c r="J91" s="77">
        <v>1951</v>
      </c>
      <c r="K91" s="77">
        <v>1958</v>
      </c>
      <c r="L91" s="77">
        <v>1966</v>
      </c>
      <c r="M91" s="77">
        <v>1961</v>
      </c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1:46" ht="17.25" customHeight="1" x14ac:dyDescent="0.2">
      <c r="A92" s="76" t="s">
        <v>59</v>
      </c>
      <c r="B92" s="77">
        <v>2250</v>
      </c>
      <c r="C92" s="77">
        <v>2286</v>
      </c>
      <c r="D92" s="77">
        <v>2285</v>
      </c>
      <c r="E92" s="77">
        <v>2317</v>
      </c>
      <c r="F92" s="77">
        <v>2335</v>
      </c>
      <c r="G92" s="77">
        <v>2336</v>
      </c>
      <c r="H92" s="77">
        <v>2398</v>
      </c>
      <c r="I92" s="77">
        <v>2392</v>
      </c>
      <c r="J92" s="77">
        <v>2434</v>
      </c>
      <c r="K92" s="77">
        <v>2570</v>
      </c>
      <c r="L92" s="77">
        <v>2589</v>
      </c>
      <c r="M92" s="77">
        <v>2577</v>
      </c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1:46" ht="16.5" customHeight="1" x14ac:dyDescent="0.2">
      <c r="A93" s="76" t="s">
        <v>63</v>
      </c>
      <c r="B93" s="77">
        <v>96</v>
      </c>
      <c r="C93" s="77">
        <v>98</v>
      </c>
      <c r="D93" s="77">
        <v>102</v>
      </c>
      <c r="E93" s="77">
        <v>98</v>
      </c>
      <c r="F93" s="77">
        <v>97</v>
      </c>
      <c r="G93" s="77">
        <v>98</v>
      </c>
      <c r="H93" s="77">
        <v>93</v>
      </c>
      <c r="I93" s="77">
        <v>94</v>
      </c>
      <c r="J93" s="77">
        <v>93</v>
      </c>
      <c r="K93" s="77">
        <v>93</v>
      </c>
      <c r="L93" s="77">
        <v>93</v>
      </c>
      <c r="M93" s="77">
        <v>92</v>
      </c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1:46" ht="15" customHeight="1" x14ac:dyDescent="0.2">
      <c r="A94" s="76" t="s">
        <v>64</v>
      </c>
      <c r="B94" s="77">
        <v>879</v>
      </c>
      <c r="C94" s="77">
        <v>883</v>
      </c>
      <c r="D94" s="77">
        <v>878</v>
      </c>
      <c r="E94" s="77">
        <v>859</v>
      </c>
      <c r="F94" s="77">
        <v>889</v>
      </c>
      <c r="G94" s="77">
        <v>898</v>
      </c>
      <c r="H94" s="77">
        <v>911</v>
      </c>
      <c r="I94" s="77">
        <v>898</v>
      </c>
      <c r="J94" s="77">
        <v>892</v>
      </c>
      <c r="K94" s="77">
        <v>905</v>
      </c>
      <c r="L94" s="77">
        <v>917</v>
      </c>
      <c r="M94" s="77">
        <v>910</v>
      </c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1:46" ht="17.25" customHeight="1" x14ac:dyDescent="0.2">
      <c r="A95" s="76" t="s">
        <v>65</v>
      </c>
      <c r="B95" s="77">
        <v>480</v>
      </c>
      <c r="C95" s="77">
        <v>478</v>
      </c>
      <c r="D95" s="77">
        <v>482</v>
      </c>
      <c r="E95" s="77">
        <v>490</v>
      </c>
      <c r="F95" s="77">
        <v>496</v>
      </c>
      <c r="G95" s="77">
        <v>508</v>
      </c>
      <c r="H95" s="77">
        <v>495</v>
      </c>
      <c r="I95" s="77">
        <v>502</v>
      </c>
      <c r="J95" s="77">
        <v>491</v>
      </c>
      <c r="K95" s="77">
        <v>483</v>
      </c>
      <c r="L95" s="77">
        <v>493</v>
      </c>
      <c r="M95" s="77">
        <v>488</v>
      </c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1:46" ht="22.5" x14ac:dyDescent="0.2">
      <c r="A96" s="76" t="s">
        <v>66</v>
      </c>
      <c r="B96" s="77">
        <v>1325</v>
      </c>
      <c r="C96" s="77">
        <v>1336</v>
      </c>
      <c r="D96" s="77">
        <v>1326</v>
      </c>
      <c r="E96" s="77">
        <v>1314</v>
      </c>
      <c r="F96" s="77">
        <v>1334</v>
      </c>
      <c r="G96" s="77">
        <v>1368</v>
      </c>
      <c r="H96" s="77">
        <v>1351</v>
      </c>
      <c r="I96" s="77">
        <v>1343</v>
      </c>
      <c r="J96" s="77">
        <v>1357</v>
      </c>
      <c r="K96" s="77">
        <v>1352</v>
      </c>
      <c r="L96" s="77">
        <v>1355</v>
      </c>
      <c r="M96" s="77">
        <v>1335</v>
      </c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1:46" ht="16.5" customHeight="1" x14ac:dyDescent="0.2">
      <c r="A97" s="76" t="s">
        <v>67</v>
      </c>
      <c r="B97" s="77">
        <v>234</v>
      </c>
      <c r="C97" s="77">
        <v>222</v>
      </c>
      <c r="D97" s="77">
        <v>229</v>
      </c>
      <c r="E97" s="77">
        <v>234</v>
      </c>
      <c r="F97" s="77">
        <v>229</v>
      </c>
      <c r="G97" s="77">
        <v>226</v>
      </c>
      <c r="H97" s="77">
        <v>218</v>
      </c>
      <c r="I97" s="77">
        <v>209</v>
      </c>
      <c r="J97" s="77">
        <v>213</v>
      </c>
      <c r="K97" s="77">
        <v>217</v>
      </c>
      <c r="L97" s="77">
        <v>204</v>
      </c>
      <c r="M97" s="77">
        <v>205</v>
      </c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1:46" ht="17.25" customHeight="1" x14ac:dyDescent="0.2">
      <c r="A98" s="76" t="s">
        <v>68</v>
      </c>
      <c r="B98" s="77">
        <v>322</v>
      </c>
      <c r="C98" s="77">
        <v>331</v>
      </c>
      <c r="D98" s="77">
        <v>332</v>
      </c>
      <c r="E98" s="77">
        <v>335</v>
      </c>
      <c r="F98" s="77">
        <v>328</v>
      </c>
      <c r="G98" s="77">
        <v>333</v>
      </c>
      <c r="H98" s="77">
        <v>342</v>
      </c>
      <c r="I98" s="77">
        <v>337</v>
      </c>
      <c r="J98" s="77">
        <v>338</v>
      </c>
      <c r="K98" s="77">
        <v>336</v>
      </c>
      <c r="L98" s="77">
        <v>339</v>
      </c>
      <c r="M98" s="77">
        <v>335</v>
      </c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1:46" ht="12.75" customHeight="1" x14ac:dyDescent="0.2">
      <c r="A99" s="76" t="s">
        <v>69</v>
      </c>
      <c r="B99" s="77">
        <v>110</v>
      </c>
      <c r="C99" s="77">
        <v>109</v>
      </c>
      <c r="D99" s="77">
        <v>106</v>
      </c>
      <c r="E99" s="77">
        <v>116</v>
      </c>
      <c r="F99" s="77">
        <v>115</v>
      </c>
      <c r="G99" s="77">
        <v>119</v>
      </c>
      <c r="H99" s="77">
        <v>116</v>
      </c>
      <c r="I99" s="77">
        <v>202</v>
      </c>
      <c r="J99" s="77">
        <v>212</v>
      </c>
      <c r="K99" s="77">
        <v>205</v>
      </c>
      <c r="L99" s="77">
        <v>206</v>
      </c>
      <c r="M99" s="77">
        <v>203</v>
      </c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1:46" ht="12.75" customHeight="1" x14ac:dyDescent="0.2">
      <c r="A100" s="76" t="s">
        <v>70</v>
      </c>
      <c r="B100" s="77">
        <v>535</v>
      </c>
      <c r="C100" s="77">
        <v>537</v>
      </c>
      <c r="D100" s="77">
        <v>537</v>
      </c>
      <c r="E100" s="77">
        <v>534</v>
      </c>
      <c r="F100" s="77">
        <v>547</v>
      </c>
      <c r="G100" s="77">
        <v>550</v>
      </c>
      <c r="H100" s="77">
        <v>567</v>
      </c>
      <c r="I100" s="77">
        <v>479</v>
      </c>
      <c r="J100" s="77">
        <v>459</v>
      </c>
      <c r="K100" s="77">
        <v>456</v>
      </c>
      <c r="L100" s="77">
        <v>463</v>
      </c>
      <c r="M100" s="77">
        <v>444</v>
      </c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1:46" ht="12.75" customHeight="1" x14ac:dyDescent="0.2">
      <c r="A101" s="76" t="s">
        <v>71</v>
      </c>
      <c r="B101" s="77">
        <v>1701</v>
      </c>
      <c r="C101" s="77">
        <v>1696</v>
      </c>
      <c r="D101" s="77">
        <v>1702</v>
      </c>
      <c r="E101" s="77">
        <v>1658</v>
      </c>
      <c r="F101" s="77">
        <v>1653</v>
      </c>
      <c r="G101" s="77">
        <v>1656</v>
      </c>
      <c r="H101" s="77">
        <v>1654</v>
      </c>
      <c r="I101" s="77">
        <v>1693</v>
      </c>
      <c r="J101" s="77">
        <v>1728</v>
      </c>
      <c r="K101" s="77">
        <v>1753</v>
      </c>
      <c r="L101" s="77">
        <v>1745</v>
      </c>
      <c r="M101" s="77">
        <v>1742</v>
      </c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1:46" ht="12.75" customHeight="1" x14ac:dyDescent="0.2">
      <c r="A102" s="83" t="s">
        <v>28</v>
      </c>
      <c r="B102" s="84">
        <v>88</v>
      </c>
      <c r="C102" s="84">
        <v>89</v>
      </c>
      <c r="D102" s="84">
        <v>90</v>
      </c>
      <c r="E102" s="84">
        <v>88</v>
      </c>
      <c r="F102" s="84">
        <v>89</v>
      </c>
      <c r="G102" s="84">
        <v>89</v>
      </c>
      <c r="H102" s="84">
        <v>91</v>
      </c>
      <c r="I102" s="84">
        <v>88</v>
      </c>
      <c r="J102" s="84">
        <v>91</v>
      </c>
      <c r="K102" s="84">
        <v>90</v>
      </c>
      <c r="L102" s="84">
        <v>91</v>
      </c>
      <c r="M102" s="84">
        <v>89</v>
      </c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1:46" ht="13.5" customHeight="1" x14ac:dyDescent="0.2">
      <c r="A103" s="91" t="s">
        <v>78</v>
      </c>
      <c r="B103" s="92" t="e">
        <f>#N/A</f>
        <v>#N/A</v>
      </c>
      <c r="C103" s="92" t="e">
        <f>#N/A</f>
        <v>#N/A</v>
      </c>
      <c r="D103" s="92" t="e">
        <f>#N/A</f>
        <v>#N/A</v>
      </c>
      <c r="E103" s="92" t="e">
        <f>#N/A</f>
        <v>#N/A</v>
      </c>
      <c r="F103" s="92" t="e">
        <f>#N/A</f>
        <v>#N/A</v>
      </c>
      <c r="G103" s="92" t="e">
        <f>#N/A</f>
        <v>#N/A</v>
      </c>
      <c r="H103" s="92" t="e">
        <f>#N/A</f>
        <v>#N/A</v>
      </c>
      <c r="I103" s="92" t="e">
        <f>#N/A</f>
        <v>#N/A</v>
      </c>
      <c r="J103" s="92" t="e">
        <f>#N/A</f>
        <v>#N/A</v>
      </c>
      <c r="K103" s="92" t="e">
        <f>#N/A</f>
        <v>#N/A</v>
      </c>
      <c r="L103" s="92" t="e">
        <f>#N/A</f>
        <v>#N/A</v>
      </c>
      <c r="M103" s="92" t="e">
        <f>#N/A</f>
        <v>#N/A</v>
      </c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1:46" ht="12.75" customHeight="1" x14ac:dyDescent="0.2"/>
    <row r="105" spans="1:46" ht="12.75" customHeight="1" x14ac:dyDescent="0.2"/>
    <row r="106" spans="1:46" ht="12.75" customHeight="1" x14ac:dyDescent="0.2"/>
    <row r="107" spans="1:46" ht="12.75" customHeight="1" x14ac:dyDescent="0.2"/>
    <row r="108" spans="1:46" ht="12.75" customHeight="1" x14ac:dyDescent="0.2"/>
    <row r="109" spans="1:46" ht="12.75" customHeight="1" x14ac:dyDescent="0.2"/>
    <row r="110" spans="1:46" ht="12.75" customHeight="1" x14ac:dyDescent="0.2"/>
    <row r="111" spans="1:46" ht="12.75" customHeight="1" x14ac:dyDescent="0.2"/>
    <row r="112" spans="1:46" s="62" customFormat="1" ht="20.25" x14ac:dyDescent="0.2">
      <c r="A112" s="74" t="s">
        <v>95</v>
      </c>
      <c r="D112" s="69"/>
      <c r="E112" s="69"/>
      <c r="F112" s="69"/>
      <c r="G112" s="69"/>
      <c r="H112" s="69"/>
      <c r="I112" s="69"/>
      <c r="J112" s="69"/>
      <c r="K112" s="69"/>
    </row>
    <row r="113" spans="1:46" s="47" customFormat="1" ht="15.75" customHeight="1" x14ac:dyDescent="0.2">
      <c r="A113" s="256" t="s">
        <v>80</v>
      </c>
      <c r="B113" s="256"/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34"/>
      <c r="O113" s="34"/>
      <c r="P113" s="34"/>
      <c r="Q113" s="34"/>
      <c r="R113" s="35"/>
      <c r="S113" s="35"/>
      <c r="T113" s="35"/>
      <c r="U113" s="35"/>
      <c r="V113" s="35"/>
      <c r="W113" s="35"/>
      <c r="X113" s="35"/>
    </row>
    <row r="114" spans="1:46" s="47" customFormat="1" ht="15.75" customHeight="1" x14ac:dyDescent="0.2">
      <c r="A114" s="75" t="s">
        <v>79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34"/>
      <c r="O114" s="34"/>
      <c r="P114" s="34"/>
      <c r="Q114" s="34"/>
      <c r="R114" s="35"/>
      <c r="S114" s="35"/>
      <c r="T114" s="35"/>
      <c r="U114" s="35"/>
      <c r="V114" s="35"/>
      <c r="W114" s="35"/>
      <c r="X114" s="35"/>
    </row>
    <row r="115" spans="1:46" s="49" customFormat="1" ht="15.95" customHeight="1" x14ac:dyDescent="0.2">
      <c r="A115" s="256" t="s">
        <v>76</v>
      </c>
      <c r="B115" s="256"/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36"/>
      <c r="O115" s="36"/>
      <c r="P115" s="36"/>
      <c r="Q115" s="36"/>
      <c r="R115" s="48"/>
      <c r="S115" s="48"/>
      <c r="T115" s="48"/>
      <c r="U115" s="48"/>
      <c r="V115" s="48"/>
      <c r="W115" s="48"/>
      <c r="X115" s="48"/>
    </row>
    <row r="116" spans="1:46" s="49" customFormat="1" ht="15.95" customHeight="1" x14ac:dyDescent="0.2">
      <c r="A116" s="256">
        <v>2002</v>
      </c>
      <c r="B116" s="256"/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36"/>
      <c r="O116" s="36"/>
      <c r="P116" s="36"/>
      <c r="Q116" s="36"/>
    </row>
    <row r="117" spans="1:46" ht="12.75" customHeight="1" x14ac:dyDescent="0.2"/>
    <row r="118" spans="1:46" ht="11.25" customHeight="1" x14ac:dyDescent="0.2">
      <c r="A118" s="282" t="s">
        <v>6</v>
      </c>
      <c r="B118" s="281">
        <v>2002</v>
      </c>
      <c r="C118" s="281"/>
      <c r="D118" s="281"/>
      <c r="E118" s="281"/>
      <c r="F118" s="281"/>
      <c r="G118" s="281"/>
      <c r="H118" s="281"/>
      <c r="I118" s="281"/>
      <c r="J118" s="281"/>
      <c r="K118" s="281"/>
      <c r="L118" s="281"/>
      <c r="M118" s="281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</row>
    <row r="119" spans="1:46" x14ac:dyDescent="0.2">
      <c r="A119" s="283"/>
      <c r="B119" s="134" t="s">
        <v>82</v>
      </c>
      <c r="C119" s="134" t="s">
        <v>83</v>
      </c>
      <c r="D119" s="134" t="s">
        <v>84</v>
      </c>
      <c r="E119" s="134" t="s">
        <v>85</v>
      </c>
      <c r="F119" s="134" t="s">
        <v>86</v>
      </c>
      <c r="G119" s="134" t="s">
        <v>87</v>
      </c>
      <c r="H119" s="134" t="s">
        <v>88</v>
      </c>
      <c r="I119" s="134" t="s">
        <v>89</v>
      </c>
      <c r="J119" s="134" t="s">
        <v>90</v>
      </c>
      <c r="K119" s="134" t="s">
        <v>91</v>
      </c>
      <c r="L119" s="134" t="s">
        <v>92</v>
      </c>
      <c r="M119" s="133" t="s">
        <v>93</v>
      </c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</row>
    <row r="120" spans="1:46" ht="22.5" x14ac:dyDescent="0.2">
      <c r="A120" s="76" t="s">
        <v>75</v>
      </c>
      <c r="B120" s="77">
        <v>569</v>
      </c>
      <c r="C120" s="77">
        <v>567</v>
      </c>
      <c r="D120" s="77">
        <v>568</v>
      </c>
      <c r="E120" s="77">
        <v>588</v>
      </c>
      <c r="F120" s="77">
        <v>596</v>
      </c>
      <c r="G120" s="77">
        <v>598</v>
      </c>
      <c r="H120" s="77">
        <v>599</v>
      </c>
      <c r="I120" s="77">
        <v>611</v>
      </c>
      <c r="J120" s="77">
        <v>599</v>
      </c>
      <c r="K120" s="77">
        <v>577</v>
      </c>
      <c r="L120" s="77">
        <v>567</v>
      </c>
      <c r="M120" s="77">
        <v>562</v>
      </c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</row>
    <row r="121" spans="1:46" ht="22.5" x14ac:dyDescent="0.2">
      <c r="A121" s="76" t="s">
        <v>72</v>
      </c>
      <c r="B121" s="77">
        <v>916</v>
      </c>
      <c r="C121" s="77">
        <v>931</v>
      </c>
      <c r="D121" s="77">
        <v>908</v>
      </c>
      <c r="E121" s="77">
        <v>887</v>
      </c>
      <c r="F121" s="77">
        <v>911</v>
      </c>
      <c r="G121" s="77">
        <v>898</v>
      </c>
      <c r="H121" s="77">
        <v>911</v>
      </c>
      <c r="I121" s="77">
        <v>910</v>
      </c>
      <c r="J121" s="77">
        <v>926</v>
      </c>
      <c r="K121" s="77">
        <v>951</v>
      </c>
      <c r="L121" s="77">
        <v>963</v>
      </c>
      <c r="M121" s="77">
        <v>965</v>
      </c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</row>
    <row r="122" spans="1:46" ht="22.5" x14ac:dyDescent="0.2">
      <c r="A122" s="76" t="s">
        <v>73</v>
      </c>
      <c r="B122" s="77">
        <v>3521</v>
      </c>
      <c r="C122" s="77">
        <v>3638</v>
      </c>
      <c r="D122" s="77">
        <v>3627</v>
      </c>
      <c r="E122" s="77">
        <v>3636</v>
      </c>
      <c r="F122" s="77">
        <v>3632</v>
      </c>
      <c r="G122" s="77">
        <v>3618</v>
      </c>
      <c r="H122" s="77">
        <v>3623</v>
      </c>
      <c r="I122" s="77">
        <v>3621</v>
      </c>
      <c r="J122" s="77">
        <v>3655</v>
      </c>
      <c r="K122" s="77">
        <v>3662</v>
      </c>
      <c r="L122" s="77">
        <v>3634</v>
      </c>
      <c r="M122" s="77">
        <v>3609</v>
      </c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</row>
    <row r="123" spans="1:46" x14ac:dyDescent="0.2">
      <c r="A123" s="76" t="s">
        <v>29</v>
      </c>
      <c r="B123" s="77">
        <v>828</v>
      </c>
      <c r="C123" s="77">
        <v>818</v>
      </c>
      <c r="D123" s="77">
        <v>813</v>
      </c>
      <c r="E123" s="77">
        <v>769</v>
      </c>
      <c r="F123" s="77">
        <v>787</v>
      </c>
      <c r="G123" s="77">
        <v>797</v>
      </c>
      <c r="H123" s="77">
        <v>850</v>
      </c>
      <c r="I123" s="77">
        <v>883</v>
      </c>
      <c r="J123" s="77">
        <v>891</v>
      </c>
      <c r="K123" s="77">
        <v>873</v>
      </c>
      <c r="L123" s="77">
        <v>831</v>
      </c>
      <c r="M123" s="77">
        <v>788</v>
      </c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</row>
    <row r="124" spans="1:46" x14ac:dyDescent="0.2">
      <c r="A124" s="76" t="s">
        <v>55</v>
      </c>
      <c r="B124" s="77">
        <v>237</v>
      </c>
      <c r="C124" s="77">
        <v>234</v>
      </c>
      <c r="D124" s="77">
        <v>203</v>
      </c>
      <c r="E124" s="77">
        <v>201</v>
      </c>
      <c r="F124" s="77">
        <v>202</v>
      </c>
      <c r="G124" s="77">
        <v>194</v>
      </c>
      <c r="H124" s="77">
        <v>212</v>
      </c>
      <c r="I124" s="77">
        <v>200</v>
      </c>
      <c r="J124" s="77">
        <v>186</v>
      </c>
      <c r="K124" s="77">
        <v>195</v>
      </c>
      <c r="L124" s="77">
        <v>191</v>
      </c>
      <c r="M124" s="77">
        <v>186</v>
      </c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1:46" x14ac:dyDescent="0.2">
      <c r="A125" s="76" t="s">
        <v>60</v>
      </c>
      <c r="B125" s="77">
        <v>625</v>
      </c>
      <c r="C125" s="77">
        <v>614</v>
      </c>
      <c r="D125" s="77">
        <v>610</v>
      </c>
      <c r="E125" s="77">
        <v>613</v>
      </c>
      <c r="F125" s="77">
        <v>607</v>
      </c>
      <c r="G125" s="77">
        <v>572</v>
      </c>
      <c r="H125" s="77">
        <v>551</v>
      </c>
      <c r="I125" s="77">
        <v>538</v>
      </c>
      <c r="J125" s="77">
        <v>543</v>
      </c>
      <c r="K125" s="77">
        <v>548</v>
      </c>
      <c r="L125" s="77">
        <v>548</v>
      </c>
      <c r="M125" s="77">
        <v>552</v>
      </c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</row>
    <row r="126" spans="1:46" x14ac:dyDescent="0.2">
      <c r="A126" s="76" t="s">
        <v>61</v>
      </c>
      <c r="B126" s="77">
        <v>2694</v>
      </c>
      <c r="C126" s="77">
        <v>2714</v>
      </c>
      <c r="D126" s="77">
        <v>2645</v>
      </c>
      <c r="E126" s="77">
        <v>2675</v>
      </c>
      <c r="F126" s="77">
        <v>2632</v>
      </c>
      <c r="G126" s="77">
        <v>2617</v>
      </c>
      <c r="H126" s="77">
        <v>2617</v>
      </c>
      <c r="I126" s="77">
        <v>2594</v>
      </c>
      <c r="J126" s="77">
        <v>2566</v>
      </c>
      <c r="K126" s="77">
        <v>2572</v>
      </c>
      <c r="L126" s="77">
        <v>2638</v>
      </c>
      <c r="M126" s="77">
        <v>2774</v>
      </c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1:46" x14ac:dyDescent="0.2">
      <c r="A127" s="76" t="s">
        <v>56</v>
      </c>
      <c r="B127" s="77">
        <v>252</v>
      </c>
      <c r="C127" s="77">
        <v>253</v>
      </c>
      <c r="D127" s="77">
        <v>255</v>
      </c>
      <c r="E127" s="77">
        <v>259</v>
      </c>
      <c r="F127" s="77">
        <v>258</v>
      </c>
      <c r="G127" s="77">
        <v>275</v>
      </c>
      <c r="H127" s="77">
        <v>276</v>
      </c>
      <c r="I127" s="77">
        <v>283</v>
      </c>
      <c r="J127" s="77">
        <v>294</v>
      </c>
      <c r="K127" s="77">
        <v>301</v>
      </c>
      <c r="L127" s="77">
        <v>310</v>
      </c>
      <c r="M127" s="77">
        <v>308</v>
      </c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</row>
    <row r="128" spans="1:46" x14ac:dyDescent="0.2">
      <c r="A128" s="76" t="s">
        <v>30</v>
      </c>
      <c r="B128" s="77">
        <v>588</v>
      </c>
      <c r="C128" s="77">
        <v>609</v>
      </c>
      <c r="D128" s="77">
        <v>610</v>
      </c>
      <c r="E128" s="77">
        <v>617</v>
      </c>
      <c r="F128" s="77">
        <v>646</v>
      </c>
      <c r="G128" s="77">
        <v>650</v>
      </c>
      <c r="H128" s="77">
        <v>669</v>
      </c>
      <c r="I128" s="77">
        <v>712</v>
      </c>
      <c r="J128" s="77">
        <v>738</v>
      </c>
      <c r="K128" s="77">
        <v>742</v>
      </c>
      <c r="L128" s="77">
        <v>814</v>
      </c>
      <c r="M128" s="77">
        <v>797</v>
      </c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</row>
    <row r="129" spans="1:46" x14ac:dyDescent="0.2">
      <c r="A129" s="76" t="s">
        <v>62</v>
      </c>
      <c r="B129" s="77">
        <v>1008</v>
      </c>
      <c r="C129" s="77">
        <v>1015</v>
      </c>
      <c r="D129" s="77">
        <v>1024</v>
      </c>
      <c r="E129" s="77">
        <v>1020</v>
      </c>
      <c r="F129" s="77">
        <v>1005</v>
      </c>
      <c r="G129" s="77">
        <v>996</v>
      </c>
      <c r="H129" s="77">
        <v>991</v>
      </c>
      <c r="I129" s="77">
        <v>1000</v>
      </c>
      <c r="J129" s="77">
        <v>1001</v>
      </c>
      <c r="K129" s="77">
        <v>1004</v>
      </c>
      <c r="L129" s="77">
        <v>1009</v>
      </c>
      <c r="M129" s="77">
        <v>1020</v>
      </c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1:46" x14ac:dyDescent="0.2">
      <c r="A130" s="83" t="s">
        <v>31</v>
      </c>
      <c r="B130" s="84">
        <v>3907</v>
      </c>
      <c r="C130" s="84">
        <v>4218</v>
      </c>
      <c r="D130" s="84">
        <v>4265</v>
      </c>
      <c r="E130" s="84">
        <v>3782</v>
      </c>
      <c r="F130" s="84">
        <v>3726</v>
      </c>
      <c r="G130" s="84">
        <v>3716</v>
      </c>
      <c r="H130" s="84">
        <v>3751</v>
      </c>
      <c r="I130" s="84">
        <v>3768</v>
      </c>
      <c r="J130" s="84">
        <v>3830</v>
      </c>
      <c r="K130" s="84">
        <v>3819</v>
      </c>
      <c r="L130" s="84">
        <v>3810</v>
      </c>
      <c r="M130" s="84">
        <v>3772</v>
      </c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</row>
    <row r="131" spans="1:46" ht="13.5" customHeight="1" x14ac:dyDescent="0.2">
      <c r="A131" s="91" t="s">
        <v>78</v>
      </c>
      <c r="B131" s="92" t="e">
        <f>#N/A</f>
        <v>#N/A</v>
      </c>
      <c r="C131" s="92" t="e">
        <f>#N/A</f>
        <v>#N/A</v>
      </c>
      <c r="D131" s="92" t="e">
        <f>#N/A</f>
        <v>#N/A</v>
      </c>
      <c r="E131" s="92" t="e">
        <f>#N/A</f>
        <v>#N/A</v>
      </c>
      <c r="F131" s="92" t="e">
        <f>#N/A</f>
        <v>#N/A</v>
      </c>
      <c r="G131" s="92" t="e">
        <f>#N/A</f>
        <v>#N/A</v>
      </c>
      <c r="H131" s="92" t="e">
        <f>#N/A</f>
        <v>#N/A</v>
      </c>
      <c r="I131" s="92" t="e">
        <f>#N/A</f>
        <v>#N/A</v>
      </c>
      <c r="J131" s="92" t="e">
        <f>#N/A</f>
        <v>#N/A</v>
      </c>
      <c r="K131" s="92" t="e">
        <f>#N/A</f>
        <v>#N/A</v>
      </c>
      <c r="L131" s="92" t="e">
        <f>#N/A</f>
        <v>#N/A</v>
      </c>
      <c r="M131" s="92" t="e">
        <f>#N/A</f>
        <v>#N/A</v>
      </c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4" spans="1:46" ht="11.25" customHeight="1" x14ac:dyDescent="0.2">
      <c r="A134" s="282" t="s">
        <v>7</v>
      </c>
      <c r="B134" s="281">
        <v>2002</v>
      </c>
      <c r="C134" s="281"/>
      <c r="D134" s="281"/>
      <c r="E134" s="281"/>
      <c r="F134" s="281"/>
      <c r="G134" s="281"/>
      <c r="H134" s="281"/>
      <c r="I134" s="281"/>
      <c r="J134" s="281"/>
      <c r="K134" s="281"/>
      <c r="L134" s="281"/>
      <c r="M134" s="281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1:46" x14ac:dyDescent="0.2">
      <c r="A135" s="283"/>
      <c r="B135" s="134" t="s">
        <v>82</v>
      </c>
      <c r="C135" s="134" t="s">
        <v>83</v>
      </c>
      <c r="D135" s="134" t="s">
        <v>84</v>
      </c>
      <c r="E135" s="134" t="s">
        <v>85</v>
      </c>
      <c r="F135" s="134" t="s">
        <v>86</v>
      </c>
      <c r="G135" s="134" t="s">
        <v>87</v>
      </c>
      <c r="H135" s="134" t="s">
        <v>88</v>
      </c>
      <c r="I135" s="134" t="s">
        <v>89</v>
      </c>
      <c r="J135" s="134" t="s">
        <v>90</v>
      </c>
      <c r="K135" s="134" t="s">
        <v>91</v>
      </c>
      <c r="L135" s="134" t="s">
        <v>92</v>
      </c>
      <c r="M135" s="133" t="s">
        <v>93</v>
      </c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</row>
    <row r="136" spans="1:46" x14ac:dyDescent="0.2">
      <c r="A136" s="76" t="s">
        <v>54</v>
      </c>
      <c r="B136" s="77">
        <v>1261</v>
      </c>
      <c r="C136" s="77">
        <v>1273</v>
      </c>
      <c r="D136" s="77">
        <v>1281</v>
      </c>
      <c r="E136" s="77">
        <v>1289</v>
      </c>
      <c r="F136" s="77">
        <v>1305</v>
      </c>
      <c r="G136" s="77">
        <v>1318</v>
      </c>
      <c r="H136" s="77">
        <v>1313</v>
      </c>
      <c r="I136" s="77">
        <v>1313</v>
      </c>
      <c r="J136" s="77">
        <v>1330</v>
      </c>
      <c r="K136" s="77">
        <v>1310</v>
      </c>
      <c r="L136" s="77">
        <v>1318</v>
      </c>
      <c r="M136" s="77">
        <v>1319</v>
      </c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</row>
    <row r="137" spans="1:46" x14ac:dyDescent="0.2">
      <c r="A137" s="76" t="s">
        <v>32</v>
      </c>
      <c r="B137" s="77">
        <v>2159</v>
      </c>
      <c r="C137" s="77">
        <v>2185</v>
      </c>
      <c r="D137" s="77">
        <v>2195</v>
      </c>
      <c r="E137" s="77">
        <v>2203</v>
      </c>
      <c r="F137" s="77">
        <v>2173</v>
      </c>
      <c r="G137" s="77">
        <v>2174</v>
      </c>
      <c r="H137" s="77">
        <v>2163</v>
      </c>
      <c r="I137" s="77">
        <v>2195</v>
      </c>
      <c r="J137" s="77">
        <v>2169</v>
      </c>
      <c r="K137" s="77">
        <v>2198</v>
      </c>
      <c r="L137" s="77">
        <v>2170</v>
      </c>
      <c r="M137" s="77">
        <v>2134</v>
      </c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</row>
    <row r="138" spans="1:46" x14ac:dyDescent="0.2">
      <c r="A138" s="83" t="s">
        <v>33</v>
      </c>
      <c r="B138" s="84">
        <v>9446</v>
      </c>
      <c r="C138" s="84">
        <v>9551</v>
      </c>
      <c r="D138" s="84">
        <v>9516</v>
      </c>
      <c r="E138" s="84">
        <v>9539</v>
      </c>
      <c r="F138" s="84">
        <v>9451</v>
      </c>
      <c r="G138" s="84">
        <v>9430</v>
      </c>
      <c r="H138" s="84">
        <v>9475</v>
      </c>
      <c r="I138" s="84">
        <v>9506</v>
      </c>
      <c r="J138" s="84">
        <v>9604</v>
      </c>
      <c r="K138" s="84">
        <v>9740</v>
      </c>
      <c r="L138" s="84">
        <v>9709</v>
      </c>
      <c r="M138" s="84">
        <v>9626</v>
      </c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</row>
    <row r="139" spans="1:46" ht="13.5" customHeight="1" x14ac:dyDescent="0.2">
      <c r="A139" s="91" t="s">
        <v>78</v>
      </c>
      <c r="B139" s="92" t="e">
        <f>#N/A</f>
        <v>#N/A</v>
      </c>
      <c r="C139" s="92" t="e">
        <f>#N/A</f>
        <v>#N/A</v>
      </c>
      <c r="D139" s="92" t="e">
        <f>#N/A</f>
        <v>#N/A</v>
      </c>
      <c r="E139" s="92" t="e">
        <f>#N/A</f>
        <v>#N/A</v>
      </c>
      <c r="F139" s="92" t="e">
        <f>#N/A</f>
        <v>#N/A</v>
      </c>
      <c r="G139" s="92" t="e">
        <f>#N/A</f>
        <v>#N/A</v>
      </c>
      <c r="H139" s="92" t="e">
        <f>#N/A</f>
        <v>#N/A</v>
      </c>
      <c r="I139" s="92" t="e">
        <f>#N/A</f>
        <v>#N/A</v>
      </c>
      <c r="J139" s="92" t="e">
        <f>#N/A</f>
        <v>#N/A</v>
      </c>
      <c r="K139" s="92" t="e">
        <f>#N/A</f>
        <v>#N/A</v>
      </c>
      <c r="L139" s="92" t="e">
        <f>#N/A</f>
        <v>#N/A</v>
      </c>
      <c r="M139" s="92" t="e">
        <f>#N/A</f>
        <v>#N/A</v>
      </c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</row>
    <row r="142" spans="1:46" x14ac:dyDescent="0.2">
      <c r="A142" s="282" t="s">
        <v>8</v>
      </c>
      <c r="B142" s="281">
        <v>2002</v>
      </c>
      <c r="C142" s="281"/>
      <c r="D142" s="281"/>
      <c r="E142" s="281"/>
      <c r="F142" s="281"/>
      <c r="G142" s="281"/>
      <c r="H142" s="281"/>
      <c r="I142" s="281"/>
      <c r="J142" s="281"/>
      <c r="K142" s="281"/>
      <c r="L142" s="281"/>
      <c r="M142" s="281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</row>
    <row r="143" spans="1:46" x14ac:dyDescent="0.2">
      <c r="A143" s="283"/>
      <c r="B143" s="134" t="s">
        <v>82</v>
      </c>
      <c r="C143" s="134" t="s">
        <v>83</v>
      </c>
      <c r="D143" s="134" t="s">
        <v>84</v>
      </c>
      <c r="E143" s="134" t="s">
        <v>85</v>
      </c>
      <c r="F143" s="134" t="s">
        <v>86</v>
      </c>
      <c r="G143" s="134" t="s">
        <v>87</v>
      </c>
      <c r="H143" s="134" t="s">
        <v>88</v>
      </c>
      <c r="I143" s="134" t="s">
        <v>89</v>
      </c>
      <c r="J143" s="134" t="s">
        <v>90</v>
      </c>
      <c r="K143" s="134" t="s">
        <v>91</v>
      </c>
      <c r="L143" s="134" t="s">
        <v>92</v>
      </c>
      <c r="M143" s="133" t="s">
        <v>93</v>
      </c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</row>
    <row r="144" spans="1:46" x14ac:dyDescent="0.2">
      <c r="A144" s="76" t="s">
        <v>34</v>
      </c>
      <c r="B144" s="77">
        <v>788</v>
      </c>
      <c r="C144" s="77">
        <v>777</v>
      </c>
      <c r="D144" s="77">
        <v>768</v>
      </c>
      <c r="E144" s="77">
        <v>775</v>
      </c>
      <c r="F144" s="77">
        <v>772</v>
      </c>
      <c r="G144" s="77">
        <v>762</v>
      </c>
      <c r="H144" s="77">
        <v>777</v>
      </c>
      <c r="I144" s="77">
        <v>773</v>
      </c>
      <c r="J144" s="77">
        <v>765</v>
      </c>
      <c r="K144" s="77">
        <v>784</v>
      </c>
      <c r="L144" s="77">
        <v>788</v>
      </c>
      <c r="M144" s="77">
        <v>793</v>
      </c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</row>
    <row r="145" spans="1:46" x14ac:dyDescent="0.2">
      <c r="A145" s="76" t="s">
        <v>57</v>
      </c>
      <c r="B145" s="77">
        <v>478</v>
      </c>
      <c r="C145" s="77">
        <v>515</v>
      </c>
      <c r="D145" s="77">
        <v>515</v>
      </c>
      <c r="E145" s="77">
        <v>524</v>
      </c>
      <c r="F145" s="77">
        <v>532</v>
      </c>
      <c r="G145" s="77">
        <v>547</v>
      </c>
      <c r="H145" s="77">
        <v>518</v>
      </c>
      <c r="I145" s="77">
        <v>527</v>
      </c>
      <c r="J145" s="77">
        <v>539</v>
      </c>
      <c r="K145" s="77">
        <v>519</v>
      </c>
      <c r="L145" s="77">
        <v>521</v>
      </c>
      <c r="M145" s="77">
        <v>528</v>
      </c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</row>
    <row r="146" spans="1:46" x14ac:dyDescent="0.2">
      <c r="A146" s="76" t="s">
        <v>35</v>
      </c>
      <c r="B146" s="77">
        <v>1552</v>
      </c>
      <c r="C146" s="77">
        <v>1560</v>
      </c>
      <c r="D146" s="77">
        <v>1512</v>
      </c>
      <c r="E146" s="77">
        <v>1569</v>
      </c>
      <c r="F146" s="77">
        <v>1562</v>
      </c>
      <c r="G146" s="77">
        <v>1556</v>
      </c>
      <c r="H146" s="77">
        <v>1507</v>
      </c>
      <c r="I146" s="77">
        <v>1501</v>
      </c>
      <c r="J146" s="77">
        <v>1574</v>
      </c>
      <c r="K146" s="77">
        <v>1604</v>
      </c>
      <c r="L146" s="77">
        <v>1603</v>
      </c>
      <c r="M146" s="77">
        <v>1414</v>
      </c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1:46" x14ac:dyDescent="0.2">
      <c r="A147" s="83" t="s">
        <v>36</v>
      </c>
      <c r="B147" s="84">
        <v>1639</v>
      </c>
      <c r="C147" s="84">
        <v>1651</v>
      </c>
      <c r="D147" s="84">
        <v>1653</v>
      </c>
      <c r="E147" s="84">
        <v>1678</v>
      </c>
      <c r="F147" s="84">
        <v>1683</v>
      </c>
      <c r="G147" s="84">
        <v>1668</v>
      </c>
      <c r="H147" s="84">
        <v>1692</v>
      </c>
      <c r="I147" s="84">
        <v>1688</v>
      </c>
      <c r="J147" s="84">
        <v>1686</v>
      </c>
      <c r="K147" s="84">
        <v>1695</v>
      </c>
      <c r="L147" s="84">
        <v>1691</v>
      </c>
      <c r="M147" s="84">
        <v>1676</v>
      </c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1:46" ht="13.5" customHeight="1" x14ac:dyDescent="0.2">
      <c r="A148" s="91" t="s">
        <v>78</v>
      </c>
      <c r="B148" s="92" t="e">
        <f>#N/A</f>
        <v>#N/A</v>
      </c>
      <c r="C148" s="92" t="e">
        <f>#N/A</f>
        <v>#N/A</v>
      </c>
      <c r="D148" s="92" t="e">
        <f>#N/A</f>
        <v>#N/A</v>
      </c>
      <c r="E148" s="92" t="e">
        <f>#N/A</f>
        <v>#N/A</v>
      </c>
      <c r="F148" s="92" t="e">
        <f>#N/A</f>
        <v>#N/A</v>
      </c>
      <c r="G148" s="92" t="e">
        <f>#N/A</f>
        <v>#N/A</v>
      </c>
      <c r="H148" s="92" t="e">
        <f>#N/A</f>
        <v>#N/A</v>
      </c>
      <c r="I148" s="92" t="e">
        <f>#N/A</f>
        <v>#N/A</v>
      </c>
      <c r="J148" s="92" t="e">
        <f>#N/A</f>
        <v>#N/A</v>
      </c>
      <c r="K148" s="92" t="e">
        <f>#N/A</f>
        <v>#N/A</v>
      </c>
      <c r="L148" s="92" t="e">
        <f>#N/A</f>
        <v>#N/A</v>
      </c>
      <c r="M148" s="92" t="e">
        <f>#N/A</f>
        <v>#N/A</v>
      </c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50" spans="1:46" s="17" customFormat="1" x14ac:dyDescent="0.2">
      <c r="A150" s="124" t="s">
        <v>81</v>
      </c>
      <c r="B150" s="124" t="e">
        <f>#N/A</f>
        <v>#N/A</v>
      </c>
      <c r="C150" s="124" t="e">
        <f>#N/A</f>
        <v>#N/A</v>
      </c>
      <c r="D150" s="124" t="e">
        <f>#N/A</f>
        <v>#N/A</v>
      </c>
      <c r="E150" s="124" t="e">
        <f>#N/A</f>
        <v>#N/A</v>
      </c>
      <c r="F150" s="124" t="e">
        <f>#N/A</f>
        <v>#N/A</v>
      </c>
      <c r="G150" s="124" t="e">
        <f>#N/A</f>
        <v>#N/A</v>
      </c>
      <c r="H150" s="124" t="e">
        <f>#N/A</f>
        <v>#N/A</v>
      </c>
      <c r="I150" s="124" t="e">
        <f>#N/A</f>
        <v>#N/A</v>
      </c>
      <c r="J150" s="124" t="e">
        <f>#N/A</f>
        <v>#N/A</v>
      </c>
      <c r="K150" s="124" t="e">
        <f>#N/A</f>
        <v>#N/A</v>
      </c>
      <c r="L150" s="124" t="e">
        <f>#N/A</f>
        <v>#N/A</v>
      </c>
      <c r="M150" s="124" t="e">
        <f>#N/A</f>
        <v>#N/A</v>
      </c>
    </row>
    <row r="151" spans="1:46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46" x14ac:dyDescent="0.2">
      <c r="A152" s="123" t="s">
        <v>111</v>
      </c>
    </row>
  </sheetData>
  <mergeCells count="30">
    <mergeCell ref="A142:A143"/>
    <mergeCell ref="B142:M142"/>
    <mergeCell ref="A80:M80"/>
    <mergeCell ref="A113:M113"/>
    <mergeCell ref="A115:M115"/>
    <mergeCell ref="A116:M116"/>
    <mergeCell ref="A84:A85"/>
    <mergeCell ref="B84:M84"/>
    <mergeCell ref="A118:A119"/>
    <mergeCell ref="B118:M118"/>
    <mergeCell ref="A134:A135"/>
    <mergeCell ref="B134:M134"/>
    <mergeCell ref="A77:M77"/>
    <mergeCell ref="A79:M79"/>
    <mergeCell ref="A19:A20"/>
    <mergeCell ref="B19:M19"/>
    <mergeCell ref="A46:A47"/>
    <mergeCell ref="B46:M46"/>
    <mergeCell ref="A39:M39"/>
    <mergeCell ref="A42:M42"/>
    <mergeCell ref="A41:M41"/>
    <mergeCell ref="A58:A59"/>
    <mergeCell ref="B58:M58"/>
    <mergeCell ref="A65:A66"/>
    <mergeCell ref="B65:M65"/>
    <mergeCell ref="A2:M2"/>
    <mergeCell ref="A4:M4"/>
    <mergeCell ref="A5:M5"/>
    <mergeCell ref="A9:A10"/>
    <mergeCell ref="B9:M9"/>
  </mergeCells>
  <phoneticPr fontId="27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&amp;L&amp;"Arial,Normal"&amp;8&amp;G&amp;C&amp;"Arial,Normal"&amp;8www.iieg.gob.mx&amp;R&amp;G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2"/>
  <sheetViews>
    <sheetView workbookViewId="0"/>
  </sheetViews>
  <sheetFormatPr baseColWidth="10" defaultColWidth="8.83203125" defaultRowHeight="11.25" x14ac:dyDescent="0.2"/>
  <cols>
    <col min="1" max="1" width="58.6640625" style="5" customWidth="1"/>
    <col min="2" max="13" width="7.33203125" style="5" customWidth="1"/>
    <col min="14" max="16384" width="8.83203125" style="5"/>
  </cols>
  <sheetData>
    <row r="1" spans="1:46" s="62" customFormat="1" ht="20.25" x14ac:dyDescent="0.2">
      <c r="A1" s="74" t="s">
        <v>95</v>
      </c>
      <c r="D1" s="69"/>
      <c r="E1" s="69"/>
      <c r="F1" s="69"/>
      <c r="G1" s="69"/>
      <c r="H1" s="69"/>
      <c r="I1" s="69"/>
      <c r="J1" s="69"/>
      <c r="K1" s="69"/>
    </row>
    <row r="2" spans="1:46" s="47" customFormat="1" ht="15.75" customHeight="1" x14ac:dyDescent="0.2">
      <c r="A2" s="256" t="s">
        <v>80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34"/>
      <c r="O2" s="34"/>
      <c r="P2" s="34"/>
      <c r="Q2" s="34"/>
      <c r="R2" s="35"/>
      <c r="S2" s="35"/>
      <c r="T2" s="35"/>
      <c r="U2" s="35"/>
      <c r="V2" s="35"/>
      <c r="W2" s="35"/>
      <c r="X2" s="35"/>
    </row>
    <row r="3" spans="1:46" s="47" customFormat="1" ht="15.75" customHeight="1" x14ac:dyDescent="0.2">
      <c r="A3" s="75" t="s">
        <v>79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34"/>
      <c r="O3" s="34"/>
      <c r="P3" s="34"/>
      <c r="Q3" s="34"/>
      <c r="R3" s="35"/>
      <c r="S3" s="35"/>
      <c r="T3" s="35"/>
      <c r="U3" s="35"/>
      <c r="V3" s="35"/>
      <c r="W3" s="35"/>
      <c r="X3" s="35"/>
    </row>
    <row r="4" spans="1:46" s="49" customFormat="1" ht="15.95" customHeight="1" x14ac:dyDescent="0.2">
      <c r="A4" s="256" t="s">
        <v>76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36"/>
      <c r="O4" s="36"/>
      <c r="P4" s="36"/>
      <c r="Q4" s="36"/>
      <c r="R4" s="48"/>
      <c r="S4" s="48"/>
      <c r="T4" s="48"/>
      <c r="U4" s="48"/>
      <c r="V4" s="48"/>
      <c r="W4" s="48"/>
      <c r="X4" s="48"/>
    </row>
    <row r="5" spans="1:46" s="49" customFormat="1" ht="15.95" customHeight="1" x14ac:dyDescent="0.2">
      <c r="A5" s="256">
        <v>2003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36"/>
      <c r="O5" s="36"/>
      <c r="P5" s="36"/>
      <c r="Q5" s="36"/>
    </row>
    <row r="6" spans="1:46" ht="12.75" customHeight="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13"/>
    </row>
    <row r="7" spans="1:46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6" x14ac:dyDescent="0.2">
      <c r="A9" s="280" t="s">
        <v>0</v>
      </c>
      <c r="B9" s="281">
        <v>2003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x14ac:dyDescent="0.2">
      <c r="A10" s="280"/>
      <c r="B10" s="134" t="s">
        <v>82</v>
      </c>
      <c r="C10" s="134" t="s">
        <v>83</v>
      </c>
      <c r="D10" s="134" t="s">
        <v>84</v>
      </c>
      <c r="E10" s="134" t="s">
        <v>85</v>
      </c>
      <c r="F10" s="134" t="s">
        <v>86</v>
      </c>
      <c r="G10" s="134" t="s">
        <v>87</v>
      </c>
      <c r="H10" s="134" t="s">
        <v>88</v>
      </c>
      <c r="I10" s="134" t="s">
        <v>89</v>
      </c>
      <c r="J10" s="134" t="s">
        <v>90</v>
      </c>
      <c r="K10" s="134" t="s">
        <v>91</v>
      </c>
      <c r="L10" s="134" t="s">
        <v>92</v>
      </c>
      <c r="M10" s="134" t="s">
        <v>93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ht="22.5" x14ac:dyDescent="0.2">
      <c r="A11" s="97" t="s">
        <v>24</v>
      </c>
      <c r="B11" s="98">
        <v>6374</v>
      </c>
      <c r="C11" s="98">
        <v>6387</v>
      </c>
      <c r="D11" s="98">
        <v>6392</v>
      </c>
      <c r="E11" s="98">
        <v>6436</v>
      </c>
      <c r="F11" s="98">
        <v>6470</v>
      </c>
      <c r="G11" s="98">
        <v>6553</v>
      </c>
      <c r="H11" s="98">
        <v>6558</v>
      </c>
      <c r="I11" s="98">
        <v>6553</v>
      </c>
      <c r="J11" s="98">
        <v>6598</v>
      </c>
      <c r="K11" s="98">
        <v>6698</v>
      </c>
      <c r="L11" s="98">
        <v>6629</v>
      </c>
      <c r="M11" s="98">
        <v>6631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ht="17.25" customHeight="1" x14ac:dyDescent="0.2">
      <c r="A12" s="97" t="s">
        <v>25</v>
      </c>
      <c r="B12" s="98">
        <v>5400</v>
      </c>
      <c r="C12" s="98">
        <v>5333</v>
      </c>
      <c r="D12" s="98">
        <v>5353</v>
      </c>
      <c r="E12" s="98">
        <v>5368</v>
      </c>
      <c r="F12" s="98">
        <v>5418</v>
      </c>
      <c r="G12" s="98">
        <v>5407</v>
      </c>
      <c r="H12" s="98">
        <v>5406</v>
      </c>
      <c r="I12" s="98">
        <v>5567</v>
      </c>
      <c r="J12" s="98">
        <v>5624</v>
      </c>
      <c r="K12" s="98">
        <v>5794</v>
      </c>
      <c r="L12" s="98">
        <v>5799</v>
      </c>
      <c r="M12" s="98">
        <v>5902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46" ht="15.75" customHeight="1" x14ac:dyDescent="0.2">
      <c r="A13" s="97" t="s">
        <v>11</v>
      </c>
      <c r="B13" s="98">
        <v>26753</v>
      </c>
      <c r="C13" s="98">
        <v>26773</v>
      </c>
      <c r="D13" s="98">
        <v>26971</v>
      </c>
      <c r="E13" s="98">
        <v>27201</v>
      </c>
      <c r="F13" s="98">
        <v>27320</v>
      </c>
      <c r="G13" s="98">
        <v>27247</v>
      </c>
      <c r="H13" s="98">
        <v>27366</v>
      </c>
      <c r="I13" s="98">
        <v>27076</v>
      </c>
      <c r="J13" s="98">
        <v>27202</v>
      </c>
      <c r="K13" s="98">
        <v>27195</v>
      </c>
      <c r="L13" s="98">
        <v>27273</v>
      </c>
      <c r="M13" s="98">
        <v>27054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1:46" x14ac:dyDescent="0.2">
      <c r="A14" s="97" t="s">
        <v>10</v>
      </c>
      <c r="B14" s="98">
        <v>748</v>
      </c>
      <c r="C14" s="98">
        <v>744</v>
      </c>
      <c r="D14" s="98">
        <v>739</v>
      </c>
      <c r="E14" s="98">
        <v>740</v>
      </c>
      <c r="F14" s="98">
        <v>729</v>
      </c>
      <c r="G14" s="98">
        <v>710</v>
      </c>
      <c r="H14" s="98">
        <v>698</v>
      </c>
      <c r="I14" s="98">
        <v>647</v>
      </c>
      <c r="J14" s="98">
        <v>630</v>
      </c>
      <c r="K14" s="98">
        <v>628</v>
      </c>
      <c r="L14" s="98">
        <v>618</v>
      </c>
      <c r="M14" s="98">
        <v>619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46" ht="13.5" customHeight="1" x14ac:dyDescent="0.2">
      <c r="A15" s="95" t="s">
        <v>78</v>
      </c>
      <c r="B15" s="96">
        <f>SUM(B11:B14)</f>
        <v>39275</v>
      </c>
      <c r="C15" s="96" t="e">
        <f>#N/A</f>
        <v>#N/A</v>
      </c>
      <c r="D15" s="96" t="e">
        <f>#N/A</f>
        <v>#N/A</v>
      </c>
      <c r="E15" s="96" t="e">
        <f>#N/A</f>
        <v>#N/A</v>
      </c>
      <c r="F15" s="96" t="e">
        <f>#N/A</f>
        <v>#N/A</v>
      </c>
      <c r="G15" s="96" t="e">
        <f>#N/A</f>
        <v>#N/A</v>
      </c>
      <c r="H15" s="96" t="e">
        <f>#N/A</f>
        <v>#N/A</v>
      </c>
      <c r="I15" s="96" t="e">
        <f>#N/A</f>
        <v>#N/A</v>
      </c>
      <c r="J15" s="96" t="e">
        <f>#N/A</f>
        <v>#N/A</v>
      </c>
      <c r="K15" s="96" t="e">
        <f>#N/A</f>
        <v>#N/A</v>
      </c>
      <c r="L15" s="96" t="e">
        <f>#N/A</f>
        <v>#N/A</v>
      </c>
      <c r="M15" s="96" t="e">
        <f>#N/A</f>
        <v>#N/A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46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9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9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x14ac:dyDescent="0.2">
      <c r="A19" s="280" t="s">
        <v>1</v>
      </c>
      <c r="B19" s="281">
        <v>2003</v>
      </c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x14ac:dyDescent="0.2">
      <c r="A20" s="280"/>
      <c r="B20" s="134" t="s">
        <v>82</v>
      </c>
      <c r="C20" s="134" t="s">
        <v>83</v>
      </c>
      <c r="D20" s="134" t="s">
        <v>84</v>
      </c>
      <c r="E20" s="134" t="s">
        <v>85</v>
      </c>
      <c r="F20" s="134" t="s">
        <v>86</v>
      </c>
      <c r="G20" s="134" t="s">
        <v>87</v>
      </c>
      <c r="H20" s="134" t="s">
        <v>88</v>
      </c>
      <c r="I20" s="134" t="s">
        <v>89</v>
      </c>
      <c r="J20" s="134" t="s">
        <v>90</v>
      </c>
      <c r="K20" s="134" t="s">
        <v>91</v>
      </c>
      <c r="L20" s="134" t="s">
        <v>92</v>
      </c>
      <c r="M20" s="134" t="s">
        <v>93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22.5" x14ac:dyDescent="0.2">
      <c r="A21" s="76" t="s">
        <v>23</v>
      </c>
      <c r="B21" s="77">
        <v>5135</v>
      </c>
      <c r="C21" s="77">
        <v>5030</v>
      </c>
      <c r="D21" s="77">
        <v>4996</v>
      </c>
      <c r="E21" s="77">
        <v>5029</v>
      </c>
      <c r="F21" s="77">
        <v>5081</v>
      </c>
      <c r="G21" s="77">
        <v>5099</v>
      </c>
      <c r="H21" s="77">
        <v>5079</v>
      </c>
      <c r="I21" s="77">
        <v>5085</v>
      </c>
      <c r="J21" s="77">
        <v>5107</v>
      </c>
      <c r="K21" s="77">
        <v>5190</v>
      </c>
      <c r="L21" s="77">
        <v>5245</v>
      </c>
      <c r="M21" s="77">
        <v>5195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22.5" x14ac:dyDescent="0.2">
      <c r="A22" s="76" t="s">
        <v>14</v>
      </c>
      <c r="B22" s="77">
        <v>6628</v>
      </c>
      <c r="C22" s="77">
        <v>6644</v>
      </c>
      <c r="D22" s="77">
        <v>6569</v>
      </c>
      <c r="E22" s="77">
        <v>6601</v>
      </c>
      <c r="F22" s="77">
        <v>6753</v>
      </c>
      <c r="G22" s="77">
        <v>6725</v>
      </c>
      <c r="H22" s="77">
        <v>6748</v>
      </c>
      <c r="I22" s="77">
        <v>7259</v>
      </c>
      <c r="J22" s="77">
        <v>7327</v>
      </c>
      <c r="K22" s="77">
        <v>7507</v>
      </c>
      <c r="L22" s="77">
        <v>7653</v>
      </c>
      <c r="M22" s="77">
        <v>7719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22.5" x14ac:dyDescent="0.2">
      <c r="A23" s="76" t="s">
        <v>17</v>
      </c>
      <c r="B23" s="77">
        <v>3248</v>
      </c>
      <c r="C23" s="77">
        <v>3188</v>
      </c>
      <c r="D23" s="77">
        <v>3176</v>
      </c>
      <c r="E23" s="77">
        <v>3129</v>
      </c>
      <c r="F23" s="77">
        <v>3044</v>
      </c>
      <c r="G23" s="77">
        <v>3050</v>
      </c>
      <c r="H23" s="77">
        <v>3047</v>
      </c>
      <c r="I23" s="77">
        <v>3035</v>
      </c>
      <c r="J23" s="77">
        <v>3017</v>
      </c>
      <c r="K23" s="77">
        <v>3029</v>
      </c>
      <c r="L23" s="77">
        <v>3051</v>
      </c>
      <c r="M23" s="77">
        <v>3055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12.75" customHeight="1" x14ac:dyDescent="0.2">
      <c r="A24" s="76" t="s">
        <v>15</v>
      </c>
      <c r="B24" s="77">
        <v>2713</v>
      </c>
      <c r="C24" s="77">
        <v>2732</v>
      </c>
      <c r="D24" s="77">
        <v>2759</v>
      </c>
      <c r="E24" s="77">
        <v>2706</v>
      </c>
      <c r="F24" s="77">
        <v>2688</v>
      </c>
      <c r="G24" s="77">
        <v>2676</v>
      </c>
      <c r="H24" s="77">
        <v>2677</v>
      </c>
      <c r="I24" s="77">
        <v>2663</v>
      </c>
      <c r="J24" s="77">
        <v>2690</v>
      </c>
      <c r="K24" s="77">
        <v>2663</v>
      </c>
      <c r="L24" s="77">
        <v>2724</v>
      </c>
      <c r="M24" s="77">
        <v>2717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2.75" customHeight="1" x14ac:dyDescent="0.2">
      <c r="A25" s="76" t="s">
        <v>12</v>
      </c>
      <c r="B25" s="77">
        <v>2745</v>
      </c>
      <c r="C25" s="77">
        <v>2771</v>
      </c>
      <c r="D25" s="77">
        <v>2679</v>
      </c>
      <c r="E25" s="77">
        <v>2662</v>
      </c>
      <c r="F25" s="77">
        <v>2643</v>
      </c>
      <c r="G25" s="77">
        <v>2704</v>
      </c>
      <c r="H25" s="77">
        <v>2755</v>
      </c>
      <c r="I25" s="77">
        <v>2748</v>
      </c>
      <c r="J25" s="77">
        <v>2747</v>
      </c>
      <c r="K25" s="77">
        <v>2791</v>
      </c>
      <c r="L25" s="77">
        <v>2842</v>
      </c>
      <c r="M25" s="77">
        <v>2803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12.75" customHeight="1" x14ac:dyDescent="0.2">
      <c r="A26" s="76" t="s">
        <v>13</v>
      </c>
      <c r="B26" s="77">
        <v>629</v>
      </c>
      <c r="C26" s="77">
        <v>687</v>
      </c>
      <c r="D26" s="77">
        <v>754</v>
      </c>
      <c r="E26" s="77">
        <v>784</v>
      </c>
      <c r="F26" s="77">
        <v>859</v>
      </c>
      <c r="G26" s="77">
        <v>901</v>
      </c>
      <c r="H26" s="77">
        <v>925</v>
      </c>
      <c r="I26" s="77">
        <v>919</v>
      </c>
      <c r="J26" s="77">
        <v>907</v>
      </c>
      <c r="K26" s="77">
        <v>911</v>
      </c>
      <c r="L26" s="77">
        <v>1014</v>
      </c>
      <c r="M26" s="77">
        <v>1008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22.5" x14ac:dyDescent="0.2">
      <c r="A27" s="76" t="s">
        <v>16</v>
      </c>
      <c r="B27" s="77">
        <v>3661</v>
      </c>
      <c r="C27" s="77">
        <v>3685</v>
      </c>
      <c r="D27" s="77">
        <v>3697</v>
      </c>
      <c r="E27" s="77">
        <v>3676</v>
      </c>
      <c r="F27" s="77">
        <v>3659</v>
      </c>
      <c r="G27" s="77">
        <v>3667</v>
      </c>
      <c r="H27" s="77">
        <v>3669</v>
      </c>
      <c r="I27" s="77">
        <v>3663</v>
      </c>
      <c r="J27" s="77">
        <v>3639</v>
      </c>
      <c r="K27" s="77">
        <v>3619</v>
      </c>
      <c r="L27" s="77">
        <v>3597</v>
      </c>
      <c r="M27" s="77">
        <v>3596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22.5" x14ac:dyDescent="0.2">
      <c r="A28" s="76" t="s">
        <v>18</v>
      </c>
      <c r="B28" s="77">
        <v>2056</v>
      </c>
      <c r="C28" s="77">
        <v>2097</v>
      </c>
      <c r="D28" s="77">
        <v>2118</v>
      </c>
      <c r="E28" s="77">
        <v>2130</v>
      </c>
      <c r="F28" s="77">
        <v>2103</v>
      </c>
      <c r="G28" s="77">
        <v>2145</v>
      </c>
      <c r="H28" s="77">
        <v>2159</v>
      </c>
      <c r="I28" s="77">
        <v>2186</v>
      </c>
      <c r="J28" s="77">
        <v>2226</v>
      </c>
      <c r="K28" s="77">
        <v>2255</v>
      </c>
      <c r="L28" s="77">
        <v>2242</v>
      </c>
      <c r="M28" s="77">
        <v>2281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22.5" x14ac:dyDescent="0.2">
      <c r="A29" s="76" t="s">
        <v>19</v>
      </c>
      <c r="B29" s="77">
        <v>5413</v>
      </c>
      <c r="C29" s="77">
        <v>5465</v>
      </c>
      <c r="D29" s="77">
        <v>5489</v>
      </c>
      <c r="E29" s="77">
        <v>5507</v>
      </c>
      <c r="F29" s="77">
        <v>5544</v>
      </c>
      <c r="G29" s="77">
        <v>5552</v>
      </c>
      <c r="H29" s="77">
        <v>5552</v>
      </c>
      <c r="I29" s="77">
        <v>5532</v>
      </c>
      <c r="J29" s="77">
        <v>5568</v>
      </c>
      <c r="K29" s="77">
        <v>5568</v>
      </c>
      <c r="L29" s="77">
        <v>5536</v>
      </c>
      <c r="M29" s="77">
        <v>5271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2.75" customHeight="1" x14ac:dyDescent="0.2">
      <c r="A30" s="76" t="s">
        <v>20</v>
      </c>
      <c r="B30" s="77">
        <v>1254</v>
      </c>
      <c r="C30" s="77">
        <v>1264</v>
      </c>
      <c r="D30" s="77">
        <v>1277</v>
      </c>
      <c r="E30" s="77">
        <v>1268</v>
      </c>
      <c r="F30" s="77">
        <v>1268</v>
      </c>
      <c r="G30" s="77">
        <v>1283</v>
      </c>
      <c r="H30" s="77">
        <v>1281</v>
      </c>
      <c r="I30" s="77">
        <v>1253</v>
      </c>
      <c r="J30" s="77">
        <v>1233</v>
      </c>
      <c r="K30" s="77">
        <v>1208</v>
      </c>
      <c r="L30" s="77">
        <v>1213</v>
      </c>
      <c r="M30" s="77">
        <v>1153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2.75" customHeight="1" x14ac:dyDescent="0.2">
      <c r="A31" s="76" t="s">
        <v>21</v>
      </c>
      <c r="B31" s="77">
        <v>851</v>
      </c>
      <c r="C31" s="77">
        <v>858</v>
      </c>
      <c r="D31" s="77">
        <v>861</v>
      </c>
      <c r="E31" s="77">
        <v>871</v>
      </c>
      <c r="F31" s="77">
        <v>872</v>
      </c>
      <c r="G31" s="77">
        <v>898</v>
      </c>
      <c r="H31" s="77">
        <v>934</v>
      </c>
      <c r="I31" s="77">
        <v>868</v>
      </c>
      <c r="J31" s="77">
        <v>856</v>
      </c>
      <c r="K31" s="77">
        <v>844</v>
      </c>
      <c r="L31" s="77">
        <v>850</v>
      </c>
      <c r="M31" s="77">
        <v>834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2.75" customHeight="1" x14ac:dyDescent="0.2">
      <c r="A32" s="76" t="s">
        <v>22</v>
      </c>
      <c r="B32" s="77">
        <v>2149</v>
      </c>
      <c r="C32" s="77">
        <v>2172</v>
      </c>
      <c r="D32" s="77">
        <v>2170</v>
      </c>
      <c r="E32" s="77">
        <v>2187</v>
      </c>
      <c r="F32" s="77">
        <v>2215</v>
      </c>
      <c r="G32" s="77">
        <v>2254</v>
      </c>
      <c r="H32" s="77">
        <v>2417</v>
      </c>
      <c r="I32" s="77">
        <v>2507</v>
      </c>
      <c r="J32" s="77">
        <v>2449</v>
      </c>
      <c r="K32" s="77">
        <v>2322</v>
      </c>
      <c r="L32" s="77">
        <v>2265</v>
      </c>
      <c r="M32" s="77">
        <v>2224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3.5" customHeight="1" x14ac:dyDescent="0.2">
      <c r="A33" s="95" t="s">
        <v>78</v>
      </c>
      <c r="B33" s="96">
        <f>SUM(B21:B32)</f>
        <v>36482</v>
      </c>
      <c r="C33" s="96" t="e">
        <f>#N/A</f>
        <v>#N/A</v>
      </c>
      <c r="D33" s="96" t="e">
        <f>#N/A</f>
        <v>#N/A</v>
      </c>
      <c r="E33" s="96" t="e">
        <f>#N/A</f>
        <v>#N/A</v>
      </c>
      <c r="F33" s="96" t="e">
        <f>#N/A</f>
        <v>#N/A</v>
      </c>
      <c r="G33" s="96" t="e">
        <f>#N/A</f>
        <v>#N/A</v>
      </c>
      <c r="H33" s="96" t="e">
        <f>#N/A</f>
        <v>#N/A</v>
      </c>
      <c r="I33" s="96" t="e">
        <f>#N/A</f>
        <v>#N/A</v>
      </c>
      <c r="J33" s="96" t="e">
        <f>#N/A</f>
        <v>#N/A</v>
      </c>
      <c r="K33" s="96" t="e">
        <f>#N/A</f>
        <v>#N/A</v>
      </c>
      <c r="L33" s="96" t="e">
        <f>#N/A</f>
        <v>#N/A</v>
      </c>
      <c r="M33" s="96" t="e">
        <f>#N/A</f>
        <v>#N/A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x14ac:dyDescent="0.2">
      <c r="M34" s="10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x14ac:dyDescent="0.2">
      <c r="M35" s="10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x14ac:dyDescent="0.2">
      <c r="M36" s="10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6.5" customHeight="1" x14ac:dyDescent="0.2">
      <c r="M37" s="10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s="62" customFormat="1" ht="20.25" x14ac:dyDescent="0.2">
      <c r="A38" s="74" t="s">
        <v>95</v>
      </c>
      <c r="D38" s="69"/>
      <c r="E38" s="69"/>
      <c r="F38" s="69"/>
      <c r="G38" s="69"/>
      <c r="H38" s="69"/>
      <c r="I38" s="69"/>
      <c r="J38" s="69"/>
      <c r="K38" s="69"/>
    </row>
    <row r="39" spans="1:46" s="47" customFormat="1" ht="15.75" customHeight="1" x14ac:dyDescent="0.2">
      <c r="A39" s="256" t="s">
        <v>80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34"/>
      <c r="O39" s="34"/>
      <c r="P39" s="34"/>
      <c r="Q39" s="34"/>
      <c r="R39" s="35"/>
      <c r="S39" s="35"/>
      <c r="T39" s="35"/>
      <c r="U39" s="35"/>
      <c r="V39" s="35"/>
      <c r="W39" s="35"/>
      <c r="X39" s="35"/>
    </row>
    <row r="40" spans="1:46" s="47" customFormat="1" ht="15.75" customHeight="1" x14ac:dyDescent="0.2">
      <c r="A40" s="75" t="s">
        <v>79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34"/>
      <c r="O40" s="34"/>
      <c r="P40" s="34"/>
      <c r="Q40" s="34"/>
      <c r="R40" s="35"/>
      <c r="S40" s="35"/>
      <c r="T40" s="35"/>
      <c r="U40" s="35"/>
      <c r="V40" s="35"/>
      <c r="W40" s="35"/>
      <c r="X40" s="35"/>
    </row>
    <row r="41" spans="1:46" s="49" customFormat="1" ht="15.95" customHeight="1" x14ac:dyDescent="0.2">
      <c r="A41" s="256" t="s">
        <v>76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36"/>
      <c r="O41" s="36"/>
      <c r="P41" s="36"/>
      <c r="Q41" s="36"/>
      <c r="R41" s="48"/>
      <c r="S41" s="48"/>
      <c r="T41" s="48"/>
      <c r="U41" s="48"/>
      <c r="V41" s="48"/>
      <c r="W41" s="48"/>
      <c r="X41" s="48"/>
    </row>
    <row r="42" spans="1:46" s="49" customFormat="1" ht="15.95" customHeight="1" x14ac:dyDescent="0.2">
      <c r="A42" s="256">
        <v>2003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36"/>
      <c r="O42" s="36"/>
      <c r="P42" s="36"/>
      <c r="Q42" s="36"/>
    </row>
    <row r="43" spans="1:46" x14ac:dyDescent="0.2">
      <c r="M43" s="10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x14ac:dyDescent="0.2">
      <c r="M44" s="10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x14ac:dyDescent="0.2">
      <c r="M45" s="10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x14ac:dyDescent="0.2">
      <c r="A46" s="280" t="s">
        <v>2</v>
      </c>
      <c r="B46" s="281">
        <v>2003</v>
      </c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x14ac:dyDescent="0.2">
      <c r="A47" s="280"/>
      <c r="B47" s="134" t="s">
        <v>82</v>
      </c>
      <c r="C47" s="134" t="s">
        <v>83</v>
      </c>
      <c r="D47" s="134" t="s">
        <v>84</v>
      </c>
      <c r="E47" s="134" t="s">
        <v>85</v>
      </c>
      <c r="F47" s="134" t="s">
        <v>86</v>
      </c>
      <c r="G47" s="134" t="s">
        <v>87</v>
      </c>
      <c r="H47" s="134" t="s">
        <v>88</v>
      </c>
      <c r="I47" s="134" t="s">
        <v>89</v>
      </c>
      <c r="J47" s="134" t="s">
        <v>90</v>
      </c>
      <c r="K47" s="134" t="s">
        <v>91</v>
      </c>
      <c r="L47" s="134" t="s">
        <v>92</v>
      </c>
      <c r="M47" s="134" t="s">
        <v>93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22.5" x14ac:dyDescent="0.2">
      <c r="A48" s="76" t="s">
        <v>26</v>
      </c>
      <c r="B48" s="77">
        <v>942</v>
      </c>
      <c r="C48" s="77">
        <v>945</v>
      </c>
      <c r="D48" s="77">
        <v>944</v>
      </c>
      <c r="E48" s="77">
        <v>939</v>
      </c>
      <c r="F48" s="77">
        <v>903</v>
      </c>
      <c r="G48" s="77">
        <v>898</v>
      </c>
      <c r="H48" s="77">
        <v>872</v>
      </c>
      <c r="I48" s="77">
        <v>843</v>
      </c>
      <c r="J48" s="77">
        <v>846</v>
      </c>
      <c r="K48" s="77">
        <v>857</v>
      </c>
      <c r="L48" s="77">
        <v>865</v>
      </c>
      <c r="M48" s="77">
        <v>842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22.5" x14ac:dyDescent="0.2">
      <c r="A49" s="76" t="s">
        <v>45</v>
      </c>
      <c r="B49" s="77">
        <v>2750</v>
      </c>
      <c r="C49" s="77">
        <v>2818</v>
      </c>
      <c r="D49" s="77">
        <v>2725</v>
      </c>
      <c r="E49" s="77">
        <v>2611</v>
      </c>
      <c r="F49" s="77">
        <v>2582</v>
      </c>
      <c r="G49" s="77">
        <v>2558</v>
      </c>
      <c r="H49" s="77">
        <v>2524</v>
      </c>
      <c r="I49" s="77">
        <v>2460</v>
      </c>
      <c r="J49" s="77">
        <v>2494</v>
      </c>
      <c r="K49" s="77">
        <v>2488</v>
      </c>
      <c r="L49" s="77">
        <v>2547</v>
      </c>
      <c r="M49" s="77">
        <v>2505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22.5" x14ac:dyDescent="0.2">
      <c r="A50" s="76" t="s">
        <v>44</v>
      </c>
      <c r="B50" s="77">
        <v>6410</v>
      </c>
      <c r="C50" s="77">
        <v>6281</v>
      </c>
      <c r="D50" s="77">
        <v>6309</v>
      </c>
      <c r="E50" s="77">
        <v>6276</v>
      </c>
      <c r="F50" s="77">
        <v>6232</v>
      </c>
      <c r="G50" s="77">
        <v>6211</v>
      </c>
      <c r="H50" s="77">
        <v>6138</v>
      </c>
      <c r="I50" s="77">
        <v>6105</v>
      </c>
      <c r="J50" s="77">
        <v>6069</v>
      </c>
      <c r="K50" s="77">
        <v>6062</v>
      </c>
      <c r="L50" s="77">
        <v>6190</v>
      </c>
      <c r="M50" s="77">
        <v>6098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2.75" customHeight="1" x14ac:dyDescent="0.2">
      <c r="A51" s="76" t="s">
        <v>74</v>
      </c>
      <c r="B51" s="77">
        <v>1024</v>
      </c>
      <c r="C51" s="77">
        <v>1007</v>
      </c>
      <c r="D51" s="77">
        <v>1008</v>
      </c>
      <c r="E51" s="77">
        <v>997</v>
      </c>
      <c r="F51" s="77">
        <v>972</v>
      </c>
      <c r="G51" s="77">
        <v>969</v>
      </c>
      <c r="H51" s="77">
        <v>966</v>
      </c>
      <c r="I51" s="77">
        <v>972</v>
      </c>
      <c r="J51" s="77">
        <v>988</v>
      </c>
      <c r="K51" s="77">
        <v>1002</v>
      </c>
      <c r="L51" s="77">
        <v>1022</v>
      </c>
      <c r="M51" s="77">
        <v>1037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12.75" customHeight="1" x14ac:dyDescent="0.2">
      <c r="A52" s="76" t="s">
        <v>46</v>
      </c>
      <c r="B52" s="77">
        <v>1386</v>
      </c>
      <c r="C52" s="77">
        <v>1387</v>
      </c>
      <c r="D52" s="77">
        <v>1384</v>
      </c>
      <c r="E52" s="77">
        <v>1391</v>
      </c>
      <c r="F52" s="77">
        <v>1424</v>
      </c>
      <c r="G52" s="77">
        <v>1421</v>
      </c>
      <c r="H52" s="77">
        <v>1407</v>
      </c>
      <c r="I52" s="77">
        <v>1425</v>
      </c>
      <c r="J52" s="77">
        <v>1440</v>
      </c>
      <c r="K52" s="77">
        <v>1452</v>
      </c>
      <c r="L52" s="77">
        <v>1443</v>
      </c>
      <c r="M52" s="77">
        <v>1425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22.5" x14ac:dyDescent="0.2">
      <c r="A53" s="76" t="s">
        <v>47</v>
      </c>
      <c r="B53" s="77">
        <v>2050</v>
      </c>
      <c r="C53" s="77">
        <v>2014</v>
      </c>
      <c r="D53" s="77">
        <v>2046</v>
      </c>
      <c r="E53" s="77">
        <v>2009</v>
      </c>
      <c r="F53" s="77">
        <v>2003</v>
      </c>
      <c r="G53" s="77">
        <v>2016</v>
      </c>
      <c r="H53" s="77">
        <v>2025</v>
      </c>
      <c r="I53" s="77">
        <v>2017</v>
      </c>
      <c r="J53" s="77">
        <v>1997</v>
      </c>
      <c r="K53" s="77">
        <v>2039</v>
      </c>
      <c r="L53" s="77">
        <v>2045</v>
      </c>
      <c r="M53" s="77">
        <v>2036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3.5" customHeight="1" x14ac:dyDescent="0.2">
      <c r="A54" s="95" t="s">
        <v>78</v>
      </c>
      <c r="B54" s="96">
        <f>SUM(B48:B53)</f>
        <v>14562</v>
      </c>
      <c r="C54" s="96" t="e">
        <f>#N/A</f>
        <v>#N/A</v>
      </c>
      <c r="D54" s="96" t="e">
        <f>#N/A</f>
        <v>#N/A</v>
      </c>
      <c r="E54" s="96" t="e">
        <f>#N/A</f>
        <v>#N/A</v>
      </c>
      <c r="F54" s="96" t="e">
        <f>#N/A</f>
        <v>#N/A</v>
      </c>
      <c r="G54" s="96" t="e">
        <f>#N/A</f>
        <v>#N/A</v>
      </c>
      <c r="H54" s="96" t="e">
        <f>#N/A</f>
        <v>#N/A</v>
      </c>
      <c r="I54" s="96" t="e">
        <f>#N/A</f>
        <v>#N/A</v>
      </c>
      <c r="J54" s="96" t="e">
        <f>#N/A</f>
        <v>#N/A</v>
      </c>
      <c r="K54" s="96" t="e">
        <f>#N/A</f>
        <v>#N/A</v>
      </c>
      <c r="L54" s="96" t="e">
        <f>#N/A</f>
        <v>#N/A</v>
      </c>
      <c r="M54" s="96" t="e">
        <f>#N/A</f>
        <v>#N/A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x14ac:dyDescent="0.2">
      <c r="M55" s="10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x14ac:dyDescent="0.2">
      <c r="M56" s="10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s="16" customFormat="1" ht="12" customHeigh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5"/>
      <c r="N57" s="15"/>
      <c r="O57" s="15"/>
    </row>
    <row r="58" spans="1:46" ht="11.25" customHeight="1" x14ac:dyDescent="0.2">
      <c r="A58" s="280" t="s">
        <v>3</v>
      </c>
      <c r="B58" s="281">
        <v>2003</v>
      </c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x14ac:dyDescent="0.2">
      <c r="A59" s="280"/>
      <c r="B59" s="134" t="s">
        <v>82</v>
      </c>
      <c r="C59" s="134" t="s">
        <v>83</v>
      </c>
      <c r="D59" s="134" t="s">
        <v>84</v>
      </c>
      <c r="E59" s="134" t="s">
        <v>85</v>
      </c>
      <c r="F59" s="134" t="s">
        <v>86</v>
      </c>
      <c r="G59" s="134" t="s">
        <v>87</v>
      </c>
      <c r="H59" s="134" t="s">
        <v>88</v>
      </c>
      <c r="I59" s="134" t="s">
        <v>89</v>
      </c>
      <c r="J59" s="134" t="s">
        <v>90</v>
      </c>
      <c r="K59" s="134" t="s">
        <v>91</v>
      </c>
      <c r="L59" s="134" t="s">
        <v>92</v>
      </c>
      <c r="M59" s="134" t="s">
        <v>93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2.75" customHeight="1" x14ac:dyDescent="0.2">
      <c r="A60" s="76" t="s">
        <v>48</v>
      </c>
      <c r="B60" s="77">
        <v>15444</v>
      </c>
      <c r="C60" s="77">
        <v>18919</v>
      </c>
      <c r="D60" s="77">
        <v>18959</v>
      </c>
      <c r="E60" s="77">
        <v>19243</v>
      </c>
      <c r="F60" s="77">
        <v>19344</v>
      </c>
      <c r="G60" s="77">
        <v>19405</v>
      </c>
      <c r="H60" s="77">
        <v>19698</v>
      </c>
      <c r="I60" s="77">
        <v>19937</v>
      </c>
      <c r="J60" s="77">
        <v>20515</v>
      </c>
      <c r="K60" s="77">
        <v>21607</v>
      </c>
      <c r="L60" s="77">
        <v>22122</v>
      </c>
      <c r="M60" s="77">
        <v>21494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3.5" customHeight="1" x14ac:dyDescent="0.2">
      <c r="A61" s="95" t="s">
        <v>78</v>
      </c>
      <c r="B61" s="96" t="e">
        <f>#N/A</f>
        <v>#N/A</v>
      </c>
      <c r="C61" s="96" t="e">
        <f>#N/A</f>
        <v>#N/A</v>
      </c>
      <c r="D61" s="96" t="e">
        <f>#N/A</f>
        <v>#N/A</v>
      </c>
      <c r="E61" s="96" t="e">
        <f>#N/A</f>
        <v>#N/A</v>
      </c>
      <c r="F61" s="96" t="e">
        <f>#N/A</f>
        <v>#N/A</v>
      </c>
      <c r="G61" s="96" t="e">
        <f>#N/A</f>
        <v>#N/A</v>
      </c>
      <c r="H61" s="96" t="e">
        <f>#N/A</f>
        <v>#N/A</v>
      </c>
      <c r="I61" s="96" t="e">
        <f>#N/A</f>
        <v>#N/A</v>
      </c>
      <c r="J61" s="96" t="e">
        <f>#N/A</f>
        <v>#N/A</v>
      </c>
      <c r="K61" s="96" t="e">
        <f>#N/A</f>
        <v>#N/A</v>
      </c>
      <c r="L61" s="96" t="e">
        <f>#N/A</f>
        <v>#N/A</v>
      </c>
      <c r="M61" s="96" t="e">
        <f>#N/A</f>
        <v>#N/A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x14ac:dyDescent="0.2">
      <c r="M62" s="10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x14ac:dyDescent="0.2">
      <c r="M63" s="10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x14ac:dyDescent="0.2">
      <c r="M64" s="10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ht="11.25" customHeight="1" x14ac:dyDescent="0.2">
      <c r="A65" s="280" t="s">
        <v>4</v>
      </c>
      <c r="B65" s="281">
        <v>2003</v>
      </c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x14ac:dyDescent="0.2">
      <c r="A66" s="280"/>
      <c r="B66" s="134" t="s">
        <v>82</v>
      </c>
      <c r="C66" s="134" t="s">
        <v>83</v>
      </c>
      <c r="D66" s="134" t="s">
        <v>84</v>
      </c>
      <c r="E66" s="134" t="s">
        <v>85</v>
      </c>
      <c r="F66" s="134" t="s">
        <v>86</v>
      </c>
      <c r="G66" s="134" t="s">
        <v>87</v>
      </c>
      <c r="H66" s="134" t="s">
        <v>88</v>
      </c>
      <c r="I66" s="134" t="s">
        <v>89</v>
      </c>
      <c r="J66" s="134" t="s">
        <v>90</v>
      </c>
      <c r="K66" s="134" t="s">
        <v>91</v>
      </c>
      <c r="L66" s="134" t="s">
        <v>92</v>
      </c>
      <c r="M66" s="134" t="s">
        <v>93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22.5" x14ac:dyDescent="0.2">
      <c r="A67" s="76" t="s">
        <v>49</v>
      </c>
      <c r="B67" s="77">
        <v>4806</v>
      </c>
      <c r="C67" s="77">
        <v>4848</v>
      </c>
      <c r="D67" s="77">
        <v>4887</v>
      </c>
      <c r="E67" s="77">
        <v>4906</v>
      </c>
      <c r="F67" s="77">
        <v>4829</v>
      </c>
      <c r="G67" s="77">
        <v>4881</v>
      </c>
      <c r="H67" s="77">
        <v>4857</v>
      </c>
      <c r="I67" s="77">
        <v>4977</v>
      </c>
      <c r="J67" s="77">
        <v>5047</v>
      </c>
      <c r="K67" s="77">
        <v>5192</v>
      </c>
      <c r="L67" s="77">
        <v>5298</v>
      </c>
      <c r="M67" s="77">
        <v>5248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12" customHeight="1" x14ac:dyDescent="0.2">
      <c r="A68" s="76" t="s">
        <v>37</v>
      </c>
      <c r="B68" s="77">
        <v>128</v>
      </c>
      <c r="C68" s="77">
        <v>130</v>
      </c>
      <c r="D68" s="77">
        <v>133</v>
      </c>
      <c r="E68" s="77">
        <v>140</v>
      </c>
      <c r="F68" s="77">
        <v>129</v>
      </c>
      <c r="G68" s="77">
        <v>131</v>
      </c>
      <c r="H68" s="77">
        <v>133</v>
      </c>
      <c r="I68" s="77">
        <v>132</v>
      </c>
      <c r="J68" s="77">
        <v>129</v>
      </c>
      <c r="K68" s="77">
        <v>129</v>
      </c>
      <c r="L68" s="77">
        <v>129</v>
      </c>
      <c r="M68" s="77">
        <v>130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22.5" x14ac:dyDescent="0.2">
      <c r="A69" s="76" t="s">
        <v>50</v>
      </c>
      <c r="B69" s="77">
        <v>6861</v>
      </c>
      <c r="C69" s="77">
        <v>6861</v>
      </c>
      <c r="D69" s="77">
        <v>6899</v>
      </c>
      <c r="E69" s="77">
        <v>6916</v>
      </c>
      <c r="F69" s="77">
        <v>6885</v>
      </c>
      <c r="G69" s="77">
        <v>6876</v>
      </c>
      <c r="H69" s="77">
        <v>6931</v>
      </c>
      <c r="I69" s="77">
        <v>6993</v>
      </c>
      <c r="J69" s="77">
        <v>7026</v>
      </c>
      <c r="K69" s="77">
        <v>7092</v>
      </c>
      <c r="L69" s="77">
        <v>7070</v>
      </c>
      <c r="M69" s="77">
        <v>7086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x14ac:dyDescent="0.2">
      <c r="A70" s="76" t="s">
        <v>51</v>
      </c>
      <c r="B70" s="77">
        <v>48</v>
      </c>
      <c r="C70" s="77">
        <v>49</v>
      </c>
      <c r="D70" s="77">
        <v>50</v>
      </c>
      <c r="E70" s="77">
        <v>48</v>
      </c>
      <c r="F70" s="77">
        <v>48</v>
      </c>
      <c r="G70" s="77">
        <v>47</v>
      </c>
      <c r="H70" s="77">
        <v>45</v>
      </c>
      <c r="I70" s="77">
        <v>45</v>
      </c>
      <c r="J70" s="77">
        <v>47</v>
      </c>
      <c r="K70" s="77">
        <v>47</v>
      </c>
      <c r="L70" s="77">
        <v>48</v>
      </c>
      <c r="M70" s="77">
        <v>48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ht="13.5" customHeight="1" x14ac:dyDescent="0.2">
      <c r="A71" s="95" t="s">
        <v>78</v>
      </c>
      <c r="B71" s="96" t="e">
        <f>#N/A</f>
        <v>#N/A</v>
      </c>
      <c r="C71" s="96" t="e">
        <f>#N/A</f>
        <v>#N/A</v>
      </c>
      <c r="D71" s="96" t="e">
        <f>#N/A</f>
        <v>#N/A</v>
      </c>
      <c r="E71" s="96" t="e">
        <f>#N/A</f>
        <v>#N/A</v>
      </c>
      <c r="F71" s="96" t="e">
        <f>#N/A</f>
        <v>#N/A</v>
      </c>
      <c r="G71" s="96" t="e">
        <f>#N/A</f>
        <v>#N/A</v>
      </c>
      <c r="H71" s="96" t="e">
        <f>#N/A</f>
        <v>#N/A</v>
      </c>
      <c r="I71" s="96" t="e">
        <f>#N/A</f>
        <v>#N/A</v>
      </c>
      <c r="J71" s="96" t="e">
        <f>#N/A</f>
        <v>#N/A</v>
      </c>
      <c r="K71" s="96" t="e">
        <f>#N/A</f>
        <v>#N/A</v>
      </c>
      <c r="L71" s="96" t="e">
        <f>#N/A</f>
        <v>#N/A</v>
      </c>
      <c r="M71" s="96" t="e">
        <f>#N/A</f>
        <v>#N/A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s="14" customFormat="1" ht="13.5" customHeight="1" x14ac:dyDescent="0.2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</row>
    <row r="73" spans="1:46" s="14" customFormat="1" ht="13.5" customHeigh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</row>
    <row r="74" spans="1:46" s="14" customFormat="1" ht="13.5" customHeight="1" x14ac:dyDescent="0.2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</row>
    <row r="75" spans="1:46" s="14" customFormat="1" ht="13.5" customHeight="1" x14ac:dyDescent="0.2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</row>
    <row r="76" spans="1:46" s="62" customFormat="1" ht="20.25" x14ac:dyDescent="0.2">
      <c r="A76" s="74" t="s">
        <v>95</v>
      </c>
      <c r="D76" s="69"/>
      <c r="E76" s="69"/>
      <c r="F76" s="69"/>
      <c r="G76" s="69"/>
      <c r="H76" s="69"/>
      <c r="I76" s="69"/>
      <c r="J76" s="69"/>
      <c r="K76" s="69"/>
    </row>
    <row r="77" spans="1:46" s="47" customFormat="1" ht="15.75" customHeight="1" x14ac:dyDescent="0.2">
      <c r="A77" s="256" t="s">
        <v>80</v>
      </c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34"/>
      <c r="O77" s="34"/>
      <c r="P77" s="34"/>
      <c r="Q77" s="34"/>
      <c r="R77" s="35"/>
      <c r="S77" s="35"/>
      <c r="T77" s="35"/>
      <c r="U77" s="35"/>
      <c r="V77" s="35"/>
      <c r="W77" s="35"/>
      <c r="X77" s="35"/>
    </row>
    <row r="78" spans="1:46" s="47" customFormat="1" ht="15.75" customHeight="1" x14ac:dyDescent="0.2">
      <c r="A78" s="75" t="s">
        <v>79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34"/>
      <c r="O78" s="34"/>
      <c r="P78" s="34"/>
      <c r="Q78" s="34"/>
      <c r="R78" s="35"/>
      <c r="S78" s="35"/>
      <c r="T78" s="35"/>
      <c r="U78" s="35"/>
      <c r="V78" s="35"/>
      <c r="W78" s="35"/>
      <c r="X78" s="35"/>
    </row>
    <row r="79" spans="1:46" s="49" customFormat="1" ht="15.95" customHeight="1" x14ac:dyDescent="0.2">
      <c r="A79" s="256" t="s">
        <v>76</v>
      </c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36"/>
      <c r="O79" s="36"/>
      <c r="P79" s="36"/>
      <c r="Q79" s="36"/>
      <c r="R79" s="48"/>
      <c r="S79" s="48"/>
      <c r="T79" s="48"/>
      <c r="U79" s="48"/>
      <c r="V79" s="48"/>
      <c r="W79" s="48"/>
      <c r="X79" s="48"/>
    </row>
    <row r="80" spans="1:46" s="49" customFormat="1" ht="15.95" customHeight="1" x14ac:dyDescent="0.2">
      <c r="A80" s="256">
        <v>2003</v>
      </c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36"/>
      <c r="O80" s="36"/>
      <c r="P80" s="36"/>
      <c r="Q80" s="36"/>
    </row>
    <row r="81" spans="1:46" s="14" customFormat="1" ht="13.5" customHeight="1" x14ac:dyDescent="0.2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</row>
    <row r="82" spans="1:46" s="14" customFormat="1" ht="13.5" customHeight="1" x14ac:dyDescent="0.2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</row>
    <row r="83" spans="1:46" s="14" customFormat="1" ht="13.5" customHeight="1" x14ac:dyDescent="0.2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</row>
    <row r="84" spans="1:46" x14ac:dyDescent="0.2">
      <c r="A84" s="282" t="s">
        <v>5</v>
      </c>
      <c r="B84" s="281">
        <v>2003</v>
      </c>
      <c r="C84" s="281"/>
      <c r="D84" s="281"/>
      <c r="E84" s="281"/>
      <c r="F84" s="281"/>
      <c r="G84" s="281"/>
      <c r="H84" s="281"/>
      <c r="I84" s="281"/>
      <c r="J84" s="281"/>
      <c r="K84" s="281"/>
      <c r="L84" s="281"/>
      <c r="M84" s="281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x14ac:dyDescent="0.2">
      <c r="A85" s="283"/>
      <c r="B85" s="134" t="s">
        <v>82</v>
      </c>
      <c r="C85" s="134" t="s">
        <v>83</v>
      </c>
      <c r="D85" s="134" t="s">
        <v>84</v>
      </c>
      <c r="E85" s="134" t="s">
        <v>85</v>
      </c>
      <c r="F85" s="134" t="s">
        <v>86</v>
      </c>
      <c r="G85" s="134" t="s">
        <v>87</v>
      </c>
      <c r="H85" s="134" t="s">
        <v>88</v>
      </c>
      <c r="I85" s="134" t="s">
        <v>89</v>
      </c>
      <c r="J85" s="134" t="s">
        <v>90</v>
      </c>
      <c r="K85" s="134" t="s">
        <v>91</v>
      </c>
      <c r="L85" s="134" t="s">
        <v>92</v>
      </c>
      <c r="M85" s="133" t="s">
        <v>93</v>
      </c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ht="12.75" customHeight="1" x14ac:dyDescent="0.2">
      <c r="A86" s="76" t="s">
        <v>9</v>
      </c>
      <c r="B86" s="77">
        <v>437</v>
      </c>
      <c r="C86" s="77">
        <v>438</v>
      </c>
      <c r="D86" s="77">
        <v>455</v>
      </c>
      <c r="E86" s="77">
        <v>477</v>
      </c>
      <c r="F86" s="77">
        <v>486</v>
      </c>
      <c r="G86" s="77">
        <v>496</v>
      </c>
      <c r="H86" s="77">
        <v>496</v>
      </c>
      <c r="I86" s="77">
        <v>516</v>
      </c>
      <c r="J86" s="77">
        <v>513</v>
      </c>
      <c r="K86" s="77">
        <v>514</v>
      </c>
      <c r="L86" s="77">
        <v>518</v>
      </c>
      <c r="M86" s="77">
        <v>524</v>
      </c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ht="12.75" customHeight="1" x14ac:dyDescent="0.2">
      <c r="A87" s="76" t="s">
        <v>27</v>
      </c>
      <c r="B87" s="77">
        <v>699</v>
      </c>
      <c r="C87" s="77">
        <v>703</v>
      </c>
      <c r="D87" s="77">
        <v>681</v>
      </c>
      <c r="E87" s="77">
        <v>661</v>
      </c>
      <c r="F87" s="77">
        <v>669</v>
      </c>
      <c r="G87" s="77">
        <v>667</v>
      </c>
      <c r="H87" s="77">
        <v>678</v>
      </c>
      <c r="I87" s="77">
        <v>655</v>
      </c>
      <c r="J87" s="77">
        <v>648</v>
      </c>
      <c r="K87" s="77">
        <v>634</v>
      </c>
      <c r="L87" s="77">
        <v>638</v>
      </c>
      <c r="M87" s="77">
        <v>644</v>
      </c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ht="12.75" customHeight="1" x14ac:dyDescent="0.2">
      <c r="A88" s="76" t="s">
        <v>38</v>
      </c>
      <c r="B88" s="77">
        <v>1431</v>
      </c>
      <c r="C88" s="77">
        <v>1422</v>
      </c>
      <c r="D88" s="77">
        <v>1428</v>
      </c>
      <c r="E88" s="77">
        <v>1422</v>
      </c>
      <c r="F88" s="77">
        <v>1411</v>
      </c>
      <c r="G88" s="77">
        <v>1448</v>
      </c>
      <c r="H88" s="77">
        <v>1452</v>
      </c>
      <c r="I88" s="77">
        <v>1434</v>
      </c>
      <c r="J88" s="77">
        <v>1445</v>
      </c>
      <c r="K88" s="77">
        <v>1440</v>
      </c>
      <c r="L88" s="77">
        <v>1448</v>
      </c>
      <c r="M88" s="77">
        <v>1468</v>
      </c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22.5" x14ac:dyDescent="0.2">
      <c r="A89" s="76" t="s">
        <v>52</v>
      </c>
      <c r="B89" s="77">
        <v>2159</v>
      </c>
      <c r="C89" s="77">
        <v>2191</v>
      </c>
      <c r="D89" s="77">
        <v>2166</v>
      </c>
      <c r="E89" s="77">
        <v>2153</v>
      </c>
      <c r="F89" s="77">
        <v>2135</v>
      </c>
      <c r="G89" s="77">
        <v>2146</v>
      </c>
      <c r="H89" s="77">
        <v>2144</v>
      </c>
      <c r="I89" s="77">
        <v>2140</v>
      </c>
      <c r="J89" s="77">
        <v>2148</v>
      </c>
      <c r="K89" s="77">
        <v>2163</v>
      </c>
      <c r="L89" s="77">
        <v>2161</v>
      </c>
      <c r="M89" s="77">
        <v>2120</v>
      </c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ht="22.5" x14ac:dyDescent="0.2">
      <c r="A90" s="76" t="s">
        <v>53</v>
      </c>
      <c r="B90" s="77">
        <v>12386</v>
      </c>
      <c r="C90" s="77">
        <v>12393</v>
      </c>
      <c r="D90" s="77">
        <v>12511</v>
      </c>
      <c r="E90" s="77">
        <v>12492</v>
      </c>
      <c r="F90" s="77">
        <v>12485</v>
      </c>
      <c r="G90" s="77">
        <v>12501</v>
      </c>
      <c r="H90" s="77">
        <v>12498</v>
      </c>
      <c r="I90" s="77">
        <v>12486</v>
      </c>
      <c r="J90" s="77">
        <v>12474</v>
      </c>
      <c r="K90" s="77">
        <v>12514</v>
      </c>
      <c r="L90" s="77">
        <v>12575</v>
      </c>
      <c r="M90" s="77">
        <v>12659</v>
      </c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ht="18" customHeight="1" x14ac:dyDescent="0.2">
      <c r="A91" s="76" t="s">
        <v>58</v>
      </c>
      <c r="B91" s="77">
        <v>1941</v>
      </c>
      <c r="C91" s="77">
        <v>1949</v>
      </c>
      <c r="D91" s="77">
        <v>1979</v>
      </c>
      <c r="E91" s="77">
        <v>1967</v>
      </c>
      <c r="F91" s="77">
        <v>1978</v>
      </c>
      <c r="G91" s="77">
        <v>1961</v>
      </c>
      <c r="H91" s="77">
        <v>1990</v>
      </c>
      <c r="I91" s="77">
        <v>1963</v>
      </c>
      <c r="J91" s="77">
        <v>1977</v>
      </c>
      <c r="K91" s="77">
        <v>1998</v>
      </c>
      <c r="L91" s="77">
        <v>1957</v>
      </c>
      <c r="M91" s="77">
        <v>1948</v>
      </c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1:46" ht="17.25" customHeight="1" x14ac:dyDescent="0.2">
      <c r="A92" s="76" t="s">
        <v>59</v>
      </c>
      <c r="B92" s="77">
        <v>2531</v>
      </c>
      <c r="C92" s="77">
        <v>2562</v>
      </c>
      <c r="D92" s="77">
        <v>2590</v>
      </c>
      <c r="E92" s="77">
        <v>2598</v>
      </c>
      <c r="F92" s="77">
        <v>2594</v>
      </c>
      <c r="G92" s="77">
        <v>2608</v>
      </c>
      <c r="H92" s="77">
        <v>2611</v>
      </c>
      <c r="I92" s="77">
        <v>2609</v>
      </c>
      <c r="J92" s="77">
        <v>2595</v>
      </c>
      <c r="K92" s="77">
        <v>2577</v>
      </c>
      <c r="L92" s="77">
        <v>2596</v>
      </c>
      <c r="M92" s="77">
        <v>2586</v>
      </c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1:46" ht="16.5" customHeight="1" x14ac:dyDescent="0.2">
      <c r="A93" s="76" t="s">
        <v>63</v>
      </c>
      <c r="B93" s="77">
        <v>96</v>
      </c>
      <c r="C93" s="77">
        <v>94</v>
      </c>
      <c r="D93" s="77">
        <v>99</v>
      </c>
      <c r="E93" s="77">
        <v>97</v>
      </c>
      <c r="F93" s="77">
        <v>99</v>
      </c>
      <c r="G93" s="77">
        <v>101</v>
      </c>
      <c r="H93" s="77">
        <v>99</v>
      </c>
      <c r="I93" s="77">
        <v>99</v>
      </c>
      <c r="J93" s="77">
        <v>97</v>
      </c>
      <c r="K93" s="77">
        <v>101</v>
      </c>
      <c r="L93" s="77">
        <v>100</v>
      </c>
      <c r="M93" s="77">
        <v>100</v>
      </c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1:46" ht="15" customHeight="1" x14ac:dyDescent="0.2">
      <c r="A94" s="76" t="s">
        <v>64</v>
      </c>
      <c r="B94" s="77">
        <v>904</v>
      </c>
      <c r="C94" s="77">
        <v>903</v>
      </c>
      <c r="D94" s="77">
        <v>920</v>
      </c>
      <c r="E94" s="77">
        <v>907</v>
      </c>
      <c r="F94" s="77">
        <v>891</v>
      </c>
      <c r="G94" s="77">
        <v>903</v>
      </c>
      <c r="H94" s="77">
        <v>898</v>
      </c>
      <c r="I94" s="77">
        <v>913</v>
      </c>
      <c r="J94" s="77">
        <v>916</v>
      </c>
      <c r="K94" s="77">
        <v>879</v>
      </c>
      <c r="L94" s="77">
        <v>889</v>
      </c>
      <c r="M94" s="77">
        <v>881</v>
      </c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1:46" ht="17.25" customHeight="1" x14ac:dyDescent="0.2">
      <c r="A95" s="76" t="s">
        <v>65</v>
      </c>
      <c r="B95" s="77">
        <v>482</v>
      </c>
      <c r="C95" s="77">
        <v>499</v>
      </c>
      <c r="D95" s="77">
        <v>496</v>
      </c>
      <c r="E95" s="77">
        <v>489</v>
      </c>
      <c r="F95" s="77">
        <v>489</v>
      </c>
      <c r="G95" s="77">
        <v>493</v>
      </c>
      <c r="H95" s="77">
        <v>509</v>
      </c>
      <c r="I95" s="77">
        <v>529</v>
      </c>
      <c r="J95" s="77">
        <v>518</v>
      </c>
      <c r="K95" s="77">
        <v>516</v>
      </c>
      <c r="L95" s="77">
        <v>512</v>
      </c>
      <c r="M95" s="77">
        <v>507</v>
      </c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1:46" ht="22.5" x14ac:dyDescent="0.2">
      <c r="A96" s="76" t="s">
        <v>66</v>
      </c>
      <c r="B96" s="77">
        <v>1335</v>
      </c>
      <c r="C96" s="77">
        <v>1339</v>
      </c>
      <c r="D96" s="77">
        <v>1335</v>
      </c>
      <c r="E96" s="77">
        <v>1340</v>
      </c>
      <c r="F96" s="77">
        <v>1362</v>
      </c>
      <c r="G96" s="77">
        <v>1348</v>
      </c>
      <c r="H96" s="77">
        <v>1351</v>
      </c>
      <c r="I96" s="77">
        <v>1320</v>
      </c>
      <c r="J96" s="77">
        <v>1309</v>
      </c>
      <c r="K96" s="77">
        <v>1313</v>
      </c>
      <c r="L96" s="77">
        <v>1316</v>
      </c>
      <c r="M96" s="77">
        <v>1307</v>
      </c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1:46" ht="16.5" customHeight="1" x14ac:dyDescent="0.2">
      <c r="A97" s="76" t="s">
        <v>67</v>
      </c>
      <c r="B97" s="77">
        <v>205</v>
      </c>
      <c r="C97" s="77">
        <v>203</v>
      </c>
      <c r="D97" s="77">
        <v>201</v>
      </c>
      <c r="E97" s="77">
        <v>208</v>
      </c>
      <c r="F97" s="77">
        <v>204</v>
      </c>
      <c r="G97" s="77">
        <v>207</v>
      </c>
      <c r="H97" s="77">
        <v>204</v>
      </c>
      <c r="I97" s="77">
        <v>210</v>
      </c>
      <c r="J97" s="77">
        <v>217</v>
      </c>
      <c r="K97" s="77">
        <v>219</v>
      </c>
      <c r="L97" s="77">
        <v>218</v>
      </c>
      <c r="M97" s="77">
        <v>218</v>
      </c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1:46" ht="17.25" customHeight="1" x14ac:dyDescent="0.2">
      <c r="A98" s="76" t="s">
        <v>68</v>
      </c>
      <c r="B98" s="77">
        <v>307</v>
      </c>
      <c r="C98" s="77">
        <v>318</v>
      </c>
      <c r="D98" s="77">
        <v>319</v>
      </c>
      <c r="E98" s="77">
        <v>312</v>
      </c>
      <c r="F98" s="77">
        <v>322</v>
      </c>
      <c r="G98" s="77">
        <v>327</v>
      </c>
      <c r="H98" s="77">
        <v>332</v>
      </c>
      <c r="I98" s="77">
        <v>323</v>
      </c>
      <c r="J98" s="77">
        <v>334</v>
      </c>
      <c r="K98" s="77">
        <v>340</v>
      </c>
      <c r="L98" s="77">
        <v>337</v>
      </c>
      <c r="M98" s="77">
        <v>331</v>
      </c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1:46" ht="12.75" customHeight="1" x14ac:dyDescent="0.2">
      <c r="A99" s="76" t="s">
        <v>69</v>
      </c>
      <c r="B99" s="77">
        <v>209</v>
      </c>
      <c r="C99" s="77">
        <v>214</v>
      </c>
      <c r="D99" s="77">
        <v>210</v>
      </c>
      <c r="E99" s="77">
        <v>204</v>
      </c>
      <c r="F99" s="77">
        <v>202</v>
      </c>
      <c r="G99" s="77">
        <v>219</v>
      </c>
      <c r="H99" s="77">
        <v>224</v>
      </c>
      <c r="I99" s="77">
        <v>216</v>
      </c>
      <c r="J99" s="77">
        <v>207</v>
      </c>
      <c r="K99" s="77">
        <v>206</v>
      </c>
      <c r="L99" s="77">
        <v>199</v>
      </c>
      <c r="M99" s="77">
        <v>196</v>
      </c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1:46" ht="12.75" customHeight="1" x14ac:dyDescent="0.2">
      <c r="A100" s="76" t="s">
        <v>70</v>
      </c>
      <c r="B100" s="77">
        <v>433</v>
      </c>
      <c r="C100" s="77">
        <v>437</v>
      </c>
      <c r="D100" s="77">
        <v>412</v>
      </c>
      <c r="E100" s="77">
        <v>405</v>
      </c>
      <c r="F100" s="77">
        <v>403</v>
      </c>
      <c r="G100" s="77">
        <v>408</v>
      </c>
      <c r="H100" s="77">
        <v>368</v>
      </c>
      <c r="I100" s="77">
        <v>381</v>
      </c>
      <c r="J100" s="77">
        <v>392</v>
      </c>
      <c r="K100" s="77">
        <v>383</v>
      </c>
      <c r="L100" s="77">
        <v>388</v>
      </c>
      <c r="M100" s="77">
        <v>391</v>
      </c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1:46" ht="12.75" customHeight="1" x14ac:dyDescent="0.2">
      <c r="A101" s="76" t="s">
        <v>71</v>
      </c>
      <c r="B101" s="77">
        <v>1715</v>
      </c>
      <c r="C101" s="77">
        <v>1716</v>
      </c>
      <c r="D101" s="77">
        <v>1717</v>
      </c>
      <c r="E101" s="77">
        <v>1705</v>
      </c>
      <c r="F101" s="77">
        <v>1684</v>
      </c>
      <c r="G101" s="77">
        <v>1683</v>
      </c>
      <c r="H101" s="77">
        <v>1707</v>
      </c>
      <c r="I101" s="77">
        <v>1726</v>
      </c>
      <c r="J101" s="77">
        <v>1715</v>
      </c>
      <c r="K101" s="77">
        <v>1708</v>
      </c>
      <c r="L101" s="77">
        <v>1710</v>
      </c>
      <c r="M101" s="77">
        <v>1732</v>
      </c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1:46" ht="12.75" customHeight="1" x14ac:dyDescent="0.2">
      <c r="A102" s="83" t="s">
        <v>28</v>
      </c>
      <c r="B102" s="84">
        <v>89</v>
      </c>
      <c r="C102" s="84">
        <v>85</v>
      </c>
      <c r="D102" s="84">
        <v>84</v>
      </c>
      <c r="E102" s="84">
        <v>85</v>
      </c>
      <c r="F102" s="84">
        <v>86</v>
      </c>
      <c r="G102" s="84">
        <v>86</v>
      </c>
      <c r="H102" s="84">
        <v>89</v>
      </c>
      <c r="I102" s="84">
        <v>89</v>
      </c>
      <c r="J102" s="84">
        <v>93</v>
      </c>
      <c r="K102" s="84">
        <v>94</v>
      </c>
      <c r="L102" s="84">
        <v>96</v>
      </c>
      <c r="M102" s="84">
        <v>93</v>
      </c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1:46" ht="13.5" customHeight="1" x14ac:dyDescent="0.2">
      <c r="A103" s="91" t="s">
        <v>78</v>
      </c>
      <c r="B103" s="92" t="e">
        <f>#N/A</f>
        <v>#N/A</v>
      </c>
      <c r="C103" s="92" t="e">
        <f>#N/A</f>
        <v>#N/A</v>
      </c>
      <c r="D103" s="92" t="e">
        <f>#N/A</f>
        <v>#N/A</v>
      </c>
      <c r="E103" s="92" t="e">
        <f>#N/A</f>
        <v>#N/A</v>
      </c>
      <c r="F103" s="92" t="e">
        <f>#N/A</f>
        <v>#N/A</v>
      </c>
      <c r="G103" s="92" t="e">
        <f>#N/A</f>
        <v>#N/A</v>
      </c>
      <c r="H103" s="92" t="e">
        <f>#N/A</f>
        <v>#N/A</v>
      </c>
      <c r="I103" s="92" t="e">
        <f>#N/A</f>
        <v>#N/A</v>
      </c>
      <c r="J103" s="92" t="e">
        <f>#N/A</f>
        <v>#N/A</v>
      </c>
      <c r="K103" s="92" t="e">
        <f>#N/A</f>
        <v>#N/A</v>
      </c>
      <c r="L103" s="92" t="e">
        <f>#N/A</f>
        <v>#N/A</v>
      </c>
      <c r="M103" s="92" t="e">
        <f>#N/A</f>
        <v>#N/A</v>
      </c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1:46" ht="12.75" customHeight="1" x14ac:dyDescent="0.2"/>
    <row r="105" spans="1:46" ht="12.75" customHeight="1" x14ac:dyDescent="0.2"/>
    <row r="106" spans="1:46" ht="12.75" customHeight="1" x14ac:dyDescent="0.2"/>
    <row r="107" spans="1:46" ht="12.75" customHeight="1" x14ac:dyDescent="0.2"/>
    <row r="108" spans="1:46" ht="12.75" customHeight="1" x14ac:dyDescent="0.2"/>
    <row r="109" spans="1:46" ht="12.75" customHeight="1" x14ac:dyDescent="0.2"/>
    <row r="110" spans="1:46" ht="12.75" customHeight="1" x14ac:dyDescent="0.2"/>
    <row r="111" spans="1:46" ht="12.75" customHeight="1" x14ac:dyDescent="0.2"/>
    <row r="112" spans="1:46" s="62" customFormat="1" ht="20.25" x14ac:dyDescent="0.2">
      <c r="A112" s="74" t="s">
        <v>95</v>
      </c>
      <c r="D112" s="69"/>
      <c r="E112" s="69"/>
      <c r="F112" s="69"/>
      <c r="G112" s="69"/>
      <c r="H112" s="69"/>
      <c r="I112" s="69"/>
      <c r="J112" s="69"/>
      <c r="K112" s="69"/>
    </row>
    <row r="113" spans="1:46" s="47" customFormat="1" ht="15.75" customHeight="1" x14ac:dyDescent="0.2">
      <c r="A113" s="256" t="s">
        <v>80</v>
      </c>
      <c r="B113" s="256"/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34"/>
      <c r="O113" s="34"/>
      <c r="P113" s="34"/>
      <c r="Q113" s="34"/>
      <c r="R113" s="35"/>
      <c r="S113" s="35"/>
      <c r="T113" s="35"/>
      <c r="U113" s="35"/>
      <c r="V113" s="35"/>
      <c r="W113" s="35"/>
      <c r="X113" s="35"/>
    </row>
    <row r="114" spans="1:46" s="47" customFormat="1" ht="15.75" customHeight="1" x14ac:dyDescent="0.2">
      <c r="A114" s="75" t="s">
        <v>79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34"/>
      <c r="O114" s="34"/>
      <c r="P114" s="34"/>
      <c r="Q114" s="34"/>
      <c r="R114" s="35"/>
      <c r="S114" s="35"/>
      <c r="T114" s="35"/>
      <c r="U114" s="35"/>
      <c r="V114" s="35"/>
      <c r="W114" s="35"/>
      <c r="X114" s="35"/>
    </row>
    <row r="115" spans="1:46" s="49" customFormat="1" ht="15.95" customHeight="1" x14ac:dyDescent="0.2">
      <c r="A115" s="256" t="s">
        <v>76</v>
      </c>
      <c r="B115" s="256"/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36"/>
      <c r="O115" s="36"/>
      <c r="P115" s="36"/>
      <c r="Q115" s="36"/>
      <c r="R115" s="48"/>
      <c r="S115" s="48"/>
      <c r="T115" s="48"/>
      <c r="U115" s="48"/>
      <c r="V115" s="48"/>
      <c r="W115" s="48"/>
      <c r="X115" s="48"/>
    </row>
    <row r="116" spans="1:46" s="49" customFormat="1" ht="15.95" customHeight="1" x14ac:dyDescent="0.2">
      <c r="A116" s="256">
        <v>2003</v>
      </c>
      <c r="B116" s="256"/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36"/>
      <c r="O116" s="36"/>
      <c r="P116" s="36"/>
      <c r="Q116" s="36"/>
    </row>
    <row r="117" spans="1:46" ht="12.75" customHeight="1" x14ac:dyDescent="0.2"/>
    <row r="118" spans="1:46" ht="11.25" customHeight="1" x14ac:dyDescent="0.2">
      <c r="A118" s="282" t="s">
        <v>6</v>
      </c>
      <c r="B118" s="281">
        <v>2003</v>
      </c>
      <c r="C118" s="281"/>
      <c r="D118" s="281"/>
      <c r="E118" s="281"/>
      <c r="F118" s="281"/>
      <c r="G118" s="281"/>
      <c r="H118" s="281"/>
      <c r="I118" s="281"/>
      <c r="J118" s="281"/>
      <c r="K118" s="281"/>
      <c r="L118" s="281"/>
      <c r="M118" s="281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</row>
    <row r="119" spans="1:46" x14ac:dyDescent="0.2">
      <c r="A119" s="283"/>
      <c r="B119" s="134" t="s">
        <v>82</v>
      </c>
      <c r="C119" s="134" t="s">
        <v>83</v>
      </c>
      <c r="D119" s="134" t="s">
        <v>84</v>
      </c>
      <c r="E119" s="134" t="s">
        <v>85</v>
      </c>
      <c r="F119" s="134" t="s">
        <v>86</v>
      </c>
      <c r="G119" s="134" t="s">
        <v>87</v>
      </c>
      <c r="H119" s="134" t="s">
        <v>88</v>
      </c>
      <c r="I119" s="134" t="s">
        <v>89</v>
      </c>
      <c r="J119" s="134" t="s">
        <v>90</v>
      </c>
      <c r="K119" s="134" t="s">
        <v>91</v>
      </c>
      <c r="L119" s="134" t="s">
        <v>92</v>
      </c>
      <c r="M119" s="133" t="s">
        <v>93</v>
      </c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</row>
    <row r="120" spans="1:46" ht="22.5" x14ac:dyDescent="0.2">
      <c r="A120" s="76" t="s">
        <v>75</v>
      </c>
      <c r="B120" s="77">
        <v>549</v>
      </c>
      <c r="C120" s="77">
        <v>554</v>
      </c>
      <c r="D120" s="77">
        <v>551</v>
      </c>
      <c r="E120" s="77">
        <v>555</v>
      </c>
      <c r="F120" s="77">
        <v>548</v>
      </c>
      <c r="G120" s="77">
        <v>557</v>
      </c>
      <c r="H120" s="77">
        <v>547</v>
      </c>
      <c r="I120" s="77">
        <v>555</v>
      </c>
      <c r="J120" s="77">
        <v>553</v>
      </c>
      <c r="K120" s="77">
        <v>542</v>
      </c>
      <c r="L120" s="77">
        <v>540</v>
      </c>
      <c r="M120" s="77">
        <v>546</v>
      </c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</row>
    <row r="121" spans="1:46" ht="22.5" x14ac:dyDescent="0.2">
      <c r="A121" s="76" t="s">
        <v>72</v>
      </c>
      <c r="B121" s="77">
        <v>954</v>
      </c>
      <c r="C121" s="77">
        <v>964</v>
      </c>
      <c r="D121" s="77">
        <v>976</v>
      </c>
      <c r="E121" s="77">
        <v>975</v>
      </c>
      <c r="F121" s="77">
        <v>955</v>
      </c>
      <c r="G121" s="77">
        <v>971</v>
      </c>
      <c r="H121" s="77">
        <v>988</v>
      </c>
      <c r="I121" s="77">
        <v>994</v>
      </c>
      <c r="J121" s="77">
        <v>920</v>
      </c>
      <c r="K121" s="77">
        <v>907</v>
      </c>
      <c r="L121" s="77">
        <v>913</v>
      </c>
      <c r="M121" s="77">
        <v>906</v>
      </c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</row>
    <row r="122" spans="1:46" ht="22.5" x14ac:dyDescent="0.2">
      <c r="A122" s="76" t="s">
        <v>73</v>
      </c>
      <c r="B122" s="77">
        <v>3619</v>
      </c>
      <c r="C122" s="77">
        <v>3648</v>
      </c>
      <c r="D122" s="77">
        <v>3643</v>
      </c>
      <c r="E122" s="77">
        <v>3646</v>
      </c>
      <c r="F122" s="77">
        <v>3647</v>
      </c>
      <c r="G122" s="77">
        <v>3662</v>
      </c>
      <c r="H122" s="77">
        <v>3652</v>
      </c>
      <c r="I122" s="77">
        <v>3649</v>
      </c>
      <c r="J122" s="77">
        <v>3675</v>
      </c>
      <c r="K122" s="77">
        <v>3698</v>
      </c>
      <c r="L122" s="77">
        <v>3692</v>
      </c>
      <c r="M122" s="77">
        <v>3689</v>
      </c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</row>
    <row r="123" spans="1:46" x14ac:dyDescent="0.2">
      <c r="A123" s="76" t="s">
        <v>29</v>
      </c>
      <c r="B123" s="77">
        <v>809</v>
      </c>
      <c r="C123" s="77">
        <v>823</v>
      </c>
      <c r="D123" s="77">
        <v>832</v>
      </c>
      <c r="E123" s="77">
        <v>846</v>
      </c>
      <c r="F123" s="77">
        <v>834</v>
      </c>
      <c r="G123" s="77">
        <v>836</v>
      </c>
      <c r="H123" s="77">
        <v>828</v>
      </c>
      <c r="I123" s="77">
        <v>827</v>
      </c>
      <c r="J123" s="77">
        <v>841</v>
      </c>
      <c r="K123" s="77">
        <v>817</v>
      </c>
      <c r="L123" s="77">
        <v>809</v>
      </c>
      <c r="M123" s="77">
        <v>803</v>
      </c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</row>
    <row r="124" spans="1:46" x14ac:dyDescent="0.2">
      <c r="A124" s="76" t="s">
        <v>55</v>
      </c>
      <c r="B124" s="77">
        <v>186</v>
      </c>
      <c r="C124" s="77">
        <v>183</v>
      </c>
      <c r="D124" s="77">
        <v>186</v>
      </c>
      <c r="E124" s="77">
        <v>186</v>
      </c>
      <c r="F124" s="77">
        <v>176</v>
      </c>
      <c r="G124" s="77">
        <v>166</v>
      </c>
      <c r="H124" s="77">
        <v>173</v>
      </c>
      <c r="I124" s="77">
        <v>183</v>
      </c>
      <c r="J124" s="77">
        <v>188</v>
      </c>
      <c r="K124" s="77">
        <v>194</v>
      </c>
      <c r="L124" s="77">
        <v>195</v>
      </c>
      <c r="M124" s="77">
        <v>194</v>
      </c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1:46" x14ac:dyDescent="0.2">
      <c r="A125" s="76" t="s">
        <v>60</v>
      </c>
      <c r="B125" s="77">
        <v>526</v>
      </c>
      <c r="C125" s="77">
        <v>518</v>
      </c>
      <c r="D125" s="77">
        <v>518</v>
      </c>
      <c r="E125" s="77">
        <v>515</v>
      </c>
      <c r="F125" s="77">
        <v>514</v>
      </c>
      <c r="G125" s="77">
        <v>506</v>
      </c>
      <c r="H125" s="77">
        <v>511</v>
      </c>
      <c r="I125" s="77">
        <v>515</v>
      </c>
      <c r="J125" s="77">
        <v>511</v>
      </c>
      <c r="K125" s="77">
        <v>517</v>
      </c>
      <c r="L125" s="77">
        <v>515</v>
      </c>
      <c r="M125" s="77">
        <v>519</v>
      </c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</row>
    <row r="126" spans="1:46" x14ac:dyDescent="0.2">
      <c r="A126" s="76" t="s">
        <v>61</v>
      </c>
      <c r="B126" s="77">
        <v>2811</v>
      </c>
      <c r="C126" s="77">
        <v>2821</v>
      </c>
      <c r="D126" s="77">
        <v>2815</v>
      </c>
      <c r="E126" s="77">
        <v>2871</v>
      </c>
      <c r="F126" s="77">
        <v>2887</v>
      </c>
      <c r="G126" s="77">
        <v>2888</v>
      </c>
      <c r="H126" s="77">
        <v>2850</v>
      </c>
      <c r="I126" s="77">
        <v>2894</v>
      </c>
      <c r="J126" s="77">
        <v>2884</v>
      </c>
      <c r="K126" s="77">
        <v>2765</v>
      </c>
      <c r="L126" s="77">
        <v>2742</v>
      </c>
      <c r="M126" s="77">
        <v>2719</v>
      </c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1:46" x14ac:dyDescent="0.2">
      <c r="A127" s="76" t="s">
        <v>56</v>
      </c>
      <c r="B127" s="77">
        <v>306</v>
      </c>
      <c r="C127" s="77">
        <v>300</v>
      </c>
      <c r="D127" s="77">
        <v>296</v>
      </c>
      <c r="E127" s="77">
        <v>306</v>
      </c>
      <c r="F127" s="77">
        <v>311</v>
      </c>
      <c r="G127" s="77">
        <v>272</v>
      </c>
      <c r="H127" s="77">
        <v>282</v>
      </c>
      <c r="I127" s="77">
        <v>289</v>
      </c>
      <c r="J127" s="77">
        <v>288</v>
      </c>
      <c r="K127" s="77">
        <v>293</v>
      </c>
      <c r="L127" s="77">
        <v>300</v>
      </c>
      <c r="M127" s="77">
        <v>294</v>
      </c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</row>
    <row r="128" spans="1:46" x14ac:dyDescent="0.2">
      <c r="A128" s="76" t="s">
        <v>30</v>
      </c>
      <c r="B128" s="77">
        <v>879</v>
      </c>
      <c r="C128" s="77">
        <v>900</v>
      </c>
      <c r="D128" s="77">
        <v>875</v>
      </c>
      <c r="E128" s="77">
        <v>885</v>
      </c>
      <c r="F128" s="77">
        <v>863</v>
      </c>
      <c r="G128" s="77">
        <v>851</v>
      </c>
      <c r="H128" s="77">
        <v>842</v>
      </c>
      <c r="I128" s="77">
        <v>844</v>
      </c>
      <c r="J128" s="77">
        <v>839</v>
      </c>
      <c r="K128" s="77">
        <v>832</v>
      </c>
      <c r="L128" s="77">
        <v>843</v>
      </c>
      <c r="M128" s="77">
        <v>848</v>
      </c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</row>
    <row r="129" spans="1:46" x14ac:dyDescent="0.2">
      <c r="A129" s="76" t="s">
        <v>62</v>
      </c>
      <c r="B129" s="77">
        <v>1031</v>
      </c>
      <c r="C129" s="77">
        <v>1017</v>
      </c>
      <c r="D129" s="77">
        <v>1054</v>
      </c>
      <c r="E129" s="77">
        <v>1036</v>
      </c>
      <c r="F129" s="77">
        <v>1014</v>
      </c>
      <c r="G129" s="77">
        <v>1086</v>
      </c>
      <c r="H129" s="77">
        <v>1101</v>
      </c>
      <c r="I129" s="77">
        <v>1092</v>
      </c>
      <c r="J129" s="77">
        <v>1087</v>
      </c>
      <c r="K129" s="77">
        <v>1086</v>
      </c>
      <c r="L129" s="77">
        <v>1083</v>
      </c>
      <c r="M129" s="77">
        <v>1069</v>
      </c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1:46" x14ac:dyDescent="0.2">
      <c r="A130" s="83" t="s">
        <v>31</v>
      </c>
      <c r="B130" s="84">
        <v>3723</v>
      </c>
      <c r="C130" s="84">
        <v>3724</v>
      </c>
      <c r="D130" s="84">
        <v>3729</v>
      </c>
      <c r="E130" s="84">
        <v>3696</v>
      </c>
      <c r="F130" s="84">
        <v>3646</v>
      </c>
      <c r="G130" s="84">
        <v>3593</v>
      </c>
      <c r="H130" s="84">
        <v>3622</v>
      </c>
      <c r="I130" s="84">
        <v>3615</v>
      </c>
      <c r="J130" s="84">
        <v>3666</v>
      </c>
      <c r="K130" s="84">
        <v>3732</v>
      </c>
      <c r="L130" s="84">
        <v>3785</v>
      </c>
      <c r="M130" s="84">
        <v>3726</v>
      </c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</row>
    <row r="131" spans="1:46" ht="13.5" customHeight="1" x14ac:dyDescent="0.2">
      <c r="A131" s="91" t="s">
        <v>78</v>
      </c>
      <c r="B131" s="92" t="e">
        <f>#N/A</f>
        <v>#N/A</v>
      </c>
      <c r="C131" s="92" t="e">
        <f>#N/A</f>
        <v>#N/A</v>
      </c>
      <c r="D131" s="92" t="e">
        <f>#N/A</f>
        <v>#N/A</v>
      </c>
      <c r="E131" s="92" t="e">
        <f>#N/A</f>
        <v>#N/A</v>
      </c>
      <c r="F131" s="92" t="e">
        <f>#N/A</f>
        <v>#N/A</v>
      </c>
      <c r="G131" s="92" t="e">
        <f>#N/A</f>
        <v>#N/A</v>
      </c>
      <c r="H131" s="92" t="e">
        <f>#N/A</f>
        <v>#N/A</v>
      </c>
      <c r="I131" s="92" t="e">
        <f>#N/A</f>
        <v>#N/A</v>
      </c>
      <c r="J131" s="92" t="e">
        <f>#N/A</f>
        <v>#N/A</v>
      </c>
      <c r="K131" s="92" t="e">
        <f>#N/A</f>
        <v>#N/A</v>
      </c>
      <c r="L131" s="92" t="e">
        <f>#N/A</f>
        <v>#N/A</v>
      </c>
      <c r="M131" s="92" t="e">
        <f>#N/A</f>
        <v>#N/A</v>
      </c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4" spans="1:46" ht="11.25" customHeight="1" x14ac:dyDescent="0.2">
      <c r="A134" s="282" t="s">
        <v>7</v>
      </c>
      <c r="B134" s="281">
        <v>2003</v>
      </c>
      <c r="C134" s="281"/>
      <c r="D134" s="281"/>
      <c r="E134" s="281"/>
      <c r="F134" s="281"/>
      <c r="G134" s="281"/>
      <c r="H134" s="281"/>
      <c r="I134" s="281"/>
      <c r="J134" s="281"/>
      <c r="K134" s="281"/>
      <c r="L134" s="281"/>
      <c r="M134" s="281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1:46" x14ac:dyDescent="0.2">
      <c r="A135" s="283"/>
      <c r="B135" s="134" t="s">
        <v>82</v>
      </c>
      <c r="C135" s="134" t="s">
        <v>83</v>
      </c>
      <c r="D135" s="134" t="s">
        <v>84</v>
      </c>
      <c r="E135" s="134" t="s">
        <v>85</v>
      </c>
      <c r="F135" s="134" t="s">
        <v>86</v>
      </c>
      <c r="G135" s="134" t="s">
        <v>87</v>
      </c>
      <c r="H135" s="134" t="s">
        <v>88</v>
      </c>
      <c r="I135" s="134" t="s">
        <v>89</v>
      </c>
      <c r="J135" s="134" t="s">
        <v>90</v>
      </c>
      <c r="K135" s="134" t="s">
        <v>91</v>
      </c>
      <c r="L135" s="134" t="s">
        <v>92</v>
      </c>
      <c r="M135" s="133" t="s">
        <v>93</v>
      </c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</row>
    <row r="136" spans="1:46" x14ac:dyDescent="0.2">
      <c r="A136" s="76" t="s">
        <v>54</v>
      </c>
      <c r="B136" s="77">
        <v>1286</v>
      </c>
      <c r="C136" s="77">
        <v>1301</v>
      </c>
      <c r="D136" s="77">
        <v>1290</v>
      </c>
      <c r="E136" s="77">
        <v>1297</v>
      </c>
      <c r="F136" s="77">
        <v>1278</v>
      </c>
      <c r="G136" s="77">
        <v>1296</v>
      </c>
      <c r="H136" s="77">
        <v>1297</v>
      </c>
      <c r="I136" s="77">
        <v>1278</v>
      </c>
      <c r="J136" s="77">
        <v>1288</v>
      </c>
      <c r="K136" s="77">
        <v>1302</v>
      </c>
      <c r="L136" s="77">
        <v>1325</v>
      </c>
      <c r="M136" s="77">
        <v>1329</v>
      </c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</row>
    <row r="137" spans="1:46" x14ac:dyDescent="0.2">
      <c r="A137" s="76" t="s">
        <v>32</v>
      </c>
      <c r="B137" s="77">
        <v>2120</v>
      </c>
      <c r="C137" s="77">
        <v>2015</v>
      </c>
      <c r="D137" s="77">
        <v>2003</v>
      </c>
      <c r="E137" s="77">
        <v>1982</v>
      </c>
      <c r="F137" s="77">
        <v>1949</v>
      </c>
      <c r="G137" s="77">
        <v>1928</v>
      </c>
      <c r="H137" s="77">
        <v>1982</v>
      </c>
      <c r="I137" s="77">
        <v>1985</v>
      </c>
      <c r="J137" s="77">
        <v>2006</v>
      </c>
      <c r="K137" s="77">
        <v>1993</v>
      </c>
      <c r="L137" s="77">
        <v>2001</v>
      </c>
      <c r="M137" s="77">
        <v>1998</v>
      </c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</row>
    <row r="138" spans="1:46" x14ac:dyDescent="0.2">
      <c r="A138" s="83" t="s">
        <v>33</v>
      </c>
      <c r="B138" s="84">
        <v>9572</v>
      </c>
      <c r="C138" s="84">
        <v>9591</v>
      </c>
      <c r="D138" s="84">
        <v>9580</v>
      </c>
      <c r="E138" s="84">
        <v>9543</v>
      </c>
      <c r="F138" s="84">
        <v>9501</v>
      </c>
      <c r="G138" s="84">
        <v>9513</v>
      </c>
      <c r="H138" s="84">
        <v>9534</v>
      </c>
      <c r="I138" s="84">
        <v>9507</v>
      </c>
      <c r="J138" s="84">
        <v>9621</v>
      </c>
      <c r="K138" s="84">
        <v>9685</v>
      </c>
      <c r="L138" s="84">
        <v>9709</v>
      </c>
      <c r="M138" s="84">
        <v>9710</v>
      </c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</row>
    <row r="139" spans="1:46" ht="13.5" customHeight="1" x14ac:dyDescent="0.2">
      <c r="A139" s="91" t="s">
        <v>78</v>
      </c>
      <c r="B139" s="92" t="e">
        <f>#N/A</f>
        <v>#N/A</v>
      </c>
      <c r="C139" s="92" t="e">
        <f>#N/A</f>
        <v>#N/A</v>
      </c>
      <c r="D139" s="92" t="e">
        <f>#N/A</f>
        <v>#N/A</v>
      </c>
      <c r="E139" s="92" t="e">
        <f>#N/A</f>
        <v>#N/A</v>
      </c>
      <c r="F139" s="92" t="e">
        <f>#N/A</f>
        <v>#N/A</v>
      </c>
      <c r="G139" s="92" t="e">
        <f>#N/A</f>
        <v>#N/A</v>
      </c>
      <c r="H139" s="92" t="e">
        <f>#N/A</f>
        <v>#N/A</v>
      </c>
      <c r="I139" s="92" t="e">
        <f>#N/A</f>
        <v>#N/A</v>
      </c>
      <c r="J139" s="92" t="e">
        <f>#N/A</f>
        <v>#N/A</v>
      </c>
      <c r="K139" s="92" t="e">
        <f>#N/A</f>
        <v>#N/A</v>
      </c>
      <c r="L139" s="92" t="e">
        <f>#N/A</f>
        <v>#N/A</v>
      </c>
      <c r="M139" s="92" t="e">
        <f>#N/A</f>
        <v>#N/A</v>
      </c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</row>
    <row r="142" spans="1:46" x14ac:dyDescent="0.2">
      <c r="A142" s="282" t="s">
        <v>8</v>
      </c>
      <c r="B142" s="281">
        <v>2003</v>
      </c>
      <c r="C142" s="281"/>
      <c r="D142" s="281"/>
      <c r="E142" s="281"/>
      <c r="F142" s="281"/>
      <c r="G142" s="281"/>
      <c r="H142" s="281"/>
      <c r="I142" s="281"/>
      <c r="J142" s="281"/>
      <c r="K142" s="281"/>
      <c r="L142" s="281"/>
      <c r="M142" s="281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</row>
    <row r="143" spans="1:46" x14ac:dyDescent="0.2">
      <c r="A143" s="283"/>
      <c r="B143" s="134" t="s">
        <v>82</v>
      </c>
      <c r="C143" s="134" t="s">
        <v>83</v>
      </c>
      <c r="D143" s="134" t="s">
        <v>84</v>
      </c>
      <c r="E143" s="134" t="s">
        <v>85</v>
      </c>
      <c r="F143" s="134" t="s">
        <v>86</v>
      </c>
      <c r="G143" s="134" t="s">
        <v>87</v>
      </c>
      <c r="H143" s="134" t="s">
        <v>88</v>
      </c>
      <c r="I143" s="134" t="s">
        <v>89</v>
      </c>
      <c r="J143" s="134" t="s">
        <v>90</v>
      </c>
      <c r="K143" s="134" t="s">
        <v>91</v>
      </c>
      <c r="L143" s="134" t="s">
        <v>92</v>
      </c>
      <c r="M143" s="133" t="s">
        <v>93</v>
      </c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</row>
    <row r="144" spans="1:46" x14ac:dyDescent="0.2">
      <c r="A144" s="76" t="s">
        <v>34</v>
      </c>
      <c r="B144" s="77">
        <v>778</v>
      </c>
      <c r="C144" s="77">
        <v>778</v>
      </c>
      <c r="D144" s="77">
        <v>809</v>
      </c>
      <c r="E144" s="77">
        <v>794</v>
      </c>
      <c r="F144" s="77">
        <v>786</v>
      </c>
      <c r="G144" s="77">
        <v>815</v>
      </c>
      <c r="H144" s="77">
        <v>806</v>
      </c>
      <c r="I144" s="77">
        <v>800</v>
      </c>
      <c r="J144" s="77">
        <v>809</v>
      </c>
      <c r="K144" s="77">
        <v>805</v>
      </c>
      <c r="L144" s="77">
        <v>791</v>
      </c>
      <c r="M144" s="77">
        <v>783</v>
      </c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</row>
    <row r="145" spans="1:46" x14ac:dyDescent="0.2">
      <c r="A145" s="76" t="s">
        <v>57</v>
      </c>
      <c r="B145" s="77">
        <v>513</v>
      </c>
      <c r="C145" s="77">
        <v>525</v>
      </c>
      <c r="D145" s="77">
        <v>545</v>
      </c>
      <c r="E145" s="77">
        <v>540</v>
      </c>
      <c r="F145" s="77">
        <v>535</v>
      </c>
      <c r="G145" s="77">
        <v>535</v>
      </c>
      <c r="H145" s="77">
        <v>539</v>
      </c>
      <c r="I145" s="77">
        <v>537</v>
      </c>
      <c r="J145" s="77">
        <v>520</v>
      </c>
      <c r="K145" s="77">
        <v>526</v>
      </c>
      <c r="L145" s="77">
        <v>515</v>
      </c>
      <c r="M145" s="77">
        <v>517</v>
      </c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</row>
    <row r="146" spans="1:46" x14ac:dyDescent="0.2">
      <c r="A146" s="76" t="s">
        <v>35</v>
      </c>
      <c r="B146" s="77">
        <v>1408</v>
      </c>
      <c r="C146" s="77">
        <v>1435</v>
      </c>
      <c r="D146" s="77">
        <v>1469</v>
      </c>
      <c r="E146" s="77">
        <v>2079</v>
      </c>
      <c r="F146" s="77">
        <v>2071</v>
      </c>
      <c r="G146" s="77">
        <v>2158</v>
      </c>
      <c r="H146" s="77">
        <v>2102</v>
      </c>
      <c r="I146" s="77">
        <v>2071</v>
      </c>
      <c r="J146" s="77">
        <v>2188</v>
      </c>
      <c r="K146" s="77">
        <v>2289</v>
      </c>
      <c r="L146" s="77">
        <v>2325</v>
      </c>
      <c r="M146" s="77">
        <v>2381</v>
      </c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1:46" x14ac:dyDescent="0.2">
      <c r="A147" s="83" t="s">
        <v>36</v>
      </c>
      <c r="B147" s="84">
        <v>1651</v>
      </c>
      <c r="C147" s="84">
        <v>1645</v>
      </c>
      <c r="D147" s="84">
        <v>1642</v>
      </c>
      <c r="E147" s="84">
        <v>1639</v>
      </c>
      <c r="F147" s="84">
        <v>1658</v>
      </c>
      <c r="G147" s="84">
        <v>1674</v>
      </c>
      <c r="H147" s="84">
        <v>1692</v>
      </c>
      <c r="I147" s="84">
        <v>1695</v>
      </c>
      <c r="J147" s="84">
        <v>1670</v>
      </c>
      <c r="K147" s="84">
        <v>1687</v>
      </c>
      <c r="L147" s="84">
        <v>1720</v>
      </c>
      <c r="M147" s="84">
        <v>1722</v>
      </c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1:46" ht="13.5" customHeight="1" x14ac:dyDescent="0.2">
      <c r="A148" s="91" t="s">
        <v>78</v>
      </c>
      <c r="B148" s="92" t="e">
        <f>#N/A</f>
        <v>#N/A</v>
      </c>
      <c r="C148" s="92" t="e">
        <f>#N/A</f>
        <v>#N/A</v>
      </c>
      <c r="D148" s="92" t="e">
        <f>#N/A</f>
        <v>#N/A</v>
      </c>
      <c r="E148" s="92" t="e">
        <f>#N/A</f>
        <v>#N/A</v>
      </c>
      <c r="F148" s="92" t="e">
        <f>#N/A</f>
        <v>#N/A</v>
      </c>
      <c r="G148" s="92" t="e">
        <f>#N/A</f>
        <v>#N/A</v>
      </c>
      <c r="H148" s="92" t="e">
        <f>#N/A</f>
        <v>#N/A</v>
      </c>
      <c r="I148" s="92" t="e">
        <f>#N/A</f>
        <v>#N/A</v>
      </c>
      <c r="J148" s="92" t="e">
        <f>#N/A</f>
        <v>#N/A</v>
      </c>
      <c r="K148" s="92" t="e">
        <f>#N/A</f>
        <v>#N/A</v>
      </c>
      <c r="L148" s="92" t="e">
        <f>#N/A</f>
        <v>#N/A</v>
      </c>
      <c r="M148" s="92" t="e">
        <f>#N/A</f>
        <v>#N/A</v>
      </c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50" spans="1:46" s="17" customFormat="1" x14ac:dyDescent="0.2">
      <c r="A150" s="124" t="s">
        <v>81</v>
      </c>
      <c r="B150" s="124" t="e">
        <f>#N/A</f>
        <v>#N/A</v>
      </c>
      <c r="C150" s="124" t="e">
        <f>#N/A</f>
        <v>#N/A</v>
      </c>
      <c r="D150" s="124" t="e">
        <f>#N/A</f>
        <v>#N/A</v>
      </c>
      <c r="E150" s="124" t="e">
        <f>#N/A</f>
        <v>#N/A</v>
      </c>
      <c r="F150" s="124" t="e">
        <f>#N/A</f>
        <v>#N/A</v>
      </c>
      <c r="G150" s="124" t="e">
        <f>#N/A</f>
        <v>#N/A</v>
      </c>
      <c r="H150" s="124" t="e">
        <f>#N/A</f>
        <v>#N/A</v>
      </c>
      <c r="I150" s="124" t="e">
        <f>#N/A</f>
        <v>#N/A</v>
      </c>
      <c r="J150" s="124" t="e">
        <f>#N/A</f>
        <v>#N/A</v>
      </c>
      <c r="K150" s="124" t="e">
        <f>#N/A</f>
        <v>#N/A</v>
      </c>
      <c r="L150" s="124" t="e">
        <f>#N/A</f>
        <v>#N/A</v>
      </c>
      <c r="M150" s="124" t="e">
        <f>#N/A</f>
        <v>#N/A</v>
      </c>
    </row>
    <row r="151" spans="1:46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46" x14ac:dyDescent="0.2">
      <c r="A152" s="123" t="s">
        <v>111</v>
      </c>
    </row>
  </sheetData>
  <mergeCells count="30">
    <mergeCell ref="A142:A143"/>
    <mergeCell ref="B142:M142"/>
    <mergeCell ref="A80:M80"/>
    <mergeCell ref="A113:M113"/>
    <mergeCell ref="A115:M115"/>
    <mergeCell ref="A116:M116"/>
    <mergeCell ref="A84:A85"/>
    <mergeCell ref="B84:M84"/>
    <mergeCell ref="A118:A119"/>
    <mergeCell ref="B118:M118"/>
    <mergeCell ref="A134:A135"/>
    <mergeCell ref="B134:M134"/>
    <mergeCell ref="A77:M77"/>
    <mergeCell ref="A79:M79"/>
    <mergeCell ref="A19:A20"/>
    <mergeCell ref="B19:M19"/>
    <mergeCell ref="A46:A47"/>
    <mergeCell ref="B46:M46"/>
    <mergeCell ref="A39:M39"/>
    <mergeCell ref="A42:M42"/>
    <mergeCell ref="A41:M41"/>
    <mergeCell ref="A58:A59"/>
    <mergeCell ref="B58:M58"/>
    <mergeCell ref="A65:A66"/>
    <mergeCell ref="B65:M65"/>
    <mergeCell ref="A2:M2"/>
    <mergeCell ref="A4:M4"/>
    <mergeCell ref="A5:M5"/>
    <mergeCell ref="A9:A10"/>
    <mergeCell ref="B9:M9"/>
  </mergeCells>
  <phoneticPr fontId="27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&amp;L&amp;"Arial,Normal"&amp;8&amp;G&amp;C&amp;"Arial,Normal"&amp;8www.iieg.gob.mx&amp;R&amp;G</oddFoot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2"/>
  <sheetViews>
    <sheetView workbookViewId="0"/>
  </sheetViews>
  <sheetFormatPr baseColWidth="10" defaultColWidth="8.83203125" defaultRowHeight="11.25" x14ac:dyDescent="0.2"/>
  <cols>
    <col min="1" max="1" width="58.6640625" style="5" customWidth="1"/>
    <col min="2" max="13" width="7.33203125" style="5" customWidth="1"/>
    <col min="14" max="16384" width="8.83203125" style="5"/>
  </cols>
  <sheetData>
    <row r="1" spans="1:46" s="62" customFormat="1" ht="20.25" x14ac:dyDescent="0.2">
      <c r="A1" s="74" t="s">
        <v>95</v>
      </c>
      <c r="D1" s="69"/>
      <c r="E1" s="69"/>
      <c r="F1" s="69"/>
      <c r="G1" s="69"/>
      <c r="H1" s="69"/>
      <c r="I1" s="69"/>
      <c r="J1" s="69"/>
      <c r="K1" s="69"/>
    </row>
    <row r="2" spans="1:46" s="47" customFormat="1" ht="15.75" customHeight="1" x14ac:dyDescent="0.2">
      <c r="A2" s="256" t="s">
        <v>80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34"/>
      <c r="O2" s="34"/>
      <c r="P2" s="34"/>
      <c r="Q2" s="34"/>
      <c r="R2" s="35"/>
      <c r="S2" s="35"/>
      <c r="T2" s="35"/>
      <c r="U2" s="35"/>
      <c r="V2" s="35"/>
      <c r="W2" s="35"/>
      <c r="X2" s="35"/>
    </row>
    <row r="3" spans="1:46" s="47" customFormat="1" ht="15.75" customHeight="1" x14ac:dyDescent="0.2">
      <c r="A3" s="75" t="s">
        <v>79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34"/>
      <c r="O3" s="34"/>
      <c r="P3" s="34"/>
      <c r="Q3" s="34"/>
      <c r="R3" s="35"/>
      <c r="S3" s="35"/>
      <c r="T3" s="35"/>
      <c r="U3" s="35"/>
      <c r="V3" s="35"/>
      <c r="W3" s="35"/>
      <c r="X3" s="35"/>
    </row>
    <row r="4" spans="1:46" s="49" customFormat="1" ht="15.95" customHeight="1" x14ac:dyDescent="0.2">
      <c r="A4" s="256" t="s">
        <v>76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36"/>
      <c r="O4" s="36"/>
      <c r="P4" s="36"/>
      <c r="Q4" s="36"/>
      <c r="R4" s="48"/>
      <c r="S4" s="48"/>
      <c r="T4" s="48"/>
      <c r="U4" s="48"/>
      <c r="V4" s="48"/>
      <c r="W4" s="48"/>
      <c r="X4" s="48"/>
    </row>
    <row r="5" spans="1:46" s="49" customFormat="1" ht="15.95" customHeight="1" x14ac:dyDescent="0.2">
      <c r="A5" s="256">
        <v>2004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36"/>
      <c r="O5" s="36"/>
      <c r="P5" s="36"/>
      <c r="Q5" s="36"/>
    </row>
    <row r="6" spans="1:46" ht="12.75" customHeight="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13"/>
    </row>
    <row r="7" spans="1:46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6" x14ac:dyDescent="0.2">
      <c r="A9" s="280" t="s">
        <v>0</v>
      </c>
      <c r="B9" s="281">
        <v>2004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x14ac:dyDescent="0.2">
      <c r="A10" s="280"/>
      <c r="B10" s="134" t="s">
        <v>82</v>
      </c>
      <c r="C10" s="134" t="s">
        <v>83</v>
      </c>
      <c r="D10" s="134" t="s">
        <v>84</v>
      </c>
      <c r="E10" s="134" t="s">
        <v>85</v>
      </c>
      <c r="F10" s="134" t="s">
        <v>86</v>
      </c>
      <c r="G10" s="134" t="s">
        <v>87</v>
      </c>
      <c r="H10" s="134" t="s">
        <v>88</v>
      </c>
      <c r="I10" s="134" t="s">
        <v>89</v>
      </c>
      <c r="J10" s="134" t="s">
        <v>90</v>
      </c>
      <c r="K10" s="134" t="s">
        <v>91</v>
      </c>
      <c r="L10" s="134" t="s">
        <v>92</v>
      </c>
      <c r="M10" s="134" t="s">
        <v>93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ht="22.5" x14ac:dyDescent="0.2">
      <c r="A11" s="97" t="s">
        <v>24</v>
      </c>
      <c r="B11" s="98">
        <v>6537</v>
      </c>
      <c r="C11" s="98">
        <v>6558</v>
      </c>
      <c r="D11" s="98">
        <v>6566</v>
      </c>
      <c r="E11" s="98">
        <v>6558</v>
      </c>
      <c r="F11" s="98">
        <v>6497</v>
      </c>
      <c r="G11" s="98">
        <v>6478</v>
      </c>
      <c r="H11" s="98">
        <v>6449</v>
      </c>
      <c r="I11" s="98">
        <v>6455</v>
      </c>
      <c r="J11" s="98">
        <v>6514</v>
      </c>
      <c r="K11" s="98">
        <v>6578</v>
      </c>
      <c r="L11" s="98">
        <v>6622</v>
      </c>
      <c r="M11" s="98">
        <v>6569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ht="17.25" customHeight="1" x14ac:dyDescent="0.2">
      <c r="A12" s="97" t="s">
        <v>25</v>
      </c>
      <c r="B12" s="98">
        <v>5830</v>
      </c>
      <c r="C12" s="98">
        <v>5879</v>
      </c>
      <c r="D12" s="98">
        <v>5916</v>
      </c>
      <c r="E12" s="98">
        <v>5953</v>
      </c>
      <c r="F12" s="98">
        <v>5980</v>
      </c>
      <c r="G12" s="98">
        <v>5998</v>
      </c>
      <c r="H12" s="98">
        <v>6068</v>
      </c>
      <c r="I12" s="98">
        <v>6178</v>
      </c>
      <c r="J12" s="98">
        <v>6289</v>
      </c>
      <c r="K12" s="98">
        <v>6289</v>
      </c>
      <c r="L12" s="98">
        <v>5695</v>
      </c>
      <c r="M12" s="98">
        <v>5663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46" ht="15.75" customHeight="1" x14ac:dyDescent="0.2">
      <c r="A13" s="97" t="s">
        <v>11</v>
      </c>
      <c r="B13" s="98">
        <v>26856</v>
      </c>
      <c r="C13" s="98">
        <v>25338</v>
      </c>
      <c r="D13" s="98">
        <v>25176</v>
      </c>
      <c r="E13" s="98">
        <v>25087</v>
      </c>
      <c r="F13" s="98">
        <v>25082</v>
      </c>
      <c r="G13" s="98">
        <v>25208</v>
      </c>
      <c r="H13" s="98">
        <v>25251</v>
      </c>
      <c r="I13" s="98">
        <v>25259</v>
      </c>
      <c r="J13" s="98">
        <v>25185</v>
      </c>
      <c r="K13" s="98">
        <v>25266</v>
      </c>
      <c r="L13" s="98">
        <v>25322</v>
      </c>
      <c r="M13" s="98">
        <v>25118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1:46" x14ac:dyDescent="0.2">
      <c r="A14" s="97" t="s">
        <v>10</v>
      </c>
      <c r="B14" s="98">
        <v>613</v>
      </c>
      <c r="C14" s="98">
        <v>599</v>
      </c>
      <c r="D14" s="98">
        <v>596</v>
      </c>
      <c r="E14" s="98">
        <v>607</v>
      </c>
      <c r="F14" s="98">
        <v>612</v>
      </c>
      <c r="G14" s="98">
        <v>612</v>
      </c>
      <c r="H14" s="98">
        <v>613</v>
      </c>
      <c r="I14" s="98">
        <v>609</v>
      </c>
      <c r="J14" s="98">
        <v>607</v>
      </c>
      <c r="K14" s="98">
        <v>603</v>
      </c>
      <c r="L14" s="98">
        <v>607</v>
      </c>
      <c r="M14" s="98">
        <v>609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46" ht="13.5" customHeight="1" x14ac:dyDescent="0.2">
      <c r="A15" s="95" t="s">
        <v>78</v>
      </c>
      <c r="B15" s="96">
        <f>SUM(B11:B14)</f>
        <v>39836</v>
      </c>
      <c r="C15" s="96" t="e">
        <f>#N/A</f>
        <v>#N/A</v>
      </c>
      <c r="D15" s="96" t="e">
        <f>#N/A</f>
        <v>#N/A</v>
      </c>
      <c r="E15" s="96" t="e">
        <f>#N/A</f>
        <v>#N/A</v>
      </c>
      <c r="F15" s="96" t="e">
        <f>#N/A</f>
        <v>#N/A</v>
      </c>
      <c r="G15" s="96" t="e">
        <f>#N/A</f>
        <v>#N/A</v>
      </c>
      <c r="H15" s="96" t="e">
        <f>#N/A</f>
        <v>#N/A</v>
      </c>
      <c r="I15" s="96" t="e">
        <f>#N/A</f>
        <v>#N/A</v>
      </c>
      <c r="J15" s="96" t="e">
        <f>#N/A</f>
        <v>#N/A</v>
      </c>
      <c r="K15" s="96" t="e">
        <f>#N/A</f>
        <v>#N/A</v>
      </c>
      <c r="L15" s="96" t="e">
        <f>#N/A</f>
        <v>#N/A</v>
      </c>
      <c r="M15" s="96" t="e">
        <f>#N/A</f>
        <v>#N/A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46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9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9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x14ac:dyDescent="0.2">
      <c r="A19" s="280" t="s">
        <v>1</v>
      </c>
      <c r="B19" s="281">
        <v>2004</v>
      </c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x14ac:dyDescent="0.2">
      <c r="A20" s="280"/>
      <c r="B20" s="134" t="s">
        <v>82</v>
      </c>
      <c r="C20" s="134" t="s">
        <v>83</v>
      </c>
      <c r="D20" s="134" t="s">
        <v>84</v>
      </c>
      <c r="E20" s="134" t="s">
        <v>85</v>
      </c>
      <c r="F20" s="134" t="s">
        <v>86</v>
      </c>
      <c r="G20" s="134" t="s">
        <v>87</v>
      </c>
      <c r="H20" s="134" t="s">
        <v>88</v>
      </c>
      <c r="I20" s="134" t="s">
        <v>89</v>
      </c>
      <c r="J20" s="134" t="s">
        <v>90</v>
      </c>
      <c r="K20" s="134" t="s">
        <v>91</v>
      </c>
      <c r="L20" s="134" t="s">
        <v>92</v>
      </c>
      <c r="M20" s="134" t="s">
        <v>93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22.5" x14ac:dyDescent="0.2">
      <c r="A21" s="76" t="s">
        <v>23</v>
      </c>
      <c r="B21" s="77">
        <v>5033</v>
      </c>
      <c r="C21" s="77">
        <v>4967</v>
      </c>
      <c r="D21" s="77">
        <v>4948</v>
      </c>
      <c r="E21" s="77">
        <v>4888</v>
      </c>
      <c r="F21" s="77">
        <v>4836</v>
      </c>
      <c r="G21" s="77">
        <v>4837</v>
      </c>
      <c r="H21" s="77">
        <v>4642</v>
      </c>
      <c r="I21" s="77">
        <v>4618</v>
      </c>
      <c r="J21" s="77">
        <v>4599</v>
      </c>
      <c r="K21" s="77">
        <v>4591</v>
      </c>
      <c r="L21" s="77">
        <v>4644</v>
      </c>
      <c r="M21" s="77">
        <v>4641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22.5" x14ac:dyDescent="0.2">
      <c r="A22" s="76" t="s">
        <v>14</v>
      </c>
      <c r="B22" s="77">
        <v>7315</v>
      </c>
      <c r="C22" s="77">
        <v>7461</v>
      </c>
      <c r="D22" s="77">
        <v>7614</v>
      </c>
      <c r="E22" s="77">
        <v>7606</v>
      </c>
      <c r="F22" s="77">
        <v>7633</v>
      </c>
      <c r="G22" s="77">
        <v>7603</v>
      </c>
      <c r="H22" s="77">
        <v>7735</v>
      </c>
      <c r="I22" s="77">
        <v>7736</v>
      </c>
      <c r="J22" s="77">
        <v>7969</v>
      </c>
      <c r="K22" s="77">
        <v>8005</v>
      </c>
      <c r="L22" s="77">
        <v>8318</v>
      </c>
      <c r="M22" s="77">
        <v>8315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22.5" x14ac:dyDescent="0.2">
      <c r="A23" s="76" t="s">
        <v>17</v>
      </c>
      <c r="B23" s="77">
        <v>2928</v>
      </c>
      <c r="C23" s="77">
        <v>2923</v>
      </c>
      <c r="D23" s="77">
        <v>2929</v>
      </c>
      <c r="E23" s="77">
        <v>2992</v>
      </c>
      <c r="F23" s="77">
        <v>2965</v>
      </c>
      <c r="G23" s="77">
        <v>2945</v>
      </c>
      <c r="H23" s="77">
        <v>2986</v>
      </c>
      <c r="I23" s="77">
        <v>3006</v>
      </c>
      <c r="J23" s="77">
        <v>3056</v>
      </c>
      <c r="K23" s="77">
        <v>3184</v>
      </c>
      <c r="L23" s="77">
        <v>3264</v>
      </c>
      <c r="M23" s="77">
        <v>3187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12.75" customHeight="1" x14ac:dyDescent="0.2">
      <c r="A24" s="76" t="s">
        <v>15</v>
      </c>
      <c r="B24" s="77">
        <v>2707</v>
      </c>
      <c r="C24" s="77">
        <v>2722</v>
      </c>
      <c r="D24" s="77">
        <v>2694</v>
      </c>
      <c r="E24" s="77">
        <v>2775</v>
      </c>
      <c r="F24" s="77">
        <v>2766</v>
      </c>
      <c r="G24" s="77">
        <v>2730</v>
      </c>
      <c r="H24" s="77">
        <v>2744</v>
      </c>
      <c r="I24" s="77">
        <v>2724</v>
      </c>
      <c r="J24" s="77">
        <v>2698</v>
      </c>
      <c r="K24" s="77">
        <v>2738</v>
      </c>
      <c r="L24" s="77">
        <v>2697</v>
      </c>
      <c r="M24" s="77">
        <v>2733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2.75" customHeight="1" x14ac:dyDescent="0.2">
      <c r="A25" s="76" t="s">
        <v>12</v>
      </c>
      <c r="B25" s="77">
        <v>2787</v>
      </c>
      <c r="C25" s="77">
        <v>2782</v>
      </c>
      <c r="D25" s="77">
        <v>2810</v>
      </c>
      <c r="E25" s="77">
        <v>2821</v>
      </c>
      <c r="F25" s="77">
        <v>2819</v>
      </c>
      <c r="G25" s="77">
        <v>2817</v>
      </c>
      <c r="H25" s="77">
        <v>2818</v>
      </c>
      <c r="I25" s="77">
        <v>2850</v>
      </c>
      <c r="J25" s="77">
        <v>2878</v>
      </c>
      <c r="K25" s="77">
        <v>2921</v>
      </c>
      <c r="L25" s="77">
        <v>3010</v>
      </c>
      <c r="M25" s="77">
        <v>2975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12.75" customHeight="1" x14ac:dyDescent="0.2">
      <c r="A26" s="76" t="s">
        <v>13</v>
      </c>
      <c r="B26" s="77">
        <v>1069</v>
      </c>
      <c r="C26" s="77">
        <v>1000</v>
      </c>
      <c r="D26" s="77">
        <v>1017</v>
      </c>
      <c r="E26" s="77">
        <v>1040</v>
      </c>
      <c r="F26" s="77">
        <v>1033</v>
      </c>
      <c r="G26" s="77">
        <v>1032</v>
      </c>
      <c r="H26" s="77">
        <v>1070</v>
      </c>
      <c r="I26" s="77">
        <v>1079</v>
      </c>
      <c r="J26" s="77">
        <v>1145</v>
      </c>
      <c r="K26" s="77">
        <v>1172</v>
      </c>
      <c r="L26" s="77">
        <v>1199</v>
      </c>
      <c r="M26" s="77">
        <v>1274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22.5" x14ac:dyDescent="0.2">
      <c r="A27" s="76" t="s">
        <v>16</v>
      </c>
      <c r="B27" s="77">
        <v>3577</v>
      </c>
      <c r="C27" s="77">
        <v>3566</v>
      </c>
      <c r="D27" s="77">
        <v>3566</v>
      </c>
      <c r="E27" s="77">
        <v>3570</v>
      </c>
      <c r="F27" s="77">
        <v>3559</v>
      </c>
      <c r="G27" s="77">
        <v>3553</v>
      </c>
      <c r="H27" s="77">
        <v>3569</v>
      </c>
      <c r="I27" s="77">
        <v>3566</v>
      </c>
      <c r="J27" s="77">
        <v>3541</v>
      </c>
      <c r="K27" s="77">
        <v>3532</v>
      </c>
      <c r="L27" s="77">
        <v>3513</v>
      </c>
      <c r="M27" s="77">
        <v>3500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22.5" x14ac:dyDescent="0.2">
      <c r="A28" s="76" t="s">
        <v>18</v>
      </c>
      <c r="B28" s="77">
        <v>2378</v>
      </c>
      <c r="C28" s="77">
        <v>2423</v>
      </c>
      <c r="D28" s="77">
        <v>2425</v>
      </c>
      <c r="E28" s="77">
        <v>2433</v>
      </c>
      <c r="F28" s="77">
        <v>2376</v>
      </c>
      <c r="G28" s="77">
        <v>2413</v>
      </c>
      <c r="H28" s="77">
        <v>2435</v>
      </c>
      <c r="I28" s="77">
        <v>2442</v>
      </c>
      <c r="J28" s="77">
        <v>2353</v>
      </c>
      <c r="K28" s="77">
        <v>2311</v>
      </c>
      <c r="L28" s="77">
        <v>2325</v>
      </c>
      <c r="M28" s="77">
        <v>2293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22.5" x14ac:dyDescent="0.2">
      <c r="A29" s="76" t="s">
        <v>19</v>
      </c>
      <c r="B29" s="77">
        <v>5347</v>
      </c>
      <c r="C29" s="77">
        <v>5384</v>
      </c>
      <c r="D29" s="77">
        <v>5382</v>
      </c>
      <c r="E29" s="77">
        <v>5353</v>
      </c>
      <c r="F29" s="77">
        <v>5378</v>
      </c>
      <c r="G29" s="77">
        <v>5417</v>
      </c>
      <c r="H29" s="77">
        <v>5424</v>
      </c>
      <c r="I29" s="77">
        <v>5444</v>
      </c>
      <c r="J29" s="77">
        <v>5516</v>
      </c>
      <c r="K29" s="77">
        <v>5547</v>
      </c>
      <c r="L29" s="77">
        <v>5633</v>
      </c>
      <c r="M29" s="77">
        <v>5566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2.75" customHeight="1" x14ac:dyDescent="0.2">
      <c r="A30" s="76" t="s">
        <v>20</v>
      </c>
      <c r="B30" s="77">
        <v>1108</v>
      </c>
      <c r="C30" s="77">
        <v>1107</v>
      </c>
      <c r="D30" s="77">
        <v>1131</v>
      </c>
      <c r="E30" s="77">
        <v>1117</v>
      </c>
      <c r="F30" s="77">
        <v>1102</v>
      </c>
      <c r="G30" s="77">
        <v>1080</v>
      </c>
      <c r="H30" s="77">
        <v>1075</v>
      </c>
      <c r="I30" s="77">
        <v>1070</v>
      </c>
      <c r="J30" s="77">
        <v>1082</v>
      </c>
      <c r="K30" s="77">
        <v>1071</v>
      </c>
      <c r="L30" s="77">
        <v>1061</v>
      </c>
      <c r="M30" s="77">
        <v>1042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2.75" customHeight="1" x14ac:dyDescent="0.2">
      <c r="A31" s="76" t="s">
        <v>21</v>
      </c>
      <c r="B31" s="77">
        <v>837</v>
      </c>
      <c r="C31" s="77">
        <v>840</v>
      </c>
      <c r="D31" s="77">
        <v>845</v>
      </c>
      <c r="E31" s="77">
        <v>859</v>
      </c>
      <c r="F31" s="77">
        <v>916</v>
      </c>
      <c r="G31" s="77">
        <v>937</v>
      </c>
      <c r="H31" s="77">
        <v>960</v>
      </c>
      <c r="I31" s="77">
        <v>974</v>
      </c>
      <c r="J31" s="77">
        <v>956</v>
      </c>
      <c r="K31" s="77">
        <v>943</v>
      </c>
      <c r="L31" s="77">
        <v>944</v>
      </c>
      <c r="M31" s="77">
        <v>934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2.75" customHeight="1" x14ac:dyDescent="0.2">
      <c r="A32" s="76" t="s">
        <v>22</v>
      </c>
      <c r="B32" s="77">
        <v>2188</v>
      </c>
      <c r="C32" s="77">
        <v>2155</v>
      </c>
      <c r="D32" s="77">
        <v>2171</v>
      </c>
      <c r="E32" s="77">
        <v>2175</v>
      </c>
      <c r="F32" s="77">
        <v>2208</v>
      </c>
      <c r="G32" s="77">
        <v>2332</v>
      </c>
      <c r="H32" s="77">
        <v>2433</v>
      </c>
      <c r="I32" s="77">
        <v>2472</v>
      </c>
      <c r="J32" s="77">
        <v>2329</v>
      </c>
      <c r="K32" s="77">
        <v>2269</v>
      </c>
      <c r="L32" s="77">
        <v>2282</v>
      </c>
      <c r="M32" s="77">
        <v>2239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3.5" customHeight="1" x14ac:dyDescent="0.2">
      <c r="A33" s="95" t="s">
        <v>78</v>
      </c>
      <c r="B33" s="96">
        <f>SUM(B21:B32)</f>
        <v>37274</v>
      </c>
      <c r="C33" s="96" t="e">
        <f>#N/A</f>
        <v>#N/A</v>
      </c>
      <c r="D33" s="96" t="e">
        <f>#N/A</f>
        <v>#N/A</v>
      </c>
      <c r="E33" s="96" t="e">
        <f>#N/A</f>
        <v>#N/A</v>
      </c>
      <c r="F33" s="96" t="e">
        <f>#N/A</f>
        <v>#N/A</v>
      </c>
      <c r="G33" s="96" t="e">
        <f>#N/A</f>
        <v>#N/A</v>
      </c>
      <c r="H33" s="96" t="e">
        <f>#N/A</f>
        <v>#N/A</v>
      </c>
      <c r="I33" s="96" t="e">
        <f>#N/A</f>
        <v>#N/A</v>
      </c>
      <c r="J33" s="96" t="e">
        <f>#N/A</f>
        <v>#N/A</v>
      </c>
      <c r="K33" s="96" t="e">
        <f>#N/A</f>
        <v>#N/A</v>
      </c>
      <c r="L33" s="96" t="e">
        <f>#N/A</f>
        <v>#N/A</v>
      </c>
      <c r="M33" s="96" t="e">
        <f>#N/A</f>
        <v>#N/A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x14ac:dyDescent="0.2">
      <c r="M34" s="10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x14ac:dyDescent="0.2">
      <c r="M35" s="10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x14ac:dyDescent="0.2">
      <c r="M36" s="10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6.5" customHeight="1" x14ac:dyDescent="0.2">
      <c r="M37" s="10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s="62" customFormat="1" ht="20.25" x14ac:dyDescent="0.2">
      <c r="A38" s="74" t="s">
        <v>95</v>
      </c>
      <c r="D38" s="69"/>
      <c r="E38" s="69"/>
      <c r="F38" s="69"/>
      <c r="G38" s="69"/>
      <c r="H38" s="69"/>
      <c r="I38" s="69"/>
      <c r="J38" s="69"/>
      <c r="K38" s="69"/>
    </row>
    <row r="39" spans="1:46" s="47" customFormat="1" ht="15.75" customHeight="1" x14ac:dyDescent="0.2">
      <c r="A39" s="256" t="s">
        <v>80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34"/>
      <c r="O39" s="34"/>
      <c r="P39" s="34"/>
      <c r="Q39" s="34"/>
      <c r="R39" s="35"/>
      <c r="S39" s="35"/>
      <c r="T39" s="35"/>
      <c r="U39" s="35"/>
      <c r="V39" s="35"/>
      <c r="W39" s="35"/>
      <c r="X39" s="35"/>
    </row>
    <row r="40" spans="1:46" s="47" customFormat="1" ht="15.75" customHeight="1" x14ac:dyDescent="0.2">
      <c r="A40" s="75" t="s">
        <v>79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34"/>
      <c r="O40" s="34"/>
      <c r="P40" s="34"/>
      <c r="Q40" s="34"/>
      <c r="R40" s="35"/>
      <c r="S40" s="35"/>
      <c r="T40" s="35"/>
      <c r="U40" s="35"/>
      <c r="V40" s="35"/>
      <c r="W40" s="35"/>
      <c r="X40" s="35"/>
    </row>
    <row r="41" spans="1:46" s="49" customFormat="1" ht="15.95" customHeight="1" x14ac:dyDescent="0.2">
      <c r="A41" s="256" t="s">
        <v>76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36"/>
      <c r="O41" s="36"/>
      <c r="P41" s="36"/>
      <c r="Q41" s="36"/>
      <c r="R41" s="48"/>
      <c r="S41" s="48"/>
      <c r="T41" s="48"/>
      <c r="U41" s="48"/>
      <c r="V41" s="48"/>
      <c r="W41" s="48"/>
      <c r="X41" s="48"/>
    </row>
    <row r="42" spans="1:46" s="49" customFormat="1" ht="15.95" customHeight="1" x14ac:dyDescent="0.2">
      <c r="A42" s="256">
        <v>2004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36"/>
      <c r="O42" s="36"/>
      <c r="P42" s="36"/>
      <c r="Q42" s="36"/>
    </row>
    <row r="43" spans="1:46" x14ac:dyDescent="0.2">
      <c r="M43" s="10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x14ac:dyDescent="0.2">
      <c r="M44" s="10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x14ac:dyDescent="0.2">
      <c r="M45" s="10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x14ac:dyDescent="0.2">
      <c r="A46" s="280" t="s">
        <v>2</v>
      </c>
      <c r="B46" s="281">
        <v>2004</v>
      </c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x14ac:dyDescent="0.2">
      <c r="A47" s="280"/>
      <c r="B47" s="134" t="s">
        <v>82</v>
      </c>
      <c r="C47" s="134" t="s">
        <v>83</v>
      </c>
      <c r="D47" s="134" t="s">
        <v>84</v>
      </c>
      <c r="E47" s="134" t="s">
        <v>85</v>
      </c>
      <c r="F47" s="134" t="s">
        <v>86</v>
      </c>
      <c r="G47" s="134" t="s">
        <v>87</v>
      </c>
      <c r="H47" s="134" t="s">
        <v>88</v>
      </c>
      <c r="I47" s="134" t="s">
        <v>89</v>
      </c>
      <c r="J47" s="134" t="s">
        <v>90</v>
      </c>
      <c r="K47" s="134" t="s">
        <v>91</v>
      </c>
      <c r="L47" s="134" t="s">
        <v>92</v>
      </c>
      <c r="M47" s="134" t="s">
        <v>93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22.5" x14ac:dyDescent="0.2">
      <c r="A48" s="76" t="s">
        <v>26</v>
      </c>
      <c r="B48" s="77">
        <v>822</v>
      </c>
      <c r="C48" s="77">
        <v>803</v>
      </c>
      <c r="D48" s="77">
        <v>793</v>
      </c>
      <c r="E48" s="77">
        <v>777</v>
      </c>
      <c r="F48" s="77">
        <v>792</v>
      </c>
      <c r="G48" s="77">
        <v>774</v>
      </c>
      <c r="H48" s="77">
        <v>770</v>
      </c>
      <c r="I48" s="77">
        <v>783</v>
      </c>
      <c r="J48" s="77">
        <v>821</v>
      </c>
      <c r="K48" s="77">
        <v>840</v>
      </c>
      <c r="L48" s="77">
        <v>843</v>
      </c>
      <c r="M48" s="77">
        <v>811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22.5" x14ac:dyDescent="0.2">
      <c r="A49" s="76" t="s">
        <v>45</v>
      </c>
      <c r="B49" s="77">
        <v>2432</v>
      </c>
      <c r="C49" s="77">
        <v>2369</v>
      </c>
      <c r="D49" s="77">
        <v>2413</v>
      </c>
      <c r="E49" s="77">
        <v>2382</v>
      </c>
      <c r="F49" s="77">
        <v>2384</v>
      </c>
      <c r="G49" s="77">
        <v>2388</v>
      </c>
      <c r="H49" s="77">
        <v>2425</v>
      </c>
      <c r="I49" s="77">
        <v>2388</v>
      </c>
      <c r="J49" s="77">
        <v>2372</v>
      </c>
      <c r="K49" s="77">
        <v>2454</v>
      </c>
      <c r="L49" s="77">
        <v>2562</v>
      </c>
      <c r="M49" s="77">
        <v>2545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22.5" x14ac:dyDescent="0.2">
      <c r="A50" s="76" t="s">
        <v>44</v>
      </c>
      <c r="B50" s="77">
        <v>6040</v>
      </c>
      <c r="C50" s="77">
        <v>6023</v>
      </c>
      <c r="D50" s="77">
        <v>6064</v>
      </c>
      <c r="E50" s="77">
        <v>5997</v>
      </c>
      <c r="F50" s="77">
        <v>6048</v>
      </c>
      <c r="G50" s="77">
        <v>6004</v>
      </c>
      <c r="H50" s="77">
        <v>5976</v>
      </c>
      <c r="I50" s="77">
        <v>6024</v>
      </c>
      <c r="J50" s="77">
        <v>6061</v>
      </c>
      <c r="K50" s="77">
        <v>6062</v>
      </c>
      <c r="L50" s="77">
        <v>6138</v>
      </c>
      <c r="M50" s="77">
        <v>6024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2.75" customHeight="1" x14ac:dyDescent="0.2">
      <c r="A51" s="76" t="s">
        <v>74</v>
      </c>
      <c r="B51" s="77">
        <v>1041</v>
      </c>
      <c r="C51" s="77">
        <v>1014</v>
      </c>
      <c r="D51" s="77">
        <v>1033</v>
      </c>
      <c r="E51" s="77">
        <v>1021</v>
      </c>
      <c r="F51" s="77">
        <v>1021</v>
      </c>
      <c r="G51" s="77">
        <v>1008</v>
      </c>
      <c r="H51" s="77">
        <v>1029</v>
      </c>
      <c r="I51" s="77">
        <v>1023</v>
      </c>
      <c r="J51" s="77">
        <v>1029</v>
      </c>
      <c r="K51" s="77">
        <v>1028</v>
      </c>
      <c r="L51" s="77">
        <v>1030</v>
      </c>
      <c r="M51" s="77">
        <v>1029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12.75" customHeight="1" x14ac:dyDescent="0.2">
      <c r="A52" s="76" t="s">
        <v>46</v>
      </c>
      <c r="B52" s="77">
        <v>1413</v>
      </c>
      <c r="C52" s="77">
        <v>1429</v>
      </c>
      <c r="D52" s="77">
        <v>1450</v>
      </c>
      <c r="E52" s="77">
        <v>1433</v>
      </c>
      <c r="F52" s="77">
        <v>1440</v>
      </c>
      <c r="G52" s="77">
        <v>1427</v>
      </c>
      <c r="H52" s="77">
        <v>1442</v>
      </c>
      <c r="I52" s="77">
        <v>1439</v>
      </c>
      <c r="J52" s="77">
        <v>1446</v>
      </c>
      <c r="K52" s="77">
        <v>1454</v>
      </c>
      <c r="L52" s="77">
        <v>1464</v>
      </c>
      <c r="M52" s="77">
        <v>1453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22.5" x14ac:dyDescent="0.2">
      <c r="A53" s="76" t="s">
        <v>47</v>
      </c>
      <c r="B53" s="77">
        <v>1979</v>
      </c>
      <c r="C53" s="77">
        <v>1952</v>
      </c>
      <c r="D53" s="77">
        <v>1992</v>
      </c>
      <c r="E53" s="77">
        <v>1988</v>
      </c>
      <c r="F53" s="77">
        <v>2007</v>
      </c>
      <c r="G53" s="77">
        <v>2053</v>
      </c>
      <c r="H53" s="77">
        <v>2113</v>
      </c>
      <c r="I53" s="77">
        <v>2119</v>
      </c>
      <c r="J53" s="77">
        <v>2111</v>
      </c>
      <c r="K53" s="77">
        <v>2139</v>
      </c>
      <c r="L53" s="77">
        <v>2225</v>
      </c>
      <c r="M53" s="77">
        <v>2219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3.5" customHeight="1" x14ac:dyDescent="0.2">
      <c r="A54" s="95" t="s">
        <v>78</v>
      </c>
      <c r="B54" s="96">
        <f>SUM(B48:B53)</f>
        <v>13727</v>
      </c>
      <c r="C54" s="96" t="e">
        <f>#N/A</f>
        <v>#N/A</v>
      </c>
      <c r="D54" s="96" t="e">
        <f>#N/A</f>
        <v>#N/A</v>
      </c>
      <c r="E54" s="96" t="e">
        <f>#N/A</f>
        <v>#N/A</v>
      </c>
      <c r="F54" s="96" t="e">
        <f>#N/A</f>
        <v>#N/A</v>
      </c>
      <c r="G54" s="96" t="e">
        <f>#N/A</f>
        <v>#N/A</v>
      </c>
      <c r="H54" s="96" t="e">
        <f>#N/A</f>
        <v>#N/A</v>
      </c>
      <c r="I54" s="96" t="e">
        <f>#N/A</f>
        <v>#N/A</v>
      </c>
      <c r="J54" s="96" t="e">
        <f>#N/A</f>
        <v>#N/A</v>
      </c>
      <c r="K54" s="96" t="e">
        <f>#N/A</f>
        <v>#N/A</v>
      </c>
      <c r="L54" s="96" t="e">
        <f>#N/A</f>
        <v>#N/A</v>
      </c>
      <c r="M54" s="96" t="e">
        <f>#N/A</f>
        <v>#N/A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x14ac:dyDescent="0.2">
      <c r="M55" s="10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x14ac:dyDescent="0.2">
      <c r="M56" s="10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s="16" customFormat="1" ht="12" customHeigh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5"/>
      <c r="N57" s="15"/>
      <c r="O57" s="15"/>
    </row>
    <row r="58" spans="1:46" ht="11.25" customHeight="1" x14ac:dyDescent="0.2">
      <c r="A58" s="280" t="s">
        <v>3</v>
      </c>
      <c r="B58" s="281">
        <v>2004</v>
      </c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x14ac:dyDescent="0.2">
      <c r="A59" s="280"/>
      <c r="B59" s="134" t="s">
        <v>82</v>
      </c>
      <c r="C59" s="134" t="s">
        <v>83</v>
      </c>
      <c r="D59" s="134" t="s">
        <v>84</v>
      </c>
      <c r="E59" s="134" t="s">
        <v>85</v>
      </c>
      <c r="F59" s="134" t="s">
        <v>86</v>
      </c>
      <c r="G59" s="134" t="s">
        <v>87</v>
      </c>
      <c r="H59" s="134" t="s">
        <v>88</v>
      </c>
      <c r="I59" s="134" t="s">
        <v>89</v>
      </c>
      <c r="J59" s="134" t="s">
        <v>90</v>
      </c>
      <c r="K59" s="134" t="s">
        <v>91</v>
      </c>
      <c r="L59" s="134" t="s">
        <v>92</v>
      </c>
      <c r="M59" s="134" t="s">
        <v>93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2.75" customHeight="1" x14ac:dyDescent="0.2">
      <c r="A60" s="76" t="s">
        <v>48</v>
      </c>
      <c r="B60" s="77">
        <v>15444</v>
      </c>
      <c r="C60" s="77">
        <v>20688</v>
      </c>
      <c r="D60" s="77">
        <v>20868</v>
      </c>
      <c r="E60" s="77">
        <v>21044</v>
      </c>
      <c r="F60" s="77">
        <v>20991</v>
      </c>
      <c r="G60" s="77">
        <v>21425</v>
      </c>
      <c r="H60" s="77">
        <v>22318</v>
      </c>
      <c r="I60" s="77">
        <v>22742</v>
      </c>
      <c r="J60" s="77">
        <v>23269</v>
      </c>
      <c r="K60" s="77">
        <v>23640</v>
      </c>
      <c r="L60" s="77">
        <v>24771</v>
      </c>
      <c r="M60" s="77">
        <v>24194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3.5" customHeight="1" x14ac:dyDescent="0.2">
      <c r="A61" s="95" t="s">
        <v>78</v>
      </c>
      <c r="B61" s="96" t="e">
        <f>#N/A</f>
        <v>#N/A</v>
      </c>
      <c r="C61" s="96" t="e">
        <f>#N/A</f>
        <v>#N/A</v>
      </c>
      <c r="D61" s="96" t="e">
        <f>#N/A</f>
        <v>#N/A</v>
      </c>
      <c r="E61" s="96" t="e">
        <f>#N/A</f>
        <v>#N/A</v>
      </c>
      <c r="F61" s="96" t="e">
        <f>#N/A</f>
        <v>#N/A</v>
      </c>
      <c r="G61" s="96" t="e">
        <f>#N/A</f>
        <v>#N/A</v>
      </c>
      <c r="H61" s="96" t="e">
        <f>#N/A</f>
        <v>#N/A</v>
      </c>
      <c r="I61" s="96" t="e">
        <f>#N/A</f>
        <v>#N/A</v>
      </c>
      <c r="J61" s="96" t="e">
        <f>#N/A</f>
        <v>#N/A</v>
      </c>
      <c r="K61" s="96" t="e">
        <f>#N/A</f>
        <v>#N/A</v>
      </c>
      <c r="L61" s="96" t="e">
        <f>#N/A</f>
        <v>#N/A</v>
      </c>
      <c r="M61" s="96" t="e">
        <f>#N/A</f>
        <v>#N/A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x14ac:dyDescent="0.2">
      <c r="M62" s="10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x14ac:dyDescent="0.2">
      <c r="M63" s="10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x14ac:dyDescent="0.2">
      <c r="M64" s="10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ht="11.25" customHeight="1" x14ac:dyDescent="0.2">
      <c r="A65" s="280" t="s">
        <v>4</v>
      </c>
      <c r="B65" s="281">
        <v>2004</v>
      </c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x14ac:dyDescent="0.2">
      <c r="A66" s="280"/>
      <c r="B66" s="134" t="s">
        <v>82</v>
      </c>
      <c r="C66" s="134" t="s">
        <v>83</v>
      </c>
      <c r="D66" s="134" t="s">
        <v>84</v>
      </c>
      <c r="E66" s="134" t="s">
        <v>85</v>
      </c>
      <c r="F66" s="134" t="s">
        <v>86</v>
      </c>
      <c r="G66" s="134" t="s">
        <v>87</v>
      </c>
      <c r="H66" s="134" t="s">
        <v>88</v>
      </c>
      <c r="I66" s="134" t="s">
        <v>89</v>
      </c>
      <c r="J66" s="134" t="s">
        <v>90</v>
      </c>
      <c r="K66" s="134" t="s">
        <v>91</v>
      </c>
      <c r="L66" s="134" t="s">
        <v>92</v>
      </c>
      <c r="M66" s="134" t="s">
        <v>93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22.5" x14ac:dyDescent="0.2">
      <c r="A67" s="76" t="s">
        <v>49</v>
      </c>
      <c r="B67" s="77">
        <v>5245</v>
      </c>
      <c r="C67" s="77">
        <v>5255</v>
      </c>
      <c r="D67" s="77">
        <v>5232</v>
      </c>
      <c r="E67" s="77">
        <v>5281</v>
      </c>
      <c r="F67" s="77">
        <v>5215</v>
      </c>
      <c r="G67" s="77">
        <v>5217</v>
      </c>
      <c r="H67" s="77">
        <v>5300</v>
      </c>
      <c r="I67" s="77">
        <v>5386</v>
      </c>
      <c r="J67" s="77">
        <v>5290</v>
      </c>
      <c r="K67" s="77">
        <v>5208</v>
      </c>
      <c r="L67" s="77">
        <v>5283</v>
      </c>
      <c r="M67" s="77">
        <v>5229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12" customHeight="1" x14ac:dyDescent="0.2">
      <c r="A68" s="76" t="s">
        <v>37</v>
      </c>
      <c r="B68" s="77">
        <v>131</v>
      </c>
      <c r="C68" s="77">
        <v>129</v>
      </c>
      <c r="D68" s="77">
        <v>125</v>
      </c>
      <c r="E68" s="77">
        <v>126</v>
      </c>
      <c r="F68" s="77">
        <v>125</v>
      </c>
      <c r="G68" s="77">
        <v>126</v>
      </c>
      <c r="H68" s="77">
        <v>124</v>
      </c>
      <c r="I68" s="77">
        <v>129</v>
      </c>
      <c r="J68" s="77">
        <v>131</v>
      </c>
      <c r="K68" s="77">
        <v>130</v>
      </c>
      <c r="L68" s="77">
        <v>128</v>
      </c>
      <c r="M68" s="77">
        <v>126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22.5" x14ac:dyDescent="0.2">
      <c r="A69" s="76" t="s">
        <v>50</v>
      </c>
      <c r="B69" s="77">
        <v>7120</v>
      </c>
      <c r="C69" s="77">
        <v>7112</v>
      </c>
      <c r="D69" s="77">
        <v>7140</v>
      </c>
      <c r="E69" s="77">
        <v>7173</v>
      </c>
      <c r="F69" s="77">
        <v>7207</v>
      </c>
      <c r="G69" s="77">
        <v>7217</v>
      </c>
      <c r="H69" s="77">
        <v>7292</v>
      </c>
      <c r="I69" s="77">
        <v>7280</v>
      </c>
      <c r="J69" s="77">
        <v>7310</v>
      </c>
      <c r="K69" s="77">
        <v>7316</v>
      </c>
      <c r="L69" s="77">
        <v>7372</v>
      </c>
      <c r="M69" s="77">
        <v>7351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x14ac:dyDescent="0.2">
      <c r="A70" s="76" t="s">
        <v>51</v>
      </c>
      <c r="B70" s="77">
        <v>49</v>
      </c>
      <c r="C70" s="77">
        <v>50</v>
      </c>
      <c r="D70" s="77">
        <v>49</v>
      </c>
      <c r="E70" s="77">
        <v>53</v>
      </c>
      <c r="F70" s="77">
        <v>53</v>
      </c>
      <c r="G70" s="77">
        <v>42</v>
      </c>
      <c r="H70" s="77">
        <v>40</v>
      </c>
      <c r="I70" s="77">
        <v>41</v>
      </c>
      <c r="J70" s="77">
        <v>41</v>
      </c>
      <c r="K70" s="77">
        <v>41</v>
      </c>
      <c r="L70" s="77">
        <v>38</v>
      </c>
      <c r="M70" s="77">
        <v>39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ht="13.5" customHeight="1" x14ac:dyDescent="0.2">
      <c r="A71" s="95" t="s">
        <v>78</v>
      </c>
      <c r="B71" s="96" t="e">
        <f>#N/A</f>
        <v>#N/A</v>
      </c>
      <c r="C71" s="96" t="e">
        <f>#N/A</f>
        <v>#N/A</v>
      </c>
      <c r="D71" s="96" t="e">
        <f>#N/A</f>
        <v>#N/A</v>
      </c>
      <c r="E71" s="96" t="e">
        <f>#N/A</f>
        <v>#N/A</v>
      </c>
      <c r="F71" s="96" t="e">
        <f>#N/A</f>
        <v>#N/A</v>
      </c>
      <c r="G71" s="96" t="e">
        <f>#N/A</f>
        <v>#N/A</v>
      </c>
      <c r="H71" s="96" t="e">
        <f>#N/A</f>
        <v>#N/A</v>
      </c>
      <c r="I71" s="96" t="e">
        <f>#N/A</f>
        <v>#N/A</v>
      </c>
      <c r="J71" s="96" t="e">
        <f>#N/A</f>
        <v>#N/A</v>
      </c>
      <c r="K71" s="96" t="e">
        <f>#N/A</f>
        <v>#N/A</v>
      </c>
      <c r="L71" s="96" t="e">
        <f>#N/A</f>
        <v>#N/A</v>
      </c>
      <c r="M71" s="96" t="e">
        <f>#N/A</f>
        <v>#N/A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s="14" customFormat="1" ht="13.5" customHeight="1" x14ac:dyDescent="0.2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</row>
    <row r="73" spans="1:46" s="14" customFormat="1" ht="13.5" customHeigh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</row>
    <row r="74" spans="1:46" s="14" customFormat="1" ht="13.5" customHeight="1" x14ac:dyDescent="0.2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</row>
    <row r="75" spans="1:46" s="14" customFormat="1" ht="13.5" customHeight="1" x14ac:dyDescent="0.2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</row>
    <row r="76" spans="1:46" s="62" customFormat="1" ht="20.25" x14ac:dyDescent="0.2">
      <c r="A76" s="74" t="s">
        <v>95</v>
      </c>
      <c r="D76" s="69"/>
      <c r="E76" s="69"/>
      <c r="F76" s="69"/>
      <c r="G76" s="69"/>
      <c r="H76" s="69"/>
      <c r="I76" s="69"/>
      <c r="J76" s="69"/>
      <c r="K76" s="69"/>
    </row>
    <row r="77" spans="1:46" s="47" customFormat="1" ht="15.75" customHeight="1" x14ac:dyDescent="0.2">
      <c r="A77" s="256" t="s">
        <v>80</v>
      </c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34"/>
      <c r="O77" s="34"/>
      <c r="P77" s="34"/>
      <c r="Q77" s="34"/>
      <c r="R77" s="35"/>
      <c r="S77" s="35"/>
      <c r="T77" s="35"/>
      <c r="U77" s="35"/>
      <c r="V77" s="35"/>
      <c r="W77" s="35"/>
      <c r="X77" s="35"/>
    </row>
    <row r="78" spans="1:46" s="47" customFormat="1" ht="15.75" customHeight="1" x14ac:dyDescent="0.2">
      <c r="A78" s="75" t="s">
        <v>79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34"/>
      <c r="O78" s="34"/>
      <c r="P78" s="34"/>
      <c r="Q78" s="34"/>
      <c r="R78" s="35"/>
      <c r="S78" s="35"/>
      <c r="T78" s="35"/>
      <c r="U78" s="35"/>
      <c r="V78" s="35"/>
      <c r="W78" s="35"/>
      <c r="X78" s="35"/>
    </row>
    <row r="79" spans="1:46" s="49" customFormat="1" ht="15.95" customHeight="1" x14ac:dyDescent="0.2">
      <c r="A79" s="256" t="s">
        <v>76</v>
      </c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36"/>
      <c r="O79" s="36"/>
      <c r="P79" s="36"/>
      <c r="Q79" s="36"/>
      <c r="R79" s="48"/>
      <c r="S79" s="48"/>
      <c r="T79" s="48"/>
      <c r="U79" s="48"/>
      <c r="V79" s="48"/>
      <c r="W79" s="48"/>
      <c r="X79" s="48"/>
    </row>
    <row r="80" spans="1:46" s="49" customFormat="1" ht="15.95" customHeight="1" x14ac:dyDescent="0.2">
      <c r="A80" s="256">
        <v>2004</v>
      </c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36"/>
      <c r="O80" s="36"/>
      <c r="P80" s="36"/>
      <c r="Q80" s="36"/>
    </row>
    <row r="81" spans="1:46" s="14" customFormat="1" ht="13.5" customHeight="1" x14ac:dyDescent="0.2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</row>
    <row r="82" spans="1:46" s="14" customFormat="1" ht="13.5" customHeight="1" x14ac:dyDescent="0.2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</row>
    <row r="83" spans="1:46" s="14" customFormat="1" ht="13.5" customHeight="1" x14ac:dyDescent="0.2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</row>
    <row r="84" spans="1:46" x14ac:dyDescent="0.2">
      <c r="A84" s="282" t="s">
        <v>5</v>
      </c>
      <c r="B84" s="281">
        <v>2004</v>
      </c>
      <c r="C84" s="281"/>
      <c r="D84" s="281"/>
      <c r="E84" s="281"/>
      <c r="F84" s="281"/>
      <c r="G84" s="281"/>
      <c r="H84" s="281"/>
      <c r="I84" s="281"/>
      <c r="J84" s="281"/>
      <c r="K84" s="281"/>
      <c r="L84" s="281"/>
      <c r="M84" s="281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x14ac:dyDescent="0.2">
      <c r="A85" s="283"/>
      <c r="B85" s="134" t="s">
        <v>82</v>
      </c>
      <c r="C85" s="134" t="s">
        <v>83</v>
      </c>
      <c r="D85" s="134" t="s">
        <v>84</v>
      </c>
      <c r="E85" s="134" t="s">
        <v>85</v>
      </c>
      <c r="F85" s="134" t="s">
        <v>86</v>
      </c>
      <c r="G85" s="134" t="s">
        <v>87</v>
      </c>
      <c r="H85" s="134" t="s">
        <v>88</v>
      </c>
      <c r="I85" s="134" t="s">
        <v>89</v>
      </c>
      <c r="J85" s="134" t="s">
        <v>90</v>
      </c>
      <c r="K85" s="134" t="s">
        <v>91</v>
      </c>
      <c r="L85" s="134" t="s">
        <v>92</v>
      </c>
      <c r="M85" s="133" t="s">
        <v>93</v>
      </c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ht="12.75" customHeight="1" x14ac:dyDescent="0.2">
      <c r="A86" s="76" t="s">
        <v>9</v>
      </c>
      <c r="B86" s="77">
        <v>535</v>
      </c>
      <c r="C86" s="77">
        <v>537</v>
      </c>
      <c r="D86" s="77">
        <v>543</v>
      </c>
      <c r="E86" s="77">
        <v>544</v>
      </c>
      <c r="F86" s="77">
        <v>561</v>
      </c>
      <c r="G86" s="77">
        <v>552</v>
      </c>
      <c r="H86" s="77">
        <v>529</v>
      </c>
      <c r="I86" s="77">
        <v>530</v>
      </c>
      <c r="J86" s="77">
        <v>532</v>
      </c>
      <c r="K86" s="77">
        <v>523</v>
      </c>
      <c r="L86" s="77">
        <v>515</v>
      </c>
      <c r="M86" s="77">
        <v>520</v>
      </c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ht="12.75" customHeight="1" x14ac:dyDescent="0.2">
      <c r="A87" s="76" t="s">
        <v>27</v>
      </c>
      <c r="B87" s="77">
        <v>652</v>
      </c>
      <c r="C87" s="77">
        <v>639</v>
      </c>
      <c r="D87" s="77">
        <v>633</v>
      </c>
      <c r="E87" s="77">
        <v>632</v>
      </c>
      <c r="F87" s="77">
        <v>644</v>
      </c>
      <c r="G87" s="77">
        <v>651</v>
      </c>
      <c r="H87" s="77">
        <v>673</v>
      </c>
      <c r="I87" s="77">
        <v>654</v>
      </c>
      <c r="J87" s="77">
        <v>647</v>
      </c>
      <c r="K87" s="77">
        <v>647</v>
      </c>
      <c r="L87" s="77">
        <v>659</v>
      </c>
      <c r="M87" s="77">
        <v>682</v>
      </c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ht="12.75" customHeight="1" x14ac:dyDescent="0.2">
      <c r="A88" s="76" t="s">
        <v>38</v>
      </c>
      <c r="B88" s="77">
        <v>1453</v>
      </c>
      <c r="C88" s="77">
        <v>1465</v>
      </c>
      <c r="D88" s="77">
        <v>1463</v>
      </c>
      <c r="E88" s="77">
        <v>1492</v>
      </c>
      <c r="F88" s="77">
        <v>1508</v>
      </c>
      <c r="G88" s="77">
        <v>1520</v>
      </c>
      <c r="H88" s="77">
        <v>1512</v>
      </c>
      <c r="I88" s="77">
        <v>1513</v>
      </c>
      <c r="J88" s="77">
        <v>1529</v>
      </c>
      <c r="K88" s="77">
        <v>1540</v>
      </c>
      <c r="L88" s="77">
        <v>1561</v>
      </c>
      <c r="M88" s="77">
        <v>1539</v>
      </c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22.5" x14ac:dyDescent="0.2">
      <c r="A89" s="76" t="s">
        <v>52</v>
      </c>
      <c r="B89" s="77">
        <v>2090</v>
      </c>
      <c r="C89" s="77">
        <v>2114</v>
      </c>
      <c r="D89" s="77">
        <v>2123</v>
      </c>
      <c r="E89" s="77">
        <v>2141</v>
      </c>
      <c r="F89" s="77">
        <v>2137</v>
      </c>
      <c r="G89" s="77">
        <v>2165</v>
      </c>
      <c r="H89" s="77">
        <v>2128</v>
      </c>
      <c r="I89" s="77">
        <v>2128</v>
      </c>
      <c r="J89" s="77">
        <v>2145</v>
      </c>
      <c r="K89" s="77">
        <v>2141</v>
      </c>
      <c r="L89" s="77">
        <v>2126</v>
      </c>
      <c r="M89" s="77">
        <v>2093</v>
      </c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ht="22.5" x14ac:dyDescent="0.2">
      <c r="A90" s="76" t="s">
        <v>53</v>
      </c>
      <c r="B90" s="77">
        <v>12667</v>
      </c>
      <c r="C90" s="77">
        <v>12693</v>
      </c>
      <c r="D90" s="77">
        <v>12759</v>
      </c>
      <c r="E90" s="77">
        <v>12804</v>
      </c>
      <c r="F90" s="77">
        <v>12836</v>
      </c>
      <c r="G90" s="77">
        <v>12867</v>
      </c>
      <c r="H90" s="77">
        <v>12900</v>
      </c>
      <c r="I90" s="77">
        <v>12946</v>
      </c>
      <c r="J90" s="77">
        <v>12935</v>
      </c>
      <c r="K90" s="77">
        <v>12973</v>
      </c>
      <c r="L90" s="77">
        <v>13016</v>
      </c>
      <c r="M90" s="77">
        <v>12957</v>
      </c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ht="18" customHeight="1" x14ac:dyDescent="0.2">
      <c r="A91" s="76" t="s">
        <v>58</v>
      </c>
      <c r="B91" s="77">
        <v>1922</v>
      </c>
      <c r="C91" s="77">
        <v>1910</v>
      </c>
      <c r="D91" s="77">
        <v>1904</v>
      </c>
      <c r="E91" s="77">
        <v>1913</v>
      </c>
      <c r="F91" s="77">
        <v>1846</v>
      </c>
      <c r="G91" s="77">
        <v>1838</v>
      </c>
      <c r="H91" s="77">
        <v>1850</v>
      </c>
      <c r="I91" s="77">
        <v>1849</v>
      </c>
      <c r="J91" s="77">
        <v>1863</v>
      </c>
      <c r="K91" s="77">
        <v>1883</v>
      </c>
      <c r="L91" s="77">
        <v>1894</v>
      </c>
      <c r="M91" s="77">
        <v>1870</v>
      </c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1:46" ht="17.25" customHeight="1" x14ac:dyDescent="0.2">
      <c r="A92" s="76" t="s">
        <v>59</v>
      </c>
      <c r="B92" s="77">
        <v>2533</v>
      </c>
      <c r="C92" s="77">
        <v>2558</v>
      </c>
      <c r="D92" s="77">
        <v>2569</v>
      </c>
      <c r="E92" s="77">
        <v>2548</v>
      </c>
      <c r="F92" s="77">
        <v>2542</v>
      </c>
      <c r="G92" s="77">
        <v>2573</v>
      </c>
      <c r="H92" s="77">
        <v>2555</v>
      </c>
      <c r="I92" s="77">
        <v>2597</v>
      </c>
      <c r="J92" s="77">
        <v>2600</v>
      </c>
      <c r="K92" s="77">
        <v>2596</v>
      </c>
      <c r="L92" s="77">
        <v>2649</v>
      </c>
      <c r="M92" s="77">
        <v>2646</v>
      </c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1:46" ht="16.5" customHeight="1" x14ac:dyDescent="0.2">
      <c r="A93" s="76" t="s">
        <v>63</v>
      </c>
      <c r="B93" s="77">
        <v>106</v>
      </c>
      <c r="C93" s="77">
        <v>107</v>
      </c>
      <c r="D93" s="77">
        <v>110</v>
      </c>
      <c r="E93" s="77">
        <v>108</v>
      </c>
      <c r="F93" s="77">
        <v>106</v>
      </c>
      <c r="G93" s="77">
        <v>106</v>
      </c>
      <c r="H93" s="77">
        <v>113</v>
      </c>
      <c r="I93" s="77">
        <v>113</v>
      </c>
      <c r="J93" s="77">
        <v>115</v>
      </c>
      <c r="K93" s="77">
        <v>118</v>
      </c>
      <c r="L93" s="77">
        <v>116</v>
      </c>
      <c r="M93" s="77">
        <v>119</v>
      </c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1:46" ht="15" customHeight="1" x14ac:dyDescent="0.2">
      <c r="A94" s="76" t="s">
        <v>64</v>
      </c>
      <c r="B94" s="77">
        <v>904</v>
      </c>
      <c r="C94" s="77">
        <v>890</v>
      </c>
      <c r="D94" s="77">
        <v>898</v>
      </c>
      <c r="E94" s="77">
        <v>878</v>
      </c>
      <c r="F94" s="77">
        <v>892</v>
      </c>
      <c r="G94" s="77">
        <v>913</v>
      </c>
      <c r="H94" s="77">
        <v>918</v>
      </c>
      <c r="I94" s="77">
        <v>934</v>
      </c>
      <c r="J94" s="77">
        <v>934</v>
      </c>
      <c r="K94" s="77">
        <v>945</v>
      </c>
      <c r="L94" s="77">
        <v>940</v>
      </c>
      <c r="M94" s="77">
        <v>918</v>
      </c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1:46" ht="17.25" customHeight="1" x14ac:dyDescent="0.2">
      <c r="A95" s="76" t="s">
        <v>65</v>
      </c>
      <c r="B95" s="77">
        <v>517</v>
      </c>
      <c r="C95" s="77">
        <v>527</v>
      </c>
      <c r="D95" s="77">
        <v>524</v>
      </c>
      <c r="E95" s="77">
        <v>511</v>
      </c>
      <c r="F95" s="77">
        <v>507</v>
      </c>
      <c r="G95" s="77">
        <v>524</v>
      </c>
      <c r="H95" s="77">
        <v>519</v>
      </c>
      <c r="I95" s="77">
        <v>521</v>
      </c>
      <c r="J95" s="77">
        <v>514</v>
      </c>
      <c r="K95" s="77">
        <v>511</v>
      </c>
      <c r="L95" s="77">
        <v>524</v>
      </c>
      <c r="M95" s="77">
        <v>508</v>
      </c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1:46" ht="22.5" x14ac:dyDescent="0.2">
      <c r="A96" s="76" t="s">
        <v>66</v>
      </c>
      <c r="B96" s="77">
        <v>1326</v>
      </c>
      <c r="C96" s="77">
        <v>1328</v>
      </c>
      <c r="D96" s="77">
        <v>1336</v>
      </c>
      <c r="E96" s="77">
        <v>1324</v>
      </c>
      <c r="F96" s="77">
        <v>1321</v>
      </c>
      <c r="G96" s="77">
        <v>1345</v>
      </c>
      <c r="H96" s="77">
        <v>1351</v>
      </c>
      <c r="I96" s="77">
        <v>1320</v>
      </c>
      <c r="J96" s="77">
        <v>1313</v>
      </c>
      <c r="K96" s="77">
        <v>1315</v>
      </c>
      <c r="L96" s="77">
        <v>1323</v>
      </c>
      <c r="M96" s="77">
        <v>1405</v>
      </c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1:46" ht="16.5" customHeight="1" x14ac:dyDescent="0.2">
      <c r="A97" s="76" t="s">
        <v>67</v>
      </c>
      <c r="B97" s="77">
        <v>209</v>
      </c>
      <c r="C97" s="77">
        <v>207</v>
      </c>
      <c r="D97" s="77">
        <v>219</v>
      </c>
      <c r="E97" s="77">
        <v>219</v>
      </c>
      <c r="F97" s="77">
        <v>210</v>
      </c>
      <c r="G97" s="77">
        <v>209</v>
      </c>
      <c r="H97" s="77">
        <v>203</v>
      </c>
      <c r="I97" s="77">
        <v>196</v>
      </c>
      <c r="J97" s="77">
        <v>193</v>
      </c>
      <c r="K97" s="77">
        <v>189</v>
      </c>
      <c r="L97" s="77">
        <v>188</v>
      </c>
      <c r="M97" s="77">
        <v>187</v>
      </c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1:46" ht="17.25" customHeight="1" x14ac:dyDescent="0.2">
      <c r="A98" s="76" t="s">
        <v>68</v>
      </c>
      <c r="B98" s="77">
        <v>326</v>
      </c>
      <c r="C98" s="77">
        <v>342</v>
      </c>
      <c r="D98" s="77">
        <v>333</v>
      </c>
      <c r="E98" s="77">
        <v>324</v>
      </c>
      <c r="F98" s="77">
        <v>327</v>
      </c>
      <c r="G98" s="77">
        <v>335</v>
      </c>
      <c r="H98" s="77">
        <v>339</v>
      </c>
      <c r="I98" s="77">
        <v>349</v>
      </c>
      <c r="J98" s="77">
        <v>354</v>
      </c>
      <c r="K98" s="77">
        <v>348</v>
      </c>
      <c r="L98" s="77">
        <v>344</v>
      </c>
      <c r="M98" s="77">
        <v>340</v>
      </c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1:46" ht="12.75" customHeight="1" x14ac:dyDescent="0.2">
      <c r="A99" s="76" t="s">
        <v>69</v>
      </c>
      <c r="B99" s="77">
        <v>201</v>
      </c>
      <c r="C99" s="77">
        <v>204</v>
      </c>
      <c r="D99" s="77">
        <v>188</v>
      </c>
      <c r="E99" s="77">
        <v>144</v>
      </c>
      <c r="F99" s="77">
        <v>136</v>
      </c>
      <c r="G99" s="77">
        <v>138</v>
      </c>
      <c r="H99" s="77">
        <v>123</v>
      </c>
      <c r="I99" s="77">
        <v>114</v>
      </c>
      <c r="J99" s="77">
        <v>117</v>
      </c>
      <c r="K99" s="77">
        <v>116</v>
      </c>
      <c r="L99" s="77">
        <v>120</v>
      </c>
      <c r="M99" s="77">
        <v>120</v>
      </c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1:46" ht="12.75" customHeight="1" x14ac:dyDescent="0.2">
      <c r="A100" s="76" t="s">
        <v>70</v>
      </c>
      <c r="B100" s="77">
        <v>381</v>
      </c>
      <c r="C100" s="77">
        <v>374</v>
      </c>
      <c r="D100" s="77">
        <v>370</v>
      </c>
      <c r="E100" s="77">
        <v>367</v>
      </c>
      <c r="F100" s="77">
        <v>380</v>
      </c>
      <c r="G100" s="77">
        <v>375</v>
      </c>
      <c r="H100" s="77">
        <v>375</v>
      </c>
      <c r="I100" s="77">
        <v>371</v>
      </c>
      <c r="J100" s="77">
        <v>371</v>
      </c>
      <c r="K100" s="77">
        <v>384</v>
      </c>
      <c r="L100" s="77">
        <v>386</v>
      </c>
      <c r="M100" s="77">
        <v>401</v>
      </c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1:46" ht="12.75" customHeight="1" x14ac:dyDescent="0.2">
      <c r="A101" s="76" t="s">
        <v>71</v>
      </c>
      <c r="B101" s="77">
        <v>1723</v>
      </c>
      <c r="C101" s="77">
        <v>1698</v>
      </c>
      <c r="D101" s="77">
        <v>1731</v>
      </c>
      <c r="E101" s="77">
        <v>1742</v>
      </c>
      <c r="F101" s="77">
        <v>1787</v>
      </c>
      <c r="G101" s="77">
        <v>1801</v>
      </c>
      <c r="H101" s="77">
        <v>1851</v>
      </c>
      <c r="I101" s="77">
        <v>1901</v>
      </c>
      <c r="J101" s="77">
        <v>1928</v>
      </c>
      <c r="K101" s="77">
        <v>1867</v>
      </c>
      <c r="L101" s="77">
        <v>1919</v>
      </c>
      <c r="M101" s="77">
        <v>1898</v>
      </c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1:46" ht="12.75" customHeight="1" x14ac:dyDescent="0.2">
      <c r="A102" s="83" t="s">
        <v>28</v>
      </c>
      <c r="B102" s="84">
        <v>95</v>
      </c>
      <c r="C102" s="84">
        <v>82</v>
      </c>
      <c r="D102" s="84">
        <v>80</v>
      </c>
      <c r="E102" s="84">
        <v>79</v>
      </c>
      <c r="F102" s="84">
        <v>76</v>
      </c>
      <c r="G102" s="84">
        <v>75</v>
      </c>
      <c r="H102" s="84">
        <v>76</v>
      </c>
      <c r="I102" s="84">
        <v>76</v>
      </c>
      <c r="J102" s="84">
        <v>76</v>
      </c>
      <c r="K102" s="84">
        <v>78</v>
      </c>
      <c r="L102" s="84">
        <v>77</v>
      </c>
      <c r="M102" s="84">
        <v>77</v>
      </c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1:46" ht="13.5" customHeight="1" x14ac:dyDescent="0.2">
      <c r="A103" s="91" t="s">
        <v>78</v>
      </c>
      <c r="B103" s="92" t="e">
        <f>#N/A</f>
        <v>#N/A</v>
      </c>
      <c r="C103" s="92" t="e">
        <f>#N/A</f>
        <v>#N/A</v>
      </c>
      <c r="D103" s="92" t="e">
        <f>#N/A</f>
        <v>#N/A</v>
      </c>
      <c r="E103" s="92" t="e">
        <f>#N/A</f>
        <v>#N/A</v>
      </c>
      <c r="F103" s="92" t="e">
        <f>#N/A</f>
        <v>#N/A</v>
      </c>
      <c r="G103" s="92" t="e">
        <f>#N/A</f>
        <v>#N/A</v>
      </c>
      <c r="H103" s="92" t="e">
        <f>#N/A</f>
        <v>#N/A</v>
      </c>
      <c r="I103" s="92" t="e">
        <f>#N/A</f>
        <v>#N/A</v>
      </c>
      <c r="J103" s="92" t="e">
        <f>#N/A</f>
        <v>#N/A</v>
      </c>
      <c r="K103" s="92" t="e">
        <f>#N/A</f>
        <v>#N/A</v>
      </c>
      <c r="L103" s="92" t="e">
        <f>#N/A</f>
        <v>#N/A</v>
      </c>
      <c r="M103" s="92" t="e">
        <f>#N/A</f>
        <v>#N/A</v>
      </c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1:46" ht="12.75" customHeight="1" x14ac:dyDescent="0.2"/>
    <row r="105" spans="1:46" ht="12.75" customHeight="1" x14ac:dyDescent="0.2"/>
    <row r="106" spans="1:46" ht="12.75" customHeight="1" x14ac:dyDescent="0.2"/>
    <row r="107" spans="1:46" ht="12.75" customHeight="1" x14ac:dyDescent="0.2"/>
    <row r="108" spans="1:46" ht="12.75" customHeight="1" x14ac:dyDescent="0.2"/>
    <row r="109" spans="1:46" ht="12.75" customHeight="1" x14ac:dyDescent="0.2"/>
    <row r="110" spans="1:46" ht="12.75" customHeight="1" x14ac:dyDescent="0.2"/>
    <row r="111" spans="1:46" ht="12.75" customHeight="1" x14ac:dyDescent="0.2"/>
    <row r="112" spans="1:46" s="62" customFormat="1" ht="20.25" x14ac:dyDescent="0.2">
      <c r="A112" s="74" t="s">
        <v>95</v>
      </c>
      <c r="D112" s="69"/>
      <c r="E112" s="69"/>
      <c r="F112" s="69"/>
      <c r="G112" s="69"/>
      <c r="H112" s="69"/>
      <c r="I112" s="69"/>
      <c r="J112" s="69"/>
      <c r="K112" s="69"/>
    </row>
    <row r="113" spans="1:46" s="47" customFormat="1" ht="15.75" customHeight="1" x14ac:dyDescent="0.2">
      <c r="A113" s="256" t="s">
        <v>80</v>
      </c>
      <c r="B113" s="256"/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34"/>
      <c r="O113" s="34"/>
      <c r="P113" s="34"/>
      <c r="Q113" s="34"/>
      <c r="R113" s="35"/>
      <c r="S113" s="35"/>
      <c r="T113" s="35"/>
      <c r="U113" s="35"/>
      <c r="V113" s="35"/>
      <c r="W113" s="35"/>
      <c r="X113" s="35"/>
    </row>
    <row r="114" spans="1:46" s="47" customFormat="1" ht="15.75" customHeight="1" x14ac:dyDescent="0.2">
      <c r="A114" s="75" t="s">
        <v>79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34"/>
      <c r="O114" s="34"/>
      <c r="P114" s="34"/>
      <c r="Q114" s="34"/>
      <c r="R114" s="35"/>
      <c r="S114" s="35"/>
      <c r="T114" s="35"/>
      <c r="U114" s="35"/>
      <c r="V114" s="35"/>
      <c r="W114" s="35"/>
      <c r="X114" s="35"/>
    </row>
    <row r="115" spans="1:46" s="49" customFormat="1" ht="15.95" customHeight="1" x14ac:dyDescent="0.2">
      <c r="A115" s="256" t="s">
        <v>76</v>
      </c>
      <c r="B115" s="256"/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36"/>
      <c r="O115" s="36"/>
      <c r="P115" s="36"/>
      <c r="Q115" s="36"/>
      <c r="R115" s="48"/>
      <c r="S115" s="48"/>
      <c r="T115" s="48"/>
      <c r="U115" s="48"/>
      <c r="V115" s="48"/>
      <c r="W115" s="48"/>
      <c r="X115" s="48"/>
    </row>
    <row r="116" spans="1:46" s="49" customFormat="1" ht="15.95" customHeight="1" x14ac:dyDescent="0.2">
      <c r="A116" s="256">
        <v>2004</v>
      </c>
      <c r="B116" s="256"/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36"/>
      <c r="O116" s="36"/>
      <c r="P116" s="36"/>
      <c r="Q116" s="36"/>
    </row>
    <row r="117" spans="1:46" ht="12.75" customHeight="1" x14ac:dyDescent="0.2"/>
    <row r="118" spans="1:46" ht="11.25" customHeight="1" x14ac:dyDescent="0.2">
      <c r="A118" s="282" t="s">
        <v>6</v>
      </c>
      <c r="B118" s="281">
        <v>2004</v>
      </c>
      <c r="C118" s="281"/>
      <c r="D118" s="281"/>
      <c r="E118" s="281"/>
      <c r="F118" s="281"/>
      <c r="G118" s="281"/>
      <c r="H118" s="281"/>
      <c r="I118" s="281"/>
      <c r="J118" s="281"/>
      <c r="K118" s="281"/>
      <c r="L118" s="281"/>
      <c r="M118" s="281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</row>
    <row r="119" spans="1:46" x14ac:dyDescent="0.2">
      <c r="A119" s="283"/>
      <c r="B119" s="134" t="s">
        <v>82</v>
      </c>
      <c r="C119" s="134" t="s">
        <v>83</v>
      </c>
      <c r="D119" s="134" t="s">
        <v>84</v>
      </c>
      <c r="E119" s="134" t="s">
        <v>85</v>
      </c>
      <c r="F119" s="134" t="s">
        <v>86</v>
      </c>
      <c r="G119" s="134" t="s">
        <v>87</v>
      </c>
      <c r="H119" s="134" t="s">
        <v>88</v>
      </c>
      <c r="I119" s="134" t="s">
        <v>89</v>
      </c>
      <c r="J119" s="134" t="s">
        <v>90</v>
      </c>
      <c r="K119" s="134" t="s">
        <v>91</v>
      </c>
      <c r="L119" s="134" t="s">
        <v>92</v>
      </c>
      <c r="M119" s="133" t="s">
        <v>93</v>
      </c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</row>
    <row r="120" spans="1:46" ht="22.5" x14ac:dyDescent="0.2">
      <c r="A120" s="76" t="s">
        <v>75</v>
      </c>
      <c r="B120" s="77">
        <v>542</v>
      </c>
      <c r="C120" s="77">
        <v>539</v>
      </c>
      <c r="D120" s="77">
        <v>544</v>
      </c>
      <c r="E120" s="77">
        <v>530</v>
      </c>
      <c r="F120" s="77">
        <v>520</v>
      </c>
      <c r="G120" s="77">
        <v>502</v>
      </c>
      <c r="H120" s="77">
        <v>502</v>
      </c>
      <c r="I120" s="77">
        <v>506</v>
      </c>
      <c r="J120" s="77">
        <v>484</v>
      </c>
      <c r="K120" s="77">
        <v>485</v>
      </c>
      <c r="L120" s="77">
        <v>470</v>
      </c>
      <c r="M120" s="77">
        <v>463</v>
      </c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</row>
    <row r="121" spans="1:46" ht="22.5" x14ac:dyDescent="0.2">
      <c r="A121" s="76" t="s">
        <v>72</v>
      </c>
      <c r="B121" s="77">
        <v>906</v>
      </c>
      <c r="C121" s="77">
        <v>906</v>
      </c>
      <c r="D121" s="77">
        <v>899</v>
      </c>
      <c r="E121" s="77">
        <v>912</v>
      </c>
      <c r="F121" s="77">
        <v>913</v>
      </c>
      <c r="G121" s="77">
        <v>890</v>
      </c>
      <c r="H121" s="77">
        <v>900</v>
      </c>
      <c r="I121" s="77">
        <v>880</v>
      </c>
      <c r="J121" s="77">
        <v>830</v>
      </c>
      <c r="K121" s="77">
        <v>823</v>
      </c>
      <c r="L121" s="77">
        <v>840</v>
      </c>
      <c r="M121" s="77">
        <v>848</v>
      </c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</row>
    <row r="122" spans="1:46" ht="22.5" x14ac:dyDescent="0.2">
      <c r="A122" s="76" t="s">
        <v>73</v>
      </c>
      <c r="B122" s="77">
        <v>3710</v>
      </c>
      <c r="C122" s="77">
        <v>3727</v>
      </c>
      <c r="D122" s="77">
        <v>3773</v>
      </c>
      <c r="E122" s="77">
        <v>3746</v>
      </c>
      <c r="F122" s="77">
        <v>3731</v>
      </c>
      <c r="G122" s="77">
        <v>3679</v>
      </c>
      <c r="H122" s="77">
        <v>3678</v>
      </c>
      <c r="I122" s="77">
        <v>3717</v>
      </c>
      <c r="J122" s="77">
        <v>3758</v>
      </c>
      <c r="K122" s="77">
        <v>3752</v>
      </c>
      <c r="L122" s="77">
        <v>3805</v>
      </c>
      <c r="M122" s="77">
        <v>3873</v>
      </c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</row>
    <row r="123" spans="1:46" x14ac:dyDescent="0.2">
      <c r="A123" s="76" t="s">
        <v>29</v>
      </c>
      <c r="B123" s="77">
        <v>805</v>
      </c>
      <c r="C123" s="77">
        <v>831</v>
      </c>
      <c r="D123" s="77">
        <v>864</v>
      </c>
      <c r="E123" s="77">
        <v>849</v>
      </c>
      <c r="F123" s="77">
        <v>805</v>
      </c>
      <c r="G123" s="77">
        <v>793</v>
      </c>
      <c r="H123" s="77">
        <v>782</v>
      </c>
      <c r="I123" s="77">
        <v>767</v>
      </c>
      <c r="J123" s="77">
        <v>750</v>
      </c>
      <c r="K123" s="77">
        <v>764</v>
      </c>
      <c r="L123" s="77">
        <v>771</v>
      </c>
      <c r="M123" s="77">
        <v>760</v>
      </c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</row>
    <row r="124" spans="1:46" x14ac:dyDescent="0.2">
      <c r="A124" s="76" t="s">
        <v>55</v>
      </c>
      <c r="B124" s="77">
        <v>196</v>
      </c>
      <c r="C124" s="77">
        <v>199</v>
      </c>
      <c r="D124" s="77">
        <v>215</v>
      </c>
      <c r="E124" s="77">
        <v>207</v>
      </c>
      <c r="F124" s="77">
        <v>207</v>
      </c>
      <c r="G124" s="77">
        <v>210</v>
      </c>
      <c r="H124" s="77">
        <v>221</v>
      </c>
      <c r="I124" s="77">
        <v>221</v>
      </c>
      <c r="J124" s="77">
        <v>226</v>
      </c>
      <c r="K124" s="77">
        <v>227</v>
      </c>
      <c r="L124" s="77">
        <v>213</v>
      </c>
      <c r="M124" s="77">
        <v>186</v>
      </c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1:46" x14ac:dyDescent="0.2">
      <c r="A125" s="76" t="s">
        <v>60</v>
      </c>
      <c r="B125" s="77">
        <v>525</v>
      </c>
      <c r="C125" s="77">
        <v>524</v>
      </c>
      <c r="D125" s="77">
        <v>533</v>
      </c>
      <c r="E125" s="77">
        <v>515</v>
      </c>
      <c r="F125" s="77">
        <v>506</v>
      </c>
      <c r="G125" s="77">
        <v>507</v>
      </c>
      <c r="H125" s="77">
        <v>498</v>
      </c>
      <c r="I125" s="77">
        <v>492</v>
      </c>
      <c r="J125" s="77">
        <v>502</v>
      </c>
      <c r="K125" s="77">
        <v>501</v>
      </c>
      <c r="L125" s="77">
        <v>497</v>
      </c>
      <c r="M125" s="77">
        <v>537</v>
      </c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</row>
    <row r="126" spans="1:46" x14ac:dyDescent="0.2">
      <c r="A126" s="76" t="s">
        <v>61</v>
      </c>
      <c r="B126" s="77">
        <v>2693</v>
      </c>
      <c r="C126" s="77">
        <v>2694</v>
      </c>
      <c r="D126" s="77">
        <v>2708</v>
      </c>
      <c r="E126" s="77">
        <v>2663</v>
      </c>
      <c r="F126" s="77">
        <v>2668</v>
      </c>
      <c r="G126" s="77">
        <v>2149</v>
      </c>
      <c r="H126" s="77">
        <v>2163</v>
      </c>
      <c r="I126" s="77">
        <v>2166</v>
      </c>
      <c r="J126" s="77">
        <v>2166</v>
      </c>
      <c r="K126" s="77">
        <v>2150</v>
      </c>
      <c r="L126" s="77">
        <v>2144</v>
      </c>
      <c r="M126" s="77">
        <v>2090</v>
      </c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1:46" x14ac:dyDescent="0.2">
      <c r="A127" s="76" t="s">
        <v>56</v>
      </c>
      <c r="B127" s="77">
        <v>297</v>
      </c>
      <c r="C127" s="77">
        <v>314</v>
      </c>
      <c r="D127" s="77">
        <v>309</v>
      </c>
      <c r="E127" s="77">
        <v>309</v>
      </c>
      <c r="F127" s="77">
        <v>303</v>
      </c>
      <c r="G127" s="77">
        <v>303</v>
      </c>
      <c r="H127" s="77">
        <v>294</v>
      </c>
      <c r="I127" s="77">
        <v>295</v>
      </c>
      <c r="J127" s="77">
        <v>296</v>
      </c>
      <c r="K127" s="77">
        <v>269</v>
      </c>
      <c r="L127" s="77">
        <v>264</v>
      </c>
      <c r="M127" s="77">
        <v>284</v>
      </c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</row>
    <row r="128" spans="1:46" x14ac:dyDescent="0.2">
      <c r="A128" s="76" t="s">
        <v>30</v>
      </c>
      <c r="B128" s="77">
        <v>495</v>
      </c>
      <c r="C128" s="77">
        <v>496</v>
      </c>
      <c r="D128" s="77">
        <v>518</v>
      </c>
      <c r="E128" s="77">
        <v>515</v>
      </c>
      <c r="F128" s="77">
        <v>518</v>
      </c>
      <c r="G128" s="77">
        <v>477</v>
      </c>
      <c r="H128" s="77">
        <v>473</v>
      </c>
      <c r="I128" s="77">
        <v>481</v>
      </c>
      <c r="J128" s="77">
        <v>477</v>
      </c>
      <c r="K128" s="77">
        <v>475</v>
      </c>
      <c r="L128" s="77">
        <v>480</v>
      </c>
      <c r="M128" s="77">
        <v>478</v>
      </c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</row>
    <row r="129" spans="1:46" x14ac:dyDescent="0.2">
      <c r="A129" s="76" t="s">
        <v>62</v>
      </c>
      <c r="B129" s="77">
        <v>1065</v>
      </c>
      <c r="C129" s="77">
        <v>1070</v>
      </c>
      <c r="D129" s="77">
        <v>1149</v>
      </c>
      <c r="E129" s="77">
        <v>1159</v>
      </c>
      <c r="F129" s="77">
        <v>1147</v>
      </c>
      <c r="G129" s="77">
        <v>1144</v>
      </c>
      <c r="H129" s="77">
        <v>1170</v>
      </c>
      <c r="I129" s="77">
        <v>1166</v>
      </c>
      <c r="J129" s="77">
        <v>1160</v>
      </c>
      <c r="K129" s="77">
        <v>1143</v>
      </c>
      <c r="L129" s="77">
        <v>1151</v>
      </c>
      <c r="M129" s="77">
        <v>1130</v>
      </c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1:46" x14ac:dyDescent="0.2">
      <c r="A130" s="83" t="s">
        <v>31</v>
      </c>
      <c r="B130" s="84">
        <v>3783</v>
      </c>
      <c r="C130" s="84">
        <v>3753</v>
      </c>
      <c r="D130" s="84">
        <v>3892</v>
      </c>
      <c r="E130" s="84">
        <v>3874</v>
      </c>
      <c r="F130" s="84">
        <v>3880</v>
      </c>
      <c r="G130" s="84">
        <v>4415</v>
      </c>
      <c r="H130" s="84">
        <v>4403</v>
      </c>
      <c r="I130" s="84">
        <v>4481</v>
      </c>
      <c r="J130" s="84">
        <v>4526</v>
      </c>
      <c r="K130" s="84">
        <v>4418</v>
      </c>
      <c r="L130" s="84">
        <v>4427</v>
      </c>
      <c r="M130" s="84">
        <v>4374</v>
      </c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</row>
    <row r="131" spans="1:46" ht="13.5" customHeight="1" x14ac:dyDescent="0.2">
      <c r="A131" s="91" t="s">
        <v>78</v>
      </c>
      <c r="B131" s="92" t="e">
        <f>#N/A</f>
        <v>#N/A</v>
      </c>
      <c r="C131" s="92" t="e">
        <f>#N/A</f>
        <v>#N/A</v>
      </c>
      <c r="D131" s="92" t="e">
        <f>#N/A</f>
        <v>#N/A</v>
      </c>
      <c r="E131" s="92" t="e">
        <f>#N/A</f>
        <v>#N/A</v>
      </c>
      <c r="F131" s="92" t="e">
        <f>#N/A</f>
        <v>#N/A</v>
      </c>
      <c r="G131" s="92" t="e">
        <f>#N/A</f>
        <v>#N/A</v>
      </c>
      <c r="H131" s="92" t="e">
        <f>#N/A</f>
        <v>#N/A</v>
      </c>
      <c r="I131" s="92" t="e">
        <f>#N/A</f>
        <v>#N/A</v>
      </c>
      <c r="J131" s="92" t="e">
        <f>#N/A</f>
        <v>#N/A</v>
      </c>
      <c r="K131" s="92" t="e">
        <f>#N/A</f>
        <v>#N/A</v>
      </c>
      <c r="L131" s="92" t="e">
        <f>#N/A</f>
        <v>#N/A</v>
      </c>
      <c r="M131" s="92" t="e">
        <f>#N/A</f>
        <v>#N/A</v>
      </c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4" spans="1:46" ht="11.25" customHeight="1" x14ac:dyDescent="0.2">
      <c r="A134" s="282" t="s">
        <v>7</v>
      </c>
      <c r="B134" s="281">
        <v>2004</v>
      </c>
      <c r="C134" s="281"/>
      <c r="D134" s="281"/>
      <c r="E134" s="281"/>
      <c r="F134" s="281"/>
      <c r="G134" s="281"/>
      <c r="H134" s="281"/>
      <c r="I134" s="281"/>
      <c r="J134" s="281"/>
      <c r="K134" s="281"/>
      <c r="L134" s="281"/>
      <c r="M134" s="281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1:46" x14ac:dyDescent="0.2">
      <c r="A135" s="283"/>
      <c r="B135" s="134" t="s">
        <v>82</v>
      </c>
      <c r="C135" s="134" t="s">
        <v>83</v>
      </c>
      <c r="D135" s="134" t="s">
        <v>84</v>
      </c>
      <c r="E135" s="134" t="s">
        <v>85</v>
      </c>
      <c r="F135" s="134" t="s">
        <v>86</v>
      </c>
      <c r="G135" s="134" t="s">
        <v>87</v>
      </c>
      <c r="H135" s="134" t="s">
        <v>88</v>
      </c>
      <c r="I135" s="134" t="s">
        <v>89</v>
      </c>
      <c r="J135" s="134" t="s">
        <v>90</v>
      </c>
      <c r="K135" s="134" t="s">
        <v>91</v>
      </c>
      <c r="L135" s="134" t="s">
        <v>92</v>
      </c>
      <c r="M135" s="133" t="s">
        <v>93</v>
      </c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</row>
    <row r="136" spans="1:46" x14ac:dyDescent="0.2">
      <c r="A136" s="76" t="s">
        <v>54</v>
      </c>
      <c r="B136" s="77">
        <v>1368</v>
      </c>
      <c r="C136" s="77">
        <v>1374</v>
      </c>
      <c r="D136" s="77">
        <v>1386</v>
      </c>
      <c r="E136" s="77">
        <v>1388</v>
      </c>
      <c r="F136" s="77">
        <v>1368</v>
      </c>
      <c r="G136" s="77">
        <v>1380</v>
      </c>
      <c r="H136" s="77">
        <v>1391</v>
      </c>
      <c r="I136" s="77">
        <v>1383</v>
      </c>
      <c r="J136" s="77">
        <v>1372</v>
      </c>
      <c r="K136" s="77">
        <v>1373</v>
      </c>
      <c r="L136" s="77">
        <v>1385</v>
      </c>
      <c r="M136" s="77">
        <v>1364</v>
      </c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</row>
    <row r="137" spans="1:46" x14ac:dyDescent="0.2">
      <c r="A137" s="76" t="s">
        <v>32</v>
      </c>
      <c r="B137" s="77">
        <v>2013</v>
      </c>
      <c r="C137" s="77">
        <v>2023</v>
      </c>
      <c r="D137" s="77">
        <v>2036</v>
      </c>
      <c r="E137" s="77">
        <v>2012</v>
      </c>
      <c r="F137" s="77">
        <v>2003</v>
      </c>
      <c r="G137" s="77">
        <v>2010</v>
      </c>
      <c r="H137" s="77">
        <v>2030</v>
      </c>
      <c r="I137" s="77">
        <v>2020</v>
      </c>
      <c r="J137" s="77">
        <v>1934</v>
      </c>
      <c r="K137" s="77">
        <v>1939</v>
      </c>
      <c r="L137" s="77">
        <v>1945</v>
      </c>
      <c r="M137" s="77">
        <v>1947</v>
      </c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</row>
    <row r="138" spans="1:46" x14ac:dyDescent="0.2">
      <c r="A138" s="83" t="s">
        <v>33</v>
      </c>
      <c r="B138" s="84">
        <v>9760</v>
      </c>
      <c r="C138" s="84">
        <v>9913</v>
      </c>
      <c r="D138" s="84">
        <v>9952</v>
      </c>
      <c r="E138" s="84">
        <v>9953</v>
      </c>
      <c r="F138" s="84">
        <v>9959</v>
      </c>
      <c r="G138" s="84">
        <v>10053</v>
      </c>
      <c r="H138" s="84">
        <v>10094</v>
      </c>
      <c r="I138" s="84">
        <v>10160</v>
      </c>
      <c r="J138" s="84">
        <v>10177</v>
      </c>
      <c r="K138" s="84">
        <v>10221</v>
      </c>
      <c r="L138" s="84">
        <v>10298</v>
      </c>
      <c r="M138" s="84">
        <v>10155</v>
      </c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</row>
    <row r="139" spans="1:46" ht="13.5" customHeight="1" x14ac:dyDescent="0.2">
      <c r="A139" s="91" t="s">
        <v>78</v>
      </c>
      <c r="B139" s="92" t="e">
        <f>#N/A</f>
        <v>#N/A</v>
      </c>
      <c r="C139" s="92" t="e">
        <f>#N/A</f>
        <v>#N/A</v>
      </c>
      <c r="D139" s="92" t="e">
        <f>#N/A</f>
        <v>#N/A</v>
      </c>
      <c r="E139" s="92" t="e">
        <f>#N/A</f>
        <v>#N/A</v>
      </c>
      <c r="F139" s="92" t="e">
        <f>#N/A</f>
        <v>#N/A</v>
      </c>
      <c r="G139" s="92" t="e">
        <f>#N/A</f>
        <v>#N/A</v>
      </c>
      <c r="H139" s="92" t="e">
        <f>#N/A</f>
        <v>#N/A</v>
      </c>
      <c r="I139" s="92" t="e">
        <f>#N/A</f>
        <v>#N/A</v>
      </c>
      <c r="J139" s="92" t="e">
        <f>#N/A</f>
        <v>#N/A</v>
      </c>
      <c r="K139" s="92" t="e">
        <f>#N/A</f>
        <v>#N/A</v>
      </c>
      <c r="L139" s="92" t="e">
        <f>#N/A</f>
        <v>#N/A</v>
      </c>
      <c r="M139" s="92" t="e">
        <f>#N/A</f>
        <v>#N/A</v>
      </c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</row>
    <row r="142" spans="1:46" x14ac:dyDescent="0.2">
      <c r="A142" s="282" t="s">
        <v>8</v>
      </c>
      <c r="B142" s="281">
        <v>2004</v>
      </c>
      <c r="C142" s="281"/>
      <c r="D142" s="281"/>
      <c r="E142" s="281"/>
      <c r="F142" s="281"/>
      <c r="G142" s="281"/>
      <c r="H142" s="281"/>
      <c r="I142" s="281"/>
      <c r="J142" s="281"/>
      <c r="K142" s="281"/>
      <c r="L142" s="281"/>
      <c r="M142" s="281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</row>
    <row r="143" spans="1:46" x14ac:dyDescent="0.2">
      <c r="A143" s="283"/>
      <c r="B143" s="134" t="s">
        <v>82</v>
      </c>
      <c r="C143" s="134" t="s">
        <v>83</v>
      </c>
      <c r="D143" s="134" t="s">
        <v>84</v>
      </c>
      <c r="E143" s="134" t="s">
        <v>85</v>
      </c>
      <c r="F143" s="134" t="s">
        <v>86</v>
      </c>
      <c r="G143" s="134" t="s">
        <v>87</v>
      </c>
      <c r="H143" s="134" t="s">
        <v>88</v>
      </c>
      <c r="I143" s="134" t="s">
        <v>89</v>
      </c>
      <c r="J143" s="134" t="s">
        <v>90</v>
      </c>
      <c r="K143" s="134" t="s">
        <v>91</v>
      </c>
      <c r="L143" s="134" t="s">
        <v>92</v>
      </c>
      <c r="M143" s="133" t="s">
        <v>93</v>
      </c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</row>
    <row r="144" spans="1:46" x14ac:dyDescent="0.2">
      <c r="A144" s="76" t="s">
        <v>34</v>
      </c>
      <c r="B144" s="77">
        <v>786</v>
      </c>
      <c r="C144" s="77">
        <v>904</v>
      </c>
      <c r="D144" s="77">
        <v>904</v>
      </c>
      <c r="E144" s="77">
        <v>942</v>
      </c>
      <c r="F144" s="77">
        <v>947</v>
      </c>
      <c r="G144" s="77">
        <v>936</v>
      </c>
      <c r="H144" s="77">
        <v>943</v>
      </c>
      <c r="I144" s="77">
        <v>927</v>
      </c>
      <c r="J144" s="77">
        <v>940</v>
      </c>
      <c r="K144" s="77">
        <v>950</v>
      </c>
      <c r="L144" s="77">
        <v>937</v>
      </c>
      <c r="M144" s="77">
        <v>937</v>
      </c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</row>
    <row r="145" spans="1:46" x14ac:dyDescent="0.2">
      <c r="A145" s="76" t="s">
        <v>57</v>
      </c>
      <c r="B145" s="77">
        <v>476</v>
      </c>
      <c r="C145" s="77">
        <v>469</v>
      </c>
      <c r="D145" s="77">
        <v>472</v>
      </c>
      <c r="E145" s="77">
        <v>480</v>
      </c>
      <c r="F145" s="77">
        <v>449</v>
      </c>
      <c r="G145" s="77">
        <v>454</v>
      </c>
      <c r="H145" s="77">
        <v>383</v>
      </c>
      <c r="I145" s="77">
        <v>379</v>
      </c>
      <c r="J145" s="77">
        <v>378</v>
      </c>
      <c r="K145" s="77">
        <v>333</v>
      </c>
      <c r="L145" s="77">
        <v>340</v>
      </c>
      <c r="M145" s="77">
        <v>340</v>
      </c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</row>
    <row r="146" spans="1:46" x14ac:dyDescent="0.2">
      <c r="A146" s="76" t="s">
        <v>35</v>
      </c>
      <c r="B146" s="77">
        <v>2402</v>
      </c>
      <c r="C146" s="77">
        <v>2470</v>
      </c>
      <c r="D146" s="77">
        <v>2775</v>
      </c>
      <c r="E146" s="77">
        <v>2895</v>
      </c>
      <c r="F146" s="77">
        <v>2699</v>
      </c>
      <c r="G146" s="77">
        <v>2828</v>
      </c>
      <c r="H146" s="77">
        <v>2768</v>
      </c>
      <c r="I146" s="77">
        <v>2626</v>
      </c>
      <c r="J146" s="77">
        <v>2636</v>
      </c>
      <c r="K146" s="77">
        <v>2717</v>
      </c>
      <c r="L146" s="77">
        <v>2755</v>
      </c>
      <c r="M146" s="77">
        <v>2535</v>
      </c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1:46" x14ac:dyDescent="0.2">
      <c r="A147" s="83" t="s">
        <v>36</v>
      </c>
      <c r="B147" s="84">
        <v>1748</v>
      </c>
      <c r="C147" s="84">
        <v>1792</v>
      </c>
      <c r="D147" s="84">
        <v>1850</v>
      </c>
      <c r="E147" s="84">
        <v>1862</v>
      </c>
      <c r="F147" s="84">
        <v>1871</v>
      </c>
      <c r="G147" s="84">
        <v>1889</v>
      </c>
      <c r="H147" s="84">
        <v>1930</v>
      </c>
      <c r="I147" s="84">
        <v>1921</v>
      </c>
      <c r="J147" s="84">
        <v>1984</v>
      </c>
      <c r="K147" s="84">
        <v>2007</v>
      </c>
      <c r="L147" s="84">
        <v>2031</v>
      </c>
      <c r="M147" s="84">
        <v>2001</v>
      </c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1:46" ht="13.5" customHeight="1" x14ac:dyDescent="0.2">
      <c r="A148" s="91" t="s">
        <v>78</v>
      </c>
      <c r="B148" s="92" t="e">
        <f>#N/A</f>
        <v>#N/A</v>
      </c>
      <c r="C148" s="92" t="e">
        <f>#N/A</f>
        <v>#N/A</v>
      </c>
      <c r="D148" s="92" t="e">
        <f>#N/A</f>
        <v>#N/A</v>
      </c>
      <c r="E148" s="92" t="e">
        <f>#N/A</f>
        <v>#N/A</v>
      </c>
      <c r="F148" s="92" t="e">
        <f>#N/A</f>
        <v>#N/A</v>
      </c>
      <c r="G148" s="92" t="e">
        <f>#N/A</f>
        <v>#N/A</v>
      </c>
      <c r="H148" s="92" t="e">
        <f>#N/A</f>
        <v>#N/A</v>
      </c>
      <c r="I148" s="92" t="e">
        <f>#N/A</f>
        <v>#N/A</v>
      </c>
      <c r="J148" s="92" t="e">
        <f>#N/A</f>
        <v>#N/A</v>
      </c>
      <c r="K148" s="92" t="e">
        <f>#N/A</f>
        <v>#N/A</v>
      </c>
      <c r="L148" s="92" t="e">
        <f>#N/A</f>
        <v>#N/A</v>
      </c>
      <c r="M148" s="92" t="e">
        <f>#N/A</f>
        <v>#N/A</v>
      </c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50" spans="1:46" s="17" customFormat="1" x14ac:dyDescent="0.2">
      <c r="A150" s="124" t="s">
        <v>81</v>
      </c>
      <c r="B150" s="124" t="e">
        <f>#N/A</f>
        <v>#N/A</v>
      </c>
      <c r="C150" s="124" t="e">
        <f>#N/A</f>
        <v>#N/A</v>
      </c>
      <c r="D150" s="124" t="e">
        <f>#N/A</f>
        <v>#N/A</v>
      </c>
      <c r="E150" s="124" t="e">
        <f>#N/A</f>
        <v>#N/A</v>
      </c>
      <c r="F150" s="124" t="e">
        <f>#N/A</f>
        <v>#N/A</v>
      </c>
      <c r="G150" s="124" t="e">
        <f>#N/A</f>
        <v>#N/A</v>
      </c>
      <c r="H150" s="124" t="e">
        <f>#N/A</f>
        <v>#N/A</v>
      </c>
      <c r="I150" s="124" t="e">
        <f>#N/A</f>
        <v>#N/A</v>
      </c>
      <c r="J150" s="124" t="e">
        <f>#N/A</f>
        <v>#N/A</v>
      </c>
      <c r="K150" s="124" t="e">
        <f>#N/A</f>
        <v>#N/A</v>
      </c>
      <c r="L150" s="124" t="e">
        <f>#N/A</f>
        <v>#N/A</v>
      </c>
      <c r="M150" s="124" t="e">
        <f>#N/A</f>
        <v>#N/A</v>
      </c>
    </row>
    <row r="151" spans="1:46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46" x14ac:dyDescent="0.2">
      <c r="A152" s="123" t="s">
        <v>111</v>
      </c>
    </row>
  </sheetData>
  <mergeCells count="30">
    <mergeCell ref="A77:M77"/>
    <mergeCell ref="A19:A20"/>
    <mergeCell ref="B19:M19"/>
    <mergeCell ref="A46:A47"/>
    <mergeCell ref="B46:M46"/>
    <mergeCell ref="A142:A143"/>
    <mergeCell ref="B142:M142"/>
    <mergeCell ref="A84:A85"/>
    <mergeCell ref="B84:M84"/>
    <mergeCell ref="A118:A119"/>
    <mergeCell ref="B118:M118"/>
    <mergeCell ref="A113:M113"/>
    <mergeCell ref="A115:M115"/>
    <mergeCell ref="A116:M116"/>
    <mergeCell ref="A2:M2"/>
    <mergeCell ref="A4:M4"/>
    <mergeCell ref="A5:M5"/>
    <mergeCell ref="A134:A135"/>
    <mergeCell ref="B134:M134"/>
    <mergeCell ref="A58:A59"/>
    <mergeCell ref="B58:M58"/>
    <mergeCell ref="A65:A66"/>
    <mergeCell ref="B65:M65"/>
    <mergeCell ref="A79:M79"/>
    <mergeCell ref="A80:M80"/>
    <mergeCell ref="A9:A10"/>
    <mergeCell ref="B9:M9"/>
    <mergeCell ref="A39:M39"/>
    <mergeCell ref="A41:M41"/>
    <mergeCell ref="A42:M42"/>
  </mergeCells>
  <phoneticPr fontId="27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&amp;L&amp;"Arial,Normal"&amp;8&amp;G&amp;C&amp;"Arial,Normal"&amp;8www.iieg.gob.mx&amp;R&amp;G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2"/>
  <sheetViews>
    <sheetView workbookViewId="0"/>
  </sheetViews>
  <sheetFormatPr baseColWidth="10" defaultColWidth="8.83203125" defaultRowHeight="11.25" x14ac:dyDescent="0.2"/>
  <cols>
    <col min="1" max="1" width="58.6640625" style="5" customWidth="1"/>
    <col min="2" max="13" width="7.33203125" style="5" customWidth="1"/>
    <col min="14" max="15" width="8.83203125" style="5"/>
    <col min="16" max="16" width="37.5" style="5" customWidth="1"/>
    <col min="17" max="16384" width="8.83203125" style="5"/>
  </cols>
  <sheetData>
    <row r="1" spans="1:46" s="62" customFormat="1" ht="20.25" x14ac:dyDescent="0.2">
      <c r="A1" s="74" t="s">
        <v>95</v>
      </c>
      <c r="D1" s="69"/>
      <c r="E1" s="69"/>
      <c r="F1" s="69"/>
      <c r="G1" s="69"/>
      <c r="H1" s="69"/>
      <c r="I1" s="69"/>
      <c r="J1" s="69"/>
      <c r="K1" s="69"/>
    </row>
    <row r="2" spans="1:46" s="47" customFormat="1" ht="15.75" customHeight="1" x14ac:dyDescent="0.2">
      <c r="A2" s="256" t="s">
        <v>80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34"/>
      <c r="O2" s="34"/>
      <c r="P2" s="34"/>
      <c r="Q2" s="34"/>
      <c r="R2" s="35"/>
      <c r="S2" s="35"/>
      <c r="T2" s="35"/>
      <c r="U2" s="35"/>
      <c r="V2" s="35"/>
      <c r="W2" s="35"/>
      <c r="X2" s="35"/>
    </row>
    <row r="3" spans="1:46" s="47" customFormat="1" ht="15.75" customHeight="1" x14ac:dyDescent="0.2">
      <c r="A3" s="75" t="s">
        <v>79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34"/>
      <c r="O3" s="34"/>
      <c r="P3" s="34"/>
      <c r="Q3" s="34"/>
      <c r="R3" s="35"/>
      <c r="S3" s="35"/>
      <c r="T3" s="35"/>
      <c r="U3" s="35"/>
      <c r="V3" s="35"/>
      <c r="W3" s="35"/>
      <c r="X3" s="35"/>
    </row>
    <row r="4" spans="1:46" s="49" customFormat="1" ht="15.95" customHeight="1" x14ac:dyDescent="0.2">
      <c r="A4" s="256" t="s">
        <v>76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36"/>
      <c r="O4" s="36"/>
      <c r="P4" s="36"/>
      <c r="Q4" s="36"/>
      <c r="R4" s="48"/>
      <c r="S4" s="48"/>
      <c r="T4" s="48"/>
      <c r="U4" s="48"/>
      <c r="V4" s="48"/>
      <c r="W4" s="48"/>
      <c r="X4" s="48"/>
    </row>
    <row r="5" spans="1:46" s="49" customFormat="1" ht="15.95" customHeight="1" x14ac:dyDescent="0.2">
      <c r="A5" s="256">
        <v>2005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36"/>
      <c r="O5" s="36"/>
      <c r="P5" s="36"/>
      <c r="Q5" s="36"/>
    </row>
    <row r="6" spans="1:46" ht="12.75" customHeight="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13"/>
    </row>
    <row r="7" spans="1:46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6" x14ac:dyDescent="0.2">
      <c r="A9" s="280" t="s">
        <v>0</v>
      </c>
      <c r="B9" s="281">
        <v>2005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x14ac:dyDescent="0.2">
      <c r="A10" s="280"/>
      <c r="B10" s="134" t="s">
        <v>82</v>
      </c>
      <c r="C10" s="134" t="s">
        <v>83</v>
      </c>
      <c r="D10" s="134" t="s">
        <v>84</v>
      </c>
      <c r="E10" s="134" t="s">
        <v>85</v>
      </c>
      <c r="F10" s="134" t="s">
        <v>86</v>
      </c>
      <c r="G10" s="134" t="s">
        <v>87</v>
      </c>
      <c r="H10" s="134" t="s">
        <v>88</v>
      </c>
      <c r="I10" s="134" t="s">
        <v>89</v>
      </c>
      <c r="J10" s="134" t="s">
        <v>90</v>
      </c>
      <c r="K10" s="134" t="s">
        <v>91</v>
      </c>
      <c r="L10" s="134" t="s">
        <v>92</v>
      </c>
      <c r="M10" s="134" t="s">
        <v>93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ht="22.5" x14ac:dyDescent="0.2">
      <c r="A11" s="97" t="s">
        <v>24</v>
      </c>
      <c r="B11" s="98">
        <v>6092</v>
      </c>
      <c r="C11" s="98">
        <v>6110</v>
      </c>
      <c r="D11" s="98">
        <v>6095</v>
      </c>
      <c r="E11" s="98">
        <v>6085</v>
      </c>
      <c r="F11" s="98">
        <v>6044</v>
      </c>
      <c r="G11" s="98">
        <v>5932</v>
      </c>
      <c r="H11" s="98">
        <v>5999</v>
      </c>
      <c r="I11" s="98">
        <v>6033</v>
      </c>
      <c r="J11" s="98">
        <v>6058</v>
      </c>
      <c r="K11" s="98">
        <v>6110</v>
      </c>
      <c r="L11" s="98">
        <v>6119</v>
      </c>
      <c r="M11" s="98">
        <v>6105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ht="17.25" customHeight="1" x14ac:dyDescent="0.2">
      <c r="A12" s="97" t="s">
        <v>25</v>
      </c>
      <c r="B12" s="98">
        <v>5619</v>
      </c>
      <c r="C12" s="98">
        <v>5481</v>
      </c>
      <c r="D12" s="98">
        <v>5467</v>
      </c>
      <c r="E12" s="98">
        <v>5583</v>
      </c>
      <c r="F12" s="98">
        <v>5554</v>
      </c>
      <c r="G12" s="98">
        <v>5621</v>
      </c>
      <c r="H12" s="98">
        <v>5607</v>
      </c>
      <c r="I12" s="98">
        <v>5547</v>
      </c>
      <c r="J12" s="98">
        <v>5509</v>
      </c>
      <c r="K12" s="98">
        <v>5561</v>
      </c>
      <c r="L12" s="98">
        <v>5592</v>
      </c>
      <c r="M12" s="98">
        <v>5579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46" ht="15.75" customHeight="1" x14ac:dyDescent="0.2">
      <c r="A13" s="97" t="s">
        <v>11</v>
      </c>
      <c r="B13" s="98">
        <v>24846</v>
      </c>
      <c r="C13" s="98">
        <v>24870</v>
      </c>
      <c r="D13" s="98">
        <v>25007</v>
      </c>
      <c r="E13" s="98">
        <v>25146</v>
      </c>
      <c r="F13" s="98">
        <v>25219</v>
      </c>
      <c r="G13" s="98">
        <v>25377</v>
      </c>
      <c r="H13" s="98">
        <v>25259</v>
      </c>
      <c r="I13" s="98">
        <v>25329</v>
      </c>
      <c r="J13" s="98">
        <v>25518</v>
      </c>
      <c r="K13" s="98">
        <v>25500</v>
      </c>
      <c r="L13" s="98">
        <v>25385</v>
      </c>
      <c r="M13" s="98">
        <v>25188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1:46" x14ac:dyDescent="0.2">
      <c r="A14" s="97" t="s">
        <v>10</v>
      </c>
      <c r="B14" s="98">
        <v>617</v>
      </c>
      <c r="C14" s="98">
        <v>620</v>
      </c>
      <c r="D14" s="98">
        <v>619</v>
      </c>
      <c r="E14" s="98">
        <v>621</v>
      </c>
      <c r="F14" s="98">
        <v>625</v>
      </c>
      <c r="G14" s="98">
        <v>625</v>
      </c>
      <c r="H14" s="98">
        <v>616</v>
      </c>
      <c r="I14" s="98">
        <v>629</v>
      </c>
      <c r="J14" s="98">
        <v>631</v>
      </c>
      <c r="K14" s="98">
        <v>627</v>
      </c>
      <c r="L14" s="98">
        <v>626</v>
      </c>
      <c r="M14" s="98">
        <v>627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46" ht="13.5" customHeight="1" x14ac:dyDescent="0.2">
      <c r="A15" s="95" t="s">
        <v>78</v>
      </c>
      <c r="B15" s="96">
        <f>SUM(B11:B14)</f>
        <v>37174</v>
      </c>
      <c r="C15" s="96" t="e">
        <f>#N/A</f>
        <v>#N/A</v>
      </c>
      <c r="D15" s="96" t="e">
        <f>#N/A</f>
        <v>#N/A</v>
      </c>
      <c r="E15" s="96" t="e">
        <f>#N/A</f>
        <v>#N/A</v>
      </c>
      <c r="F15" s="96" t="e">
        <f>#N/A</f>
        <v>#N/A</v>
      </c>
      <c r="G15" s="96" t="e">
        <f>#N/A</f>
        <v>#N/A</v>
      </c>
      <c r="H15" s="96" t="e">
        <f>#N/A</f>
        <v>#N/A</v>
      </c>
      <c r="I15" s="96" t="e">
        <f>#N/A</f>
        <v>#N/A</v>
      </c>
      <c r="J15" s="96" t="e">
        <f>#N/A</f>
        <v>#N/A</v>
      </c>
      <c r="K15" s="96" t="e">
        <f>#N/A</f>
        <v>#N/A</v>
      </c>
      <c r="L15" s="96" t="e">
        <f>#N/A</f>
        <v>#N/A</v>
      </c>
      <c r="M15" s="96" t="e">
        <f>#N/A</f>
        <v>#N/A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46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9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9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x14ac:dyDescent="0.2">
      <c r="A19" s="280" t="s">
        <v>1</v>
      </c>
      <c r="B19" s="281">
        <v>2005</v>
      </c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x14ac:dyDescent="0.2">
      <c r="A20" s="280"/>
      <c r="B20" s="134" t="s">
        <v>82</v>
      </c>
      <c r="C20" s="134" t="s">
        <v>83</v>
      </c>
      <c r="D20" s="134" t="s">
        <v>84</v>
      </c>
      <c r="E20" s="134" t="s">
        <v>85</v>
      </c>
      <c r="F20" s="134" t="s">
        <v>86</v>
      </c>
      <c r="G20" s="134" t="s">
        <v>87</v>
      </c>
      <c r="H20" s="134" t="s">
        <v>88</v>
      </c>
      <c r="I20" s="134" t="s">
        <v>89</v>
      </c>
      <c r="J20" s="134" t="s">
        <v>90</v>
      </c>
      <c r="K20" s="134" t="s">
        <v>91</v>
      </c>
      <c r="L20" s="134" t="s">
        <v>92</v>
      </c>
      <c r="M20" s="134" t="s">
        <v>93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22.5" x14ac:dyDescent="0.2">
      <c r="A21" s="76" t="s">
        <v>23</v>
      </c>
      <c r="B21" s="77">
        <v>4533</v>
      </c>
      <c r="C21" s="77">
        <v>4499</v>
      </c>
      <c r="D21" s="77">
        <v>4458</v>
      </c>
      <c r="E21" s="77">
        <v>4417</v>
      </c>
      <c r="F21" s="77">
        <v>4439</v>
      </c>
      <c r="G21" s="77">
        <v>4414</v>
      </c>
      <c r="H21" s="77">
        <v>4414</v>
      </c>
      <c r="I21" s="77">
        <v>4397</v>
      </c>
      <c r="J21" s="77">
        <v>4581</v>
      </c>
      <c r="K21" s="77">
        <v>4635</v>
      </c>
      <c r="L21" s="77">
        <v>4702</v>
      </c>
      <c r="M21" s="77">
        <v>4680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22.5" x14ac:dyDescent="0.2">
      <c r="A22" s="76" t="s">
        <v>14</v>
      </c>
      <c r="B22" s="77">
        <v>7765</v>
      </c>
      <c r="C22" s="77">
        <v>7744</v>
      </c>
      <c r="D22" s="77">
        <v>7720</v>
      </c>
      <c r="E22" s="77">
        <v>7815</v>
      </c>
      <c r="F22" s="77">
        <v>7794</v>
      </c>
      <c r="G22" s="77">
        <v>7826</v>
      </c>
      <c r="H22" s="77">
        <v>7912</v>
      </c>
      <c r="I22" s="77">
        <v>7995</v>
      </c>
      <c r="J22" s="77">
        <v>8031</v>
      </c>
      <c r="K22" s="77">
        <v>8270</v>
      </c>
      <c r="L22" s="77">
        <v>8550</v>
      </c>
      <c r="M22" s="77">
        <v>8521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22.5" x14ac:dyDescent="0.2">
      <c r="A23" s="76" t="s">
        <v>17</v>
      </c>
      <c r="B23" s="77">
        <v>3089</v>
      </c>
      <c r="C23" s="77">
        <v>3063</v>
      </c>
      <c r="D23" s="77">
        <v>3040</v>
      </c>
      <c r="E23" s="77">
        <v>3057</v>
      </c>
      <c r="F23" s="77">
        <v>3045</v>
      </c>
      <c r="G23" s="77">
        <v>3076</v>
      </c>
      <c r="H23" s="77">
        <v>3058</v>
      </c>
      <c r="I23" s="77">
        <v>3011</v>
      </c>
      <c r="J23" s="77">
        <v>3065</v>
      </c>
      <c r="K23" s="77">
        <v>3156</v>
      </c>
      <c r="L23" s="77">
        <v>3168</v>
      </c>
      <c r="M23" s="77">
        <v>3121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12.75" customHeight="1" x14ac:dyDescent="0.2">
      <c r="A24" s="76" t="s">
        <v>15</v>
      </c>
      <c r="B24" s="77">
        <v>2643</v>
      </c>
      <c r="C24" s="77">
        <v>2625</v>
      </c>
      <c r="D24" s="77">
        <v>2642</v>
      </c>
      <c r="E24" s="77">
        <v>2670</v>
      </c>
      <c r="F24" s="77">
        <v>2627</v>
      </c>
      <c r="G24" s="77">
        <v>2664</v>
      </c>
      <c r="H24" s="77">
        <v>2666</v>
      </c>
      <c r="I24" s="77">
        <v>2666</v>
      </c>
      <c r="J24" s="77">
        <v>2708</v>
      </c>
      <c r="K24" s="77">
        <v>2609</v>
      </c>
      <c r="L24" s="77">
        <v>2626</v>
      </c>
      <c r="M24" s="77">
        <v>2581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2.75" customHeight="1" x14ac:dyDescent="0.2">
      <c r="A25" s="76" t="s">
        <v>12</v>
      </c>
      <c r="B25" s="77">
        <v>2880</v>
      </c>
      <c r="C25" s="77">
        <v>2862</v>
      </c>
      <c r="D25" s="77">
        <v>2954</v>
      </c>
      <c r="E25" s="77">
        <v>2942</v>
      </c>
      <c r="F25" s="77">
        <v>2988</v>
      </c>
      <c r="G25" s="77">
        <v>3054</v>
      </c>
      <c r="H25" s="77">
        <v>3107</v>
      </c>
      <c r="I25" s="77">
        <v>3112</v>
      </c>
      <c r="J25" s="77">
        <v>3146</v>
      </c>
      <c r="K25" s="77">
        <v>3211</v>
      </c>
      <c r="L25" s="77">
        <v>3267</v>
      </c>
      <c r="M25" s="77">
        <v>3281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12.75" customHeight="1" x14ac:dyDescent="0.2">
      <c r="A26" s="76" t="s">
        <v>13</v>
      </c>
      <c r="B26" s="77">
        <v>1496</v>
      </c>
      <c r="C26" s="77">
        <v>1570</v>
      </c>
      <c r="D26" s="77">
        <v>1499</v>
      </c>
      <c r="E26" s="77">
        <v>1527</v>
      </c>
      <c r="F26" s="77">
        <v>1520</v>
      </c>
      <c r="G26" s="77">
        <v>1512</v>
      </c>
      <c r="H26" s="77">
        <v>1475</v>
      </c>
      <c r="I26" s="77">
        <v>1435</v>
      </c>
      <c r="J26" s="77">
        <v>1385</v>
      </c>
      <c r="K26" s="77">
        <v>1382</v>
      </c>
      <c r="L26" s="77">
        <v>1368</v>
      </c>
      <c r="M26" s="77">
        <v>1312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22.5" x14ac:dyDescent="0.2">
      <c r="A27" s="76" t="s">
        <v>16</v>
      </c>
      <c r="B27" s="77">
        <v>3481</v>
      </c>
      <c r="C27" s="77">
        <v>3401</v>
      </c>
      <c r="D27" s="77">
        <v>3380</v>
      </c>
      <c r="E27" s="77">
        <v>3389</v>
      </c>
      <c r="F27" s="77">
        <v>3356</v>
      </c>
      <c r="G27" s="77">
        <v>3350</v>
      </c>
      <c r="H27" s="77">
        <v>3352</v>
      </c>
      <c r="I27" s="77">
        <v>3345</v>
      </c>
      <c r="J27" s="77">
        <v>3327</v>
      </c>
      <c r="K27" s="77">
        <v>3323</v>
      </c>
      <c r="L27" s="77">
        <v>3300</v>
      </c>
      <c r="M27" s="77">
        <v>3276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22.5" x14ac:dyDescent="0.2">
      <c r="A28" s="76" t="s">
        <v>18</v>
      </c>
      <c r="B28" s="77">
        <v>2270</v>
      </c>
      <c r="C28" s="77">
        <v>2257</v>
      </c>
      <c r="D28" s="77">
        <v>2145</v>
      </c>
      <c r="E28" s="77">
        <v>2160</v>
      </c>
      <c r="F28" s="77">
        <v>2166</v>
      </c>
      <c r="G28" s="77">
        <v>2176</v>
      </c>
      <c r="H28" s="77">
        <v>2123</v>
      </c>
      <c r="I28" s="77">
        <v>2126</v>
      </c>
      <c r="J28" s="77">
        <v>2158</v>
      </c>
      <c r="K28" s="77">
        <v>2240</v>
      </c>
      <c r="L28" s="77">
        <v>2271</v>
      </c>
      <c r="M28" s="77">
        <v>2178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22.5" x14ac:dyDescent="0.2">
      <c r="A29" s="76" t="s">
        <v>19</v>
      </c>
      <c r="B29" s="104">
        <v>6109</v>
      </c>
      <c r="C29" s="104">
        <v>6128</v>
      </c>
      <c r="D29" s="104">
        <v>6183</v>
      </c>
      <c r="E29" s="104">
        <v>6288</v>
      </c>
      <c r="F29" s="104">
        <v>6485</v>
      </c>
      <c r="G29" s="104">
        <v>6613</v>
      </c>
      <c r="H29" s="104">
        <v>6804</v>
      </c>
      <c r="I29" s="104">
        <v>6883</v>
      </c>
      <c r="J29" s="104">
        <v>6766</v>
      </c>
      <c r="K29" s="104">
        <v>6841</v>
      </c>
      <c r="L29" s="104">
        <v>6895</v>
      </c>
      <c r="M29" s="104">
        <v>6935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2.75" customHeight="1" x14ac:dyDescent="0.2">
      <c r="A30" s="76" t="s">
        <v>20</v>
      </c>
      <c r="B30" s="77">
        <v>1032</v>
      </c>
      <c r="C30" s="77">
        <v>1024</v>
      </c>
      <c r="D30" s="77">
        <v>1003</v>
      </c>
      <c r="E30" s="77">
        <v>1001</v>
      </c>
      <c r="F30" s="77">
        <v>993</v>
      </c>
      <c r="G30" s="77">
        <v>986</v>
      </c>
      <c r="H30" s="77">
        <v>989</v>
      </c>
      <c r="I30" s="77">
        <v>1009</v>
      </c>
      <c r="J30" s="77">
        <v>1014</v>
      </c>
      <c r="K30" s="77">
        <v>1019</v>
      </c>
      <c r="L30" s="77">
        <v>1003</v>
      </c>
      <c r="M30" s="77">
        <v>993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2.75" customHeight="1" x14ac:dyDescent="0.2">
      <c r="A31" s="76" t="s">
        <v>21</v>
      </c>
      <c r="B31" s="77">
        <v>908</v>
      </c>
      <c r="C31" s="77">
        <v>915</v>
      </c>
      <c r="D31" s="77">
        <v>913</v>
      </c>
      <c r="E31" s="77">
        <v>906</v>
      </c>
      <c r="F31" s="77">
        <v>889</v>
      </c>
      <c r="G31" s="77">
        <v>906</v>
      </c>
      <c r="H31" s="77">
        <v>905</v>
      </c>
      <c r="I31" s="77">
        <v>919</v>
      </c>
      <c r="J31" s="77">
        <v>911</v>
      </c>
      <c r="K31" s="77">
        <v>932</v>
      </c>
      <c r="L31" s="77">
        <v>890</v>
      </c>
      <c r="M31" s="77">
        <v>879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2.75" customHeight="1" x14ac:dyDescent="0.2">
      <c r="A32" s="76" t="s">
        <v>22</v>
      </c>
      <c r="B32" s="77">
        <v>2255</v>
      </c>
      <c r="C32" s="77">
        <v>2261</v>
      </c>
      <c r="D32" s="77">
        <v>2227</v>
      </c>
      <c r="E32" s="77">
        <v>2235</v>
      </c>
      <c r="F32" s="77">
        <v>2236</v>
      </c>
      <c r="G32" s="77">
        <v>2288</v>
      </c>
      <c r="H32" s="77">
        <v>2442</v>
      </c>
      <c r="I32" s="77">
        <v>2475</v>
      </c>
      <c r="J32" s="77">
        <v>2294</v>
      </c>
      <c r="K32" s="77">
        <v>2232</v>
      </c>
      <c r="L32" s="77">
        <v>2229</v>
      </c>
      <c r="M32" s="77">
        <v>2157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3.5" customHeight="1" x14ac:dyDescent="0.2">
      <c r="A33" s="95" t="s">
        <v>78</v>
      </c>
      <c r="B33" s="96">
        <f>SUM(B21:B32)</f>
        <v>38461</v>
      </c>
      <c r="C33" s="96" t="e">
        <f>#N/A</f>
        <v>#N/A</v>
      </c>
      <c r="D33" s="96" t="e">
        <f>#N/A</f>
        <v>#N/A</v>
      </c>
      <c r="E33" s="96" t="e">
        <f>#N/A</f>
        <v>#N/A</v>
      </c>
      <c r="F33" s="96" t="e">
        <f>#N/A</f>
        <v>#N/A</v>
      </c>
      <c r="G33" s="96" t="e">
        <f>#N/A</f>
        <v>#N/A</v>
      </c>
      <c r="H33" s="96" t="e">
        <f>#N/A</f>
        <v>#N/A</v>
      </c>
      <c r="I33" s="96" t="e">
        <f>#N/A</f>
        <v>#N/A</v>
      </c>
      <c r="J33" s="96" t="e">
        <f>#N/A</f>
        <v>#N/A</v>
      </c>
      <c r="K33" s="96" t="e">
        <f>#N/A</f>
        <v>#N/A</v>
      </c>
      <c r="L33" s="96" t="e">
        <f>#N/A</f>
        <v>#N/A</v>
      </c>
      <c r="M33" s="96" t="e">
        <f>#N/A</f>
        <v>#N/A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x14ac:dyDescent="0.2">
      <c r="M34" s="10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x14ac:dyDescent="0.2">
      <c r="M35" s="10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x14ac:dyDescent="0.2">
      <c r="M36" s="10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6.5" customHeight="1" x14ac:dyDescent="0.2">
      <c r="M37" s="10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s="62" customFormat="1" ht="20.25" x14ac:dyDescent="0.2">
      <c r="A38" s="74" t="s">
        <v>95</v>
      </c>
      <c r="D38" s="69"/>
      <c r="E38" s="69"/>
      <c r="F38" s="69"/>
      <c r="G38" s="69"/>
      <c r="H38" s="69"/>
      <c r="I38" s="69"/>
      <c r="J38" s="69"/>
      <c r="K38" s="69"/>
    </row>
    <row r="39" spans="1:46" s="47" customFormat="1" ht="15.75" customHeight="1" x14ac:dyDescent="0.2">
      <c r="A39" s="256" t="s">
        <v>80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34"/>
      <c r="O39" s="34"/>
      <c r="P39" s="34"/>
      <c r="Q39" s="34"/>
      <c r="R39" s="35"/>
      <c r="S39" s="35"/>
      <c r="T39" s="35"/>
      <c r="U39" s="35"/>
      <c r="V39" s="35"/>
      <c r="W39" s="35"/>
      <c r="X39" s="35"/>
    </row>
    <row r="40" spans="1:46" s="47" customFormat="1" ht="15.75" customHeight="1" x14ac:dyDescent="0.2">
      <c r="A40" s="75" t="s">
        <v>79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34"/>
      <c r="O40" s="34"/>
      <c r="P40" s="34"/>
      <c r="Q40" s="34"/>
      <c r="R40" s="35"/>
      <c r="S40" s="35"/>
      <c r="T40" s="35"/>
      <c r="U40" s="35"/>
      <c r="V40" s="35"/>
      <c r="W40" s="35"/>
      <c r="X40" s="35"/>
    </row>
    <row r="41" spans="1:46" s="49" customFormat="1" ht="15.95" customHeight="1" x14ac:dyDescent="0.2">
      <c r="A41" s="256" t="s">
        <v>76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36"/>
      <c r="O41" s="36"/>
      <c r="P41" s="36"/>
      <c r="Q41" s="36"/>
      <c r="R41" s="48"/>
      <c r="S41" s="48"/>
      <c r="T41" s="48"/>
      <c r="U41" s="48"/>
      <c r="V41" s="48"/>
      <c r="W41" s="48"/>
      <c r="X41" s="48"/>
    </row>
    <row r="42" spans="1:46" s="49" customFormat="1" ht="15.95" customHeight="1" x14ac:dyDescent="0.2">
      <c r="A42" s="256">
        <v>2005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36"/>
      <c r="O42" s="36"/>
      <c r="P42" s="36"/>
      <c r="Q42" s="36"/>
    </row>
    <row r="43" spans="1:46" x14ac:dyDescent="0.2">
      <c r="M43" s="10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x14ac:dyDescent="0.2">
      <c r="M44" s="10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x14ac:dyDescent="0.2">
      <c r="M45" s="10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x14ac:dyDescent="0.2">
      <c r="A46" s="280" t="s">
        <v>2</v>
      </c>
      <c r="B46" s="281">
        <v>2005</v>
      </c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x14ac:dyDescent="0.2">
      <c r="A47" s="280"/>
      <c r="B47" s="134" t="s">
        <v>82</v>
      </c>
      <c r="C47" s="134" t="s">
        <v>83</v>
      </c>
      <c r="D47" s="134" t="s">
        <v>84</v>
      </c>
      <c r="E47" s="134" t="s">
        <v>85</v>
      </c>
      <c r="F47" s="134" t="s">
        <v>86</v>
      </c>
      <c r="G47" s="134" t="s">
        <v>87</v>
      </c>
      <c r="H47" s="134" t="s">
        <v>88</v>
      </c>
      <c r="I47" s="134" t="s">
        <v>89</v>
      </c>
      <c r="J47" s="134" t="s">
        <v>90</v>
      </c>
      <c r="K47" s="134" t="s">
        <v>91</v>
      </c>
      <c r="L47" s="134" t="s">
        <v>92</v>
      </c>
      <c r="M47" s="134" t="s">
        <v>93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22.5" x14ac:dyDescent="0.2">
      <c r="A48" s="76" t="s">
        <v>26</v>
      </c>
      <c r="B48" s="77">
        <v>812</v>
      </c>
      <c r="C48" s="77">
        <v>813</v>
      </c>
      <c r="D48" s="77">
        <v>800</v>
      </c>
      <c r="E48" s="77">
        <v>789</v>
      </c>
      <c r="F48" s="77">
        <v>796</v>
      </c>
      <c r="G48" s="77">
        <v>771</v>
      </c>
      <c r="H48" s="77">
        <v>745</v>
      </c>
      <c r="I48" s="77">
        <v>734</v>
      </c>
      <c r="J48" s="77">
        <v>750</v>
      </c>
      <c r="K48" s="77">
        <v>753</v>
      </c>
      <c r="L48" s="77">
        <v>773</v>
      </c>
      <c r="M48" s="77">
        <v>764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22.5" x14ac:dyDescent="0.2">
      <c r="A49" s="76" t="s">
        <v>45</v>
      </c>
      <c r="B49" s="77">
        <v>2421</v>
      </c>
      <c r="C49" s="77">
        <v>2382</v>
      </c>
      <c r="D49" s="77">
        <v>2456</v>
      </c>
      <c r="E49" s="77">
        <v>2449</v>
      </c>
      <c r="F49" s="77">
        <v>2447</v>
      </c>
      <c r="G49" s="77">
        <v>2459</v>
      </c>
      <c r="H49" s="77">
        <v>2522</v>
      </c>
      <c r="I49" s="77">
        <v>2522</v>
      </c>
      <c r="J49" s="77">
        <v>2511</v>
      </c>
      <c r="K49" s="77">
        <v>2569</v>
      </c>
      <c r="L49" s="77">
        <v>2758</v>
      </c>
      <c r="M49" s="77">
        <v>2642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22.5" x14ac:dyDescent="0.2">
      <c r="A50" s="76" t="s">
        <v>44</v>
      </c>
      <c r="B50" s="77">
        <v>5933</v>
      </c>
      <c r="C50" s="77">
        <v>5961</v>
      </c>
      <c r="D50" s="77">
        <v>5957</v>
      </c>
      <c r="E50" s="77">
        <v>6035</v>
      </c>
      <c r="F50" s="77">
        <v>6206</v>
      </c>
      <c r="G50" s="77">
        <v>6223</v>
      </c>
      <c r="H50" s="77">
        <v>6182</v>
      </c>
      <c r="I50" s="77">
        <v>6197</v>
      </c>
      <c r="J50" s="77">
        <v>6230</v>
      </c>
      <c r="K50" s="77">
        <v>6331</v>
      </c>
      <c r="L50" s="77">
        <v>6302</v>
      </c>
      <c r="M50" s="77">
        <v>6257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2.75" customHeight="1" x14ac:dyDescent="0.2">
      <c r="A51" s="76" t="s">
        <v>74</v>
      </c>
      <c r="B51" s="77">
        <v>980</v>
      </c>
      <c r="C51" s="77">
        <v>974</v>
      </c>
      <c r="D51" s="77">
        <v>996</v>
      </c>
      <c r="E51" s="77">
        <v>1002</v>
      </c>
      <c r="F51" s="77">
        <v>988</v>
      </c>
      <c r="G51" s="77">
        <v>974</v>
      </c>
      <c r="H51" s="77">
        <v>979</v>
      </c>
      <c r="I51" s="77">
        <v>994</v>
      </c>
      <c r="J51" s="77">
        <v>996</v>
      </c>
      <c r="K51" s="77">
        <v>1012</v>
      </c>
      <c r="L51" s="77">
        <v>1034</v>
      </c>
      <c r="M51" s="77">
        <v>1027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12.75" customHeight="1" x14ac:dyDescent="0.2">
      <c r="A52" s="76" t="s">
        <v>46</v>
      </c>
      <c r="B52" s="77">
        <v>1432</v>
      </c>
      <c r="C52" s="77">
        <v>1466</v>
      </c>
      <c r="D52" s="77">
        <v>1466</v>
      </c>
      <c r="E52" s="77">
        <v>1442</v>
      </c>
      <c r="F52" s="77">
        <v>1461</v>
      </c>
      <c r="G52" s="77">
        <v>1488</v>
      </c>
      <c r="H52" s="77">
        <v>1496</v>
      </c>
      <c r="I52" s="77">
        <v>1476</v>
      </c>
      <c r="J52" s="77">
        <v>1518</v>
      </c>
      <c r="K52" s="77">
        <v>1529</v>
      </c>
      <c r="L52" s="77">
        <v>1579</v>
      </c>
      <c r="M52" s="77">
        <v>1569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22.5" x14ac:dyDescent="0.2">
      <c r="A53" s="76" t="s">
        <v>47</v>
      </c>
      <c r="B53" s="77">
        <v>2196</v>
      </c>
      <c r="C53" s="77">
        <v>2220</v>
      </c>
      <c r="D53" s="77">
        <v>2222</v>
      </c>
      <c r="E53" s="77">
        <v>2188</v>
      </c>
      <c r="F53" s="77">
        <v>2155</v>
      </c>
      <c r="G53" s="77">
        <v>2154</v>
      </c>
      <c r="H53" s="77">
        <v>2156</v>
      </c>
      <c r="I53" s="77">
        <v>2147</v>
      </c>
      <c r="J53" s="77">
        <v>2170</v>
      </c>
      <c r="K53" s="77">
        <v>2173</v>
      </c>
      <c r="L53" s="77">
        <v>2216</v>
      </c>
      <c r="M53" s="77">
        <v>2188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3.5" customHeight="1" x14ac:dyDescent="0.2">
      <c r="A54" s="95" t="s">
        <v>78</v>
      </c>
      <c r="B54" s="96">
        <f>SUM(B48:B53)</f>
        <v>13774</v>
      </c>
      <c r="C54" s="96" t="e">
        <f>#N/A</f>
        <v>#N/A</v>
      </c>
      <c r="D54" s="96" t="e">
        <f>#N/A</f>
        <v>#N/A</v>
      </c>
      <c r="E54" s="96" t="e">
        <f>#N/A</f>
        <v>#N/A</v>
      </c>
      <c r="F54" s="96" t="e">
        <f>#N/A</f>
        <v>#N/A</v>
      </c>
      <c r="G54" s="96" t="e">
        <f>#N/A</f>
        <v>#N/A</v>
      </c>
      <c r="H54" s="96" t="e">
        <f>#N/A</f>
        <v>#N/A</v>
      </c>
      <c r="I54" s="96" t="e">
        <f>#N/A</f>
        <v>#N/A</v>
      </c>
      <c r="J54" s="96" t="e">
        <f>#N/A</f>
        <v>#N/A</v>
      </c>
      <c r="K54" s="96" t="e">
        <f>#N/A</f>
        <v>#N/A</v>
      </c>
      <c r="L54" s="96" t="e">
        <f>#N/A</f>
        <v>#N/A</v>
      </c>
      <c r="M54" s="96" t="e">
        <f>#N/A</f>
        <v>#N/A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x14ac:dyDescent="0.2">
      <c r="M55" s="10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x14ac:dyDescent="0.2">
      <c r="M56" s="10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s="16" customFormat="1" ht="12" customHeigh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5"/>
      <c r="N57" s="15"/>
      <c r="O57" s="15"/>
    </row>
    <row r="58" spans="1:46" ht="11.25" customHeight="1" x14ac:dyDescent="0.2">
      <c r="A58" s="280" t="s">
        <v>3</v>
      </c>
      <c r="B58" s="281">
        <v>2005</v>
      </c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x14ac:dyDescent="0.2">
      <c r="A59" s="280"/>
      <c r="B59" s="134" t="s">
        <v>82</v>
      </c>
      <c r="C59" s="134" t="s">
        <v>83</v>
      </c>
      <c r="D59" s="134" t="s">
        <v>84</v>
      </c>
      <c r="E59" s="134" t="s">
        <v>85</v>
      </c>
      <c r="F59" s="134" t="s">
        <v>86</v>
      </c>
      <c r="G59" s="134" t="s">
        <v>87</v>
      </c>
      <c r="H59" s="134" t="s">
        <v>88</v>
      </c>
      <c r="I59" s="134" t="s">
        <v>89</v>
      </c>
      <c r="J59" s="134" t="s">
        <v>90</v>
      </c>
      <c r="K59" s="134" t="s">
        <v>91</v>
      </c>
      <c r="L59" s="134" t="s">
        <v>92</v>
      </c>
      <c r="M59" s="134" t="s">
        <v>93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2.75" customHeight="1" x14ac:dyDescent="0.2">
      <c r="A60" s="76" t="s">
        <v>48</v>
      </c>
      <c r="B60" s="77">
        <v>15444</v>
      </c>
      <c r="C60" s="77">
        <v>23883</v>
      </c>
      <c r="D60" s="77">
        <v>23699</v>
      </c>
      <c r="E60" s="77">
        <v>24350</v>
      </c>
      <c r="F60" s="77">
        <v>24116</v>
      </c>
      <c r="G60" s="77">
        <v>24710</v>
      </c>
      <c r="H60" s="77">
        <v>25239</v>
      </c>
      <c r="I60" s="77">
        <v>21491</v>
      </c>
      <c r="J60" s="77">
        <v>21950</v>
      </c>
      <c r="K60" s="77">
        <v>24409</v>
      </c>
      <c r="L60" s="77">
        <v>27581</v>
      </c>
      <c r="M60" s="77">
        <v>27210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3.5" customHeight="1" x14ac:dyDescent="0.2">
      <c r="A61" s="95" t="s">
        <v>78</v>
      </c>
      <c r="B61" s="96" t="e">
        <f>#N/A</f>
        <v>#N/A</v>
      </c>
      <c r="C61" s="96" t="e">
        <f>#N/A</f>
        <v>#N/A</v>
      </c>
      <c r="D61" s="96" t="e">
        <f>#N/A</f>
        <v>#N/A</v>
      </c>
      <c r="E61" s="96" t="e">
        <f>#N/A</f>
        <v>#N/A</v>
      </c>
      <c r="F61" s="96" t="e">
        <f>#N/A</f>
        <v>#N/A</v>
      </c>
      <c r="G61" s="96" t="e">
        <f>#N/A</f>
        <v>#N/A</v>
      </c>
      <c r="H61" s="96" t="e">
        <f>#N/A</f>
        <v>#N/A</v>
      </c>
      <c r="I61" s="96" t="e">
        <f>#N/A</f>
        <v>#N/A</v>
      </c>
      <c r="J61" s="96" t="e">
        <f>#N/A</f>
        <v>#N/A</v>
      </c>
      <c r="K61" s="96" t="e">
        <f>#N/A</f>
        <v>#N/A</v>
      </c>
      <c r="L61" s="96" t="e">
        <f>#N/A</f>
        <v>#N/A</v>
      </c>
      <c r="M61" s="96" t="e">
        <f>#N/A</f>
        <v>#N/A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x14ac:dyDescent="0.2">
      <c r="M62" s="10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x14ac:dyDescent="0.2">
      <c r="M63" s="10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x14ac:dyDescent="0.2">
      <c r="M64" s="10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ht="11.25" customHeight="1" x14ac:dyDescent="0.2">
      <c r="A65" s="280" t="s">
        <v>4</v>
      </c>
      <c r="B65" s="281">
        <v>2005</v>
      </c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x14ac:dyDescent="0.2">
      <c r="A66" s="280"/>
      <c r="B66" s="134" t="s">
        <v>82</v>
      </c>
      <c r="C66" s="134" t="s">
        <v>83</v>
      </c>
      <c r="D66" s="134" t="s">
        <v>84</v>
      </c>
      <c r="E66" s="134" t="s">
        <v>85</v>
      </c>
      <c r="F66" s="134" t="s">
        <v>86</v>
      </c>
      <c r="G66" s="134" t="s">
        <v>87</v>
      </c>
      <c r="H66" s="134" t="s">
        <v>88</v>
      </c>
      <c r="I66" s="134" t="s">
        <v>89</v>
      </c>
      <c r="J66" s="134" t="s">
        <v>90</v>
      </c>
      <c r="K66" s="134" t="s">
        <v>91</v>
      </c>
      <c r="L66" s="134" t="s">
        <v>92</v>
      </c>
      <c r="M66" s="134" t="s">
        <v>93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22.5" x14ac:dyDescent="0.2">
      <c r="A67" s="76" t="s">
        <v>49</v>
      </c>
      <c r="B67" s="77">
        <v>5380</v>
      </c>
      <c r="C67" s="77">
        <v>5363</v>
      </c>
      <c r="D67" s="77">
        <v>5310</v>
      </c>
      <c r="E67" s="77">
        <v>5447</v>
      </c>
      <c r="F67" s="77">
        <v>5413</v>
      </c>
      <c r="G67" s="77">
        <v>5382</v>
      </c>
      <c r="H67" s="77">
        <v>5359</v>
      </c>
      <c r="I67" s="77">
        <v>5239</v>
      </c>
      <c r="J67" s="77">
        <v>5172</v>
      </c>
      <c r="K67" s="77">
        <v>5164</v>
      </c>
      <c r="L67" s="77">
        <v>5079</v>
      </c>
      <c r="M67" s="77">
        <v>5000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12" customHeight="1" x14ac:dyDescent="0.2">
      <c r="A68" s="76" t="s">
        <v>37</v>
      </c>
      <c r="B68" s="77">
        <v>127</v>
      </c>
      <c r="C68" s="77">
        <v>127</v>
      </c>
      <c r="D68" s="77">
        <v>134</v>
      </c>
      <c r="E68" s="77">
        <v>132</v>
      </c>
      <c r="F68" s="77">
        <v>127</v>
      </c>
      <c r="G68" s="77">
        <v>121</v>
      </c>
      <c r="H68" s="77">
        <v>120</v>
      </c>
      <c r="I68" s="77">
        <v>121</v>
      </c>
      <c r="J68" s="77">
        <v>120</v>
      </c>
      <c r="K68" s="77">
        <v>117</v>
      </c>
      <c r="L68" s="77">
        <v>135</v>
      </c>
      <c r="M68" s="77">
        <v>137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22.5" x14ac:dyDescent="0.2">
      <c r="A69" s="76" t="s">
        <v>50</v>
      </c>
      <c r="B69" s="77">
        <v>7414</v>
      </c>
      <c r="C69" s="77">
        <v>7411</v>
      </c>
      <c r="D69" s="77">
        <v>7408</v>
      </c>
      <c r="E69" s="77">
        <v>7426</v>
      </c>
      <c r="F69" s="77">
        <v>7440</v>
      </c>
      <c r="G69" s="77">
        <v>7441</v>
      </c>
      <c r="H69" s="77">
        <v>7448</v>
      </c>
      <c r="I69" s="77">
        <v>7514</v>
      </c>
      <c r="J69" s="77">
        <v>7552</v>
      </c>
      <c r="K69" s="77">
        <v>7632</v>
      </c>
      <c r="L69" s="77">
        <v>7670</v>
      </c>
      <c r="M69" s="77">
        <v>7674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x14ac:dyDescent="0.2">
      <c r="A70" s="76" t="s">
        <v>51</v>
      </c>
      <c r="B70" s="77">
        <v>40</v>
      </c>
      <c r="C70" s="77">
        <v>40</v>
      </c>
      <c r="D70" s="77">
        <v>40</v>
      </c>
      <c r="E70" s="77">
        <v>41</v>
      </c>
      <c r="F70" s="77">
        <v>42</v>
      </c>
      <c r="G70" s="77">
        <v>42</v>
      </c>
      <c r="H70" s="77">
        <v>42</v>
      </c>
      <c r="I70" s="77">
        <v>42</v>
      </c>
      <c r="J70" s="77">
        <v>43</v>
      </c>
      <c r="K70" s="77">
        <v>43</v>
      </c>
      <c r="L70" s="77">
        <v>45</v>
      </c>
      <c r="M70" s="77">
        <v>45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ht="13.5" customHeight="1" x14ac:dyDescent="0.2">
      <c r="A71" s="95" t="s">
        <v>78</v>
      </c>
      <c r="B71" s="96" t="e">
        <f>#N/A</f>
        <v>#N/A</v>
      </c>
      <c r="C71" s="96" t="e">
        <f>#N/A</f>
        <v>#N/A</v>
      </c>
      <c r="D71" s="96" t="e">
        <f>#N/A</f>
        <v>#N/A</v>
      </c>
      <c r="E71" s="96" t="e">
        <f>#N/A</f>
        <v>#N/A</v>
      </c>
      <c r="F71" s="96" t="e">
        <f>#N/A</f>
        <v>#N/A</v>
      </c>
      <c r="G71" s="96" t="e">
        <f>#N/A</f>
        <v>#N/A</v>
      </c>
      <c r="H71" s="96" t="e">
        <f>#N/A</f>
        <v>#N/A</v>
      </c>
      <c r="I71" s="96" t="e">
        <f>#N/A</f>
        <v>#N/A</v>
      </c>
      <c r="J71" s="96" t="e">
        <f>#N/A</f>
        <v>#N/A</v>
      </c>
      <c r="K71" s="96" t="e">
        <f>#N/A</f>
        <v>#N/A</v>
      </c>
      <c r="L71" s="96" t="e">
        <f>#N/A</f>
        <v>#N/A</v>
      </c>
      <c r="M71" s="96" t="e">
        <f>#N/A</f>
        <v>#N/A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s="14" customFormat="1" ht="13.5" customHeight="1" x14ac:dyDescent="0.2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</row>
    <row r="73" spans="1:46" s="14" customFormat="1" ht="13.5" customHeigh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</row>
    <row r="74" spans="1:46" s="14" customFormat="1" ht="13.5" customHeight="1" x14ac:dyDescent="0.2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</row>
    <row r="75" spans="1:46" s="14" customFormat="1" ht="13.5" customHeight="1" x14ac:dyDescent="0.2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</row>
    <row r="76" spans="1:46" s="62" customFormat="1" ht="20.25" x14ac:dyDescent="0.2">
      <c r="A76" s="74" t="s">
        <v>95</v>
      </c>
      <c r="D76" s="69"/>
      <c r="E76" s="69"/>
      <c r="F76" s="69"/>
      <c r="G76" s="69"/>
      <c r="H76" s="69"/>
      <c r="I76" s="69"/>
      <c r="J76" s="69"/>
      <c r="K76" s="69"/>
    </row>
    <row r="77" spans="1:46" s="47" customFormat="1" ht="15.75" customHeight="1" x14ac:dyDescent="0.2">
      <c r="A77" s="256" t="s">
        <v>80</v>
      </c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34"/>
      <c r="O77" s="34"/>
      <c r="P77" s="34"/>
      <c r="Q77" s="34"/>
      <c r="R77" s="35"/>
      <c r="S77" s="35"/>
      <c r="T77" s="35"/>
      <c r="U77" s="35"/>
      <c r="V77" s="35"/>
      <c r="W77" s="35"/>
      <c r="X77" s="35"/>
    </row>
    <row r="78" spans="1:46" s="47" customFormat="1" ht="15.75" customHeight="1" x14ac:dyDescent="0.2">
      <c r="A78" s="75" t="s">
        <v>79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34"/>
      <c r="O78" s="34"/>
      <c r="P78" s="34"/>
      <c r="Q78" s="34"/>
      <c r="R78" s="35"/>
      <c r="S78" s="35"/>
      <c r="T78" s="35"/>
      <c r="U78" s="35"/>
      <c r="V78" s="35"/>
      <c r="W78" s="35"/>
      <c r="X78" s="35"/>
    </row>
    <row r="79" spans="1:46" s="49" customFormat="1" ht="15.95" customHeight="1" x14ac:dyDescent="0.2">
      <c r="A79" s="256" t="s">
        <v>76</v>
      </c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36"/>
      <c r="O79" s="36"/>
      <c r="P79" s="36"/>
      <c r="Q79" s="36"/>
      <c r="R79" s="48"/>
      <c r="S79" s="48"/>
      <c r="T79" s="48"/>
      <c r="U79" s="48"/>
      <c r="V79" s="48"/>
      <c r="W79" s="48"/>
      <c r="X79" s="48"/>
    </row>
    <row r="80" spans="1:46" s="49" customFormat="1" ht="15.95" customHeight="1" x14ac:dyDescent="0.2">
      <c r="A80" s="256">
        <v>2005</v>
      </c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36"/>
      <c r="O80" s="36"/>
      <c r="P80" s="36"/>
      <c r="Q80" s="36"/>
    </row>
    <row r="81" spans="1:46" s="14" customFormat="1" ht="13.5" customHeight="1" x14ac:dyDescent="0.2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</row>
    <row r="82" spans="1:46" s="14" customFormat="1" ht="13.5" customHeight="1" x14ac:dyDescent="0.2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</row>
    <row r="83" spans="1:46" s="14" customFormat="1" ht="13.5" customHeight="1" x14ac:dyDescent="0.2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</row>
    <row r="84" spans="1:46" x14ac:dyDescent="0.2">
      <c r="A84" s="282" t="s">
        <v>5</v>
      </c>
      <c r="B84" s="281">
        <v>2005</v>
      </c>
      <c r="C84" s="281"/>
      <c r="D84" s="281"/>
      <c r="E84" s="281"/>
      <c r="F84" s="281"/>
      <c r="G84" s="281"/>
      <c r="H84" s="281"/>
      <c r="I84" s="281"/>
      <c r="J84" s="281"/>
      <c r="K84" s="281"/>
      <c r="L84" s="281"/>
      <c r="M84" s="281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x14ac:dyDescent="0.2">
      <c r="A85" s="283"/>
      <c r="B85" s="134" t="s">
        <v>82</v>
      </c>
      <c r="C85" s="134" t="s">
        <v>83</v>
      </c>
      <c r="D85" s="134" t="s">
        <v>84</v>
      </c>
      <c r="E85" s="134" t="s">
        <v>85</v>
      </c>
      <c r="F85" s="134" t="s">
        <v>86</v>
      </c>
      <c r="G85" s="134" t="s">
        <v>87</v>
      </c>
      <c r="H85" s="134" t="s">
        <v>88</v>
      </c>
      <c r="I85" s="134" t="s">
        <v>89</v>
      </c>
      <c r="J85" s="134" t="s">
        <v>90</v>
      </c>
      <c r="K85" s="134" t="s">
        <v>91</v>
      </c>
      <c r="L85" s="134" t="s">
        <v>92</v>
      </c>
      <c r="M85" s="133" t="s">
        <v>93</v>
      </c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</row>
    <row r="86" spans="1:46" x14ac:dyDescent="0.2">
      <c r="A86" s="76" t="s">
        <v>9</v>
      </c>
      <c r="B86" s="77">
        <v>508</v>
      </c>
      <c r="C86" s="77">
        <v>518</v>
      </c>
      <c r="D86" s="77">
        <v>539</v>
      </c>
      <c r="E86" s="77">
        <v>547</v>
      </c>
      <c r="F86" s="77">
        <v>562</v>
      </c>
      <c r="G86" s="77">
        <v>560</v>
      </c>
      <c r="H86" s="77">
        <v>538</v>
      </c>
      <c r="I86" s="77">
        <v>558</v>
      </c>
      <c r="J86" s="77">
        <v>551</v>
      </c>
      <c r="K86" s="77">
        <v>554</v>
      </c>
      <c r="L86" s="77">
        <v>545</v>
      </c>
      <c r="M86" s="77">
        <v>521</v>
      </c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</row>
    <row r="87" spans="1:46" x14ac:dyDescent="0.2">
      <c r="A87" s="76" t="s">
        <v>27</v>
      </c>
      <c r="B87" s="77">
        <v>688</v>
      </c>
      <c r="C87" s="77">
        <v>692</v>
      </c>
      <c r="D87" s="77">
        <v>690</v>
      </c>
      <c r="E87" s="77">
        <v>693</v>
      </c>
      <c r="F87" s="77">
        <v>700</v>
      </c>
      <c r="G87" s="77">
        <v>698</v>
      </c>
      <c r="H87" s="77">
        <v>708</v>
      </c>
      <c r="I87" s="77">
        <v>719</v>
      </c>
      <c r="J87" s="77">
        <v>712</v>
      </c>
      <c r="K87" s="77">
        <v>697</v>
      </c>
      <c r="L87" s="77">
        <v>702</v>
      </c>
      <c r="M87" s="77">
        <v>691</v>
      </c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</row>
    <row r="88" spans="1:46" x14ac:dyDescent="0.2">
      <c r="A88" s="76" t="s">
        <v>38</v>
      </c>
      <c r="B88" s="77">
        <v>1575</v>
      </c>
      <c r="C88" s="77">
        <v>1601</v>
      </c>
      <c r="D88" s="77">
        <v>1573</v>
      </c>
      <c r="E88" s="77">
        <v>1588</v>
      </c>
      <c r="F88" s="77">
        <v>1610</v>
      </c>
      <c r="G88" s="77">
        <v>1622</v>
      </c>
      <c r="H88" s="77">
        <v>1632</v>
      </c>
      <c r="I88" s="77">
        <v>1624</v>
      </c>
      <c r="J88" s="77">
        <v>1630</v>
      </c>
      <c r="K88" s="77">
        <v>1638</v>
      </c>
      <c r="L88" s="77">
        <v>1634</v>
      </c>
      <c r="M88" s="77">
        <v>1631</v>
      </c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</row>
    <row r="89" spans="1:46" ht="22.5" x14ac:dyDescent="0.2">
      <c r="A89" s="76" t="s">
        <v>52</v>
      </c>
      <c r="B89" s="77">
        <v>2105</v>
      </c>
      <c r="C89" s="77">
        <v>2108</v>
      </c>
      <c r="D89" s="77">
        <v>2115</v>
      </c>
      <c r="E89" s="77">
        <v>2120</v>
      </c>
      <c r="F89" s="77">
        <v>2082</v>
      </c>
      <c r="G89" s="77">
        <v>2096</v>
      </c>
      <c r="H89" s="77">
        <v>2077</v>
      </c>
      <c r="I89" s="77">
        <v>2075</v>
      </c>
      <c r="J89" s="77">
        <v>2094</v>
      </c>
      <c r="K89" s="77">
        <v>2097</v>
      </c>
      <c r="L89" s="77">
        <v>2113</v>
      </c>
      <c r="M89" s="77">
        <v>2107</v>
      </c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</row>
    <row r="90" spans="1:46" ht="22.5" x14ac:dyDescent="0.2">
      <c r="A90" s="76" t="s">
        <v>53</v>
      </c>
      <c r="B90" s="77">
        <v>12987</v>
      </c>
      <c r="C90" s="77">
        <v>13040</v>
      </c>
      <c r="D90" s="77">
        <v>13101</v>
      </c>
      <c r="E90" s="77">
        <v>13139</v>
      </c>
      <c r="F90" s="77">
        <v>13171</v>
      </c>
      <c r="G90" s="77">
        <v>13242</v>
      </c>
      <c r="H90" s="77">
        <v>13346</v>
      </c>
      <c r="I90" s="77">
        <v>13352</v>
      </c>
      <c r="J90" s="77">
        <v>13411</v>
      </c>
      <c r="K90" s="77">
        <v>13510</v>
      </c>
      <c r="L90" s="77">
        <v>13545</v>
      </c>
      <c r="M90" s="77">
        <v>13419</v>
      </c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</row>
    <row r="91" spans="1:46" ht="18" customHeight="1" x14ac:dyDescent="0.2">
      <c r="A91" s="76" t="s">
        <v>58</v>
      </c>
      <c r="B91" s="77">
        <v>1838</v>
      </c>
      <c r="C91" s="77">
        <v>1890</v>
      </c>
      <c r="D91" s="77">
        <v>1889</v>
      </c>
      <c r="E91" s="77">
        <v>1864</v>
      </c>
      <c r="F91" s="77">
        <v>1846</v>
      </c>
      <c r="G91" s="77">
        <v>1880</v>
      </c>
      <c r="H91" s="77">
        <v>1902</v>
      </c>
      <c r="I91" s="77">
        <v>1898</v>
      </c>
      <c r="J91" s="77">
        <v>1875</v>
      </c>
      <c r="K91" s="77">
        <v>1906</v>
      </c>
      <c r="L91" s="77">
        <v>1905</v>
      </c>
      <c r="M91" s="77">
        <v>1910</v>
      </c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</row>
    <row r="92" spans="1:46" ht="17.25" customHeight="1" x14ac:dyDescent="0.2">
      <c r="A92" s="76" t="s">
        <v>59</v>
      </c>
      <c r="B92" s="77">
        <v>2646</v>
      </c>
      <c r="C92" s="77">
        <v>2664</v>
      </c>
      <c r="D92" s="77">
        <v>2651</v>
      </c>
      <c r="E92" s="77">
        <v>2642</v>
      </c>
      <c r="F92" s="77">
        <v>2648</v>
      </c>
      <c r="G92" s="77">
        <v>2670</v>
      </c>
      <c r="H92" s="77">
        <v>2673</v>
      </c>
      <c r="I92" s="77">
        <v>2674</v>
      </c>
      <c r="J92" s="77">
        <v>2678</v>
      </c>
      <c r="K92" s="77">
        <v>2669</v>
      </c>
      <c r="L92" s="77">
        <v>2697</v>
      </c>
      <c r="M92" s="77">
        <v>2673</v>
      </c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</row>
    <row r="93" spans="1:46" ht="16.5" customHeight="1" x14ac:dyDescent="0.2">
      <c r="A93" s="76" t="s">
        <v>63</v>
      </c>
      <c r="B93" s="77">
        <v>112</v>
      </c>
      <c r="C93" s="77">
        <v>109</v>
      </c>
      <c r="D93" s="77">
        <v>110</v>
      </c>
      <c r="E93" s="77">
        <v>100</v>
      </c>
      <c r="F93" s="77">
        <v>95</v>
      </c>
      <c r="G93" s="77">
        <v>93</v>
      </c>
      <c r="H93" s="77">
        <v>93</v>
      </c>
      <c r="I93" s="77">
        <v>91</v>
      </c>
      <c r="J93" s="77">
        <v>90</v>
      </c>
      <c r="K93" s="77">
        <v>89</v>
      </c>
      <c r="L93" s="77">
        <v>86</v>
      </c>
      <c r="M93" s="77">
        <v>90</v>
      </c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</row>
    <row r="94" spans="1:46" ht="15" customHeight="1" x14ac:dyDescent="0.2">
      <c r="A94" s="76" t="s">
        <v>64</v>
      </c>
      <c r="B94" s="77">
        <v>917</v>
      </c>
      <c r="C94" s="77">
        <v>903</v>
      </c>
      <c r="D94" s="77">
        <v>893</v>
      </c>
      <c r="E94" s="77">
        <v>891</v>
      </c>
      <c r="F94" s="77">
        <v>876</v>
      </c>
      <c r="G94" s="77">
        <v>876</v>
      </c>
      <c r="H94" s="77">
        <v>885</v>
      </c>
      <c r="I94" s="77">
        <v>918</v>
      </c>
      <c r="J94" s="77">
        <v>908</v>
      </c>
      <c r="K94" s="77">
        <v>914</v>
      </c>
      <c r="L94" s="77">
        <v>914</v>
      </c>
      <c r="M94" s="77">
        <v>915</v>
      </c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</row>
    <row r="95" spans="1:46" ht="17.25" customHeight="1" x14ac:dyDescent="0.2">
      <c r="A95" s="76" t="s">
        <v>65</v>
      </c>
      <c r="B95" s="77">
        <v>476</v>
      </c>
      <c r="C95" s="77">
        <v>497</v>
      </c>
      <c r="D95" s="77">
        <v>468</v>
      </c>
      <c r="E95" s="77">
        <v>473</v>
      </c>
      <c r="F95" s="77">
        <v>468</v>
      </c>
      <c r="G95" s="77">
        <v>485</v>
      </c>
      <c r="H95" s="77">
        <v>478</v>
      </c>
      <c r="I95" s="77">
        <v>486</v>
      </c>
      <c r="J95" s="77">
        <v>470</v>
      </c>
      <c r="K95" s="77">
        <v>475</v>
      </c>
      <c r="L95" s="77">
        <v>482</v>
      </c>
      <c r="M95" s="77">
        <v>471</v>
      </c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</row>
    <row r="96" spans="1:46" ht="22.5" x14ac:dyDescent="0.2">
      <c r="A96" s="76" t="s">
        <v>66</v>
      </c>
      <c r="B96" s="77">
        <v>1421</v>
      </c>
      <c r="C96" s="77">
        <v>1406</v>
      </c>
      <c r="D96" s="77">
        <v>1430</v>
      </c>
      <c r="E96" s="77">
        <v>1427</v>
      </c>
      <c r="F96" s="77">
        <v>1450</v>
      </c>
      <c r="G96" s="77">
        <v>1447</v>
      </c>
      <c r="H96" s="77">
        <v>1721</v>
      </c>
      <c r="I96" s="77">
        <v>1708</v>
      </c>
      <c r="J96" s="77">
        <v>1679</v>
      </c>
      <c r="K96" s="77">
        <v>1703</v>
      </c>
      <c r="L96" s="77">
        <v>1695</v>
      </c>
      <c r="M96" s="77">
        <v>1721</v>
      </c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</row>
    <row r="97" spans="1:46" ht="16.5" customHeight="1" x14ac:dyDescent="0.2">
      <c r="A97" s="76" t="s">
        <v>67</v>
      </c>
      <c r="B97" s="77">
        <v>186</v>
      </c>
      <c r="C97" s="77">
        <v>183</v>
      </c>
      <c r="D97" s="77">
        <v>183</v>
      </c>
      <c r="E97" s="77">
        <v>190</v>
      </c>
      <c r="F97" s="77">
        <v>189</v>
      </c>
      <c r="G97" s="77">
        <v>187</v>
      </c>
      <c r="H97" s="77">
        <v>187</v>
      </c>
      <c r="I97" s="77">
        <v>192</v>
      </c>
      <c r="J97" s="77">
        <v>198</v>
      </c>
      <c r="K97" s="77">
        <v>201</v>
      </c>
      <c r="L97" s="77">
        <v>207</v>
      </c>
      <c r="M97" s="77">
        <v>196</v>
      </c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</row>
    <row r="98" spans="1:46" ht="17.25" customHeight="1" x14ac:dyDescent="0.2">
      <c r="A98" s="76" t="s">
        <v>68</v>
      </c>
      <c r="B98" s="77">
        <v>378</v>
      </c>
      <c r="C98" s="77">
        <v>344</v>
      </c>
      <c r="D98" s="77">
        <v>346</v>
      </c>
      <c r="E98" s="77">
        <v>338</v>
      </c>
      <c r="F98" s="77">
        <v>322</v>
      </c>
      <c r="G98" s="77">
        <v>328</v>
      </c>
      <c r="H98" s="77">
        <v>331</v>
      </c>
      <c r="I98" s="77">
        <v>336</v>
      </c>
      <c r="J98" s="77">
        <v>342</v>
      </c>
      <c r="K98" s="77">
        <v>343</v>
      </c>
      <c r="L98" s="77">
        <v>345</v>
      </c>
      <c r="M98" s="77">
        <v>344</v>
      </c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</row>
    <row r="99" spans="1:46" x14ac:dyDescent="0.2">
      <c r="A99" s="76" t="s">
        <v>69</v>
      </c>
      <c r="B99" s="77">
        <v>112</v>
      </c>
      <c r="C99" s="77">
        <v>113</v>
      </c>
      <c r="D99" s="77">
        <v>114</v>
      </c>
      <c r="E99" s="77">
        <v>119</v>
      </c>
      <c r="F99" s="77">
        <v>114</v>
      </c>
      <c r="G99" s="77">
        <v>115</v>
      </c>
      <c r="H99" s="77">
        <v>116</v>
      </c>
      <c r="I99" s="77">
        <v>117</v>
      </c>
      <c r="J99" s="77">
        <v>117</v>
      </c>
      <c r="K99" s="77">
        <v>114</v>
      </c>
      <c r="L99" s="77">
        <v>113</v>
      </c>
      <c r="M99" s="77">
        <v>110</v>
      </c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</row>
    <row r="100" spans="1:46" x14ac:dyDescent="0.2">
      <c r="A100" s="76" t="s">
        <v>70</v>
      </c>
      <c r="B100" s="77">
        <v>390</v>
      </c>
      <c r="C100" s="77">
        <v>386</v>
      </c>
      <c r="D100" s="77">
        <v>385</v>
      </c>
      <c r="E100" s="77">
        <v>389</v>
      </c>
      <c r="F100" s="77">
        <v>390</v>
      </c>
      <c r="G100" s="77">
        <v>440</v>
      </c>
      <c r="H100" s="77">
        <v>440</v>
      </c>
      <c r="I100" s="77">
        <v>458</v>
      </c>
      <c r="J100" s="77">
        <v>450</v>
      </c>
      <c r="K100" s="77">
        <v>461</v>
      </c>
      <c r="L100" s="77">
        <v>451</v>
      </c>
      <c r="M100" s="77">
        <v>458</v>
      </c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</row>
    <row r="101" spans="1:46" x14ac:dyDescent="0.2">
      <c r="A101" s="76" t="s">
        <v>71</v>
      </c>
      <c r="B101" s="77">
        <v>1865</v>
      </c>
      <c r="C101" s="77">
        <v>1845</v>
      </c>
      <c r="D101" s="77">
        <v>1826</v>
      </c>
      <c r="E101" s="77">
        <v>1891</v>
      </c>
      <c r="F101" s="77">
        <v>1900</v>
      </c>
      <c r="G101" s="77">
        <v>1913</v>
      </c>
      <c r="H101" s="77">
        <v>1936</v>
      </c>
      <c r="I101" s="77">
        <v>1978</v>
      </c>
      <c r="J101" s="77">
        <v>2031</v>
      </c>
      <c r="K101" s="77">
        <v>2049</v>
      </c>
      <c r="L101" s="77">
        <v>2042</v>
      </c>
      <c r="M101" s="77">
        <v>2048</v>
      </c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</row>
    <row r="102" spans="1:46" x14ac:dyDescent="0.2">
      <c r="A102" s="83" t="s">
        <v>28</v>
      </c>
      <c r="B102" s="84">
        <v>78</v>
      </c>
      <c r="C102" s="84">
        <v>76</v>
      </c>
      <c r="D102" s="84">
        <v>76</v>
      </c>
      <c r="E102" s="84">
        <v>77</v>
      </c>
      <c r="F102" s="84">
        <v>76</v>
      </c>
      <c r="G102" s="84">
        <v>74</v>
      </c>
      <c r="H102" s="84">
        <v>76</v>
      </c>
      <c r="I102" s="84">
        <v>74</v>
      </c>
      <c r="J102" s="84">
        <v>73</v>
      </c>
      <c r="K102" s="84">
        <v>77</v>
      </c>
      <c r="L102" s="84">
        <v>77</v>
      </c>
      <c r="M102" s="84">
        <v>79</v>
      </c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</row>
    <row r="103" spans="1:46" ht="13.5" customHeight="1" x14ac:dyDescent="0.2">
      <c r="A103" s="91" t="s">
        <v>78</v>
      </c>
      <c r="B103" s="92" t="e">
        <f>#N/A</f>
        <v>#N/A</v>
      </c>
      <c r="C103" s="92" t="e">
        <f>#N/A</f>
        <v>#N/A</v>
      </c>
      <c r="D103" s="92" t="e">
        <f>#N/A</f>
        <v>#N/A</v>
      </c>
      <c r="E103" s="92" t="e">
        <f>#N/A</f>
        <v>#N/A</v>
      </c>
      <c r="F103" s="92" t="e">
        <f>#N/A</f>
        <v>#N/A</v>
      </c>
      <c r="G103" s="92" t="e">
        <f>#N/A</f>
        <v>#N/A</v>
      </c>
      <c r="H103" s="92" t="e">
        <f>#N/A</f>
        <v>#N/A</v>
      </c>
      <c r="I103" s="92" t="e">
        <f>#N/A</f>
        <v>#N/A</v>
      </c>
      <c r="J103" s="92" t="e">
        <f>#N/A</f>
        <v>#N/A</v>
      </c>
      <c r="K103" s="92" t="e">
        <f>#N/A</f>
        <v>#N/A</v>
      </c>
      <c r="L103" s="92" t="e">
        <f>#N/A</f>
        <v>#N/A</v>
      </c>
      <c r="M103" s="92" t="e">
        <f>#N/A</f>
        <v>#N/A</v>
      </c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1:46" ht="16.5" customHeight="1" x14ac:dyDescent="0.2"/>
    <row r="105" spans="1:46" ht="16.5" customHeight="1" x14ac:dyDescent="0.2"/>
    <row r="106" spans="1:46" ht="14.25" customHeight="1" x14ac:dyDescent="0.2"/>
    <row r="107" spans="1:46" ht="14.25" customHeight="1" x14ac:dyDescent="0.2"/>
    <row r="108" spans="1:46" ht="14.25" customHeight="1" x14ac:dyDescent="0.2"/>
    <row r="109" spans="1:46" ht="14.25" customHeight="1" x14ac:dyDescent="0.2"/>
    <row r="110" spans="1:46" ht="14.25" customHeight="1" x14ac:dyDescent="0.2"/>
    <row r="111" spans="1:46" ht="14.25" customHeight="1" x14ac:dyDescent="0.2"/>
    <row r="112" spans="1:46" s="62" customFormat="1" ht="20.25" x14ac:dyDescent="0.2">
      <c r="A112" s="74" t="s">
        <v>95</v>
      </c>
      <c r="D112" s="69"/>
      <c r="E112" s="69"/>
      <c r="F112" s="69"/>
      <c r="G112" s="69"/>
      <c r="H112" s="69"/>
      <c r="I112" s="69"/>
      <c r="J112" s="69"/>
      <c r="K112" s="69"/>
    </row>
    <row r="113" spans="1:46" s="47" customFormat="1" ht="15.75" customHeight="1" x14ac:dyDescent="0.2">
      <c r="A113" s="256" t="s">
        <v>80</v>
      </c>
      <c r="B113" s="256"/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34"/>
      <c r="O113" s="34"/>
      <c r="P113" s="34"/>
      <c r="Q113" s="34"/>
      <c r="R113" s="35"/>
      <c r="S113" s="35"/>
      <c r="T113" s="35"/>
      <c r="U113" s="35"/>
      <c r="V113" s="35"/>
      <c r="W113" s="35"/>
      <c r="X113" s="35"/>
    </row>
    <row r="114" spans="1:46" s="47" customFormat="1" ht="15.75" customHeight="1" x14ac:dyDescent="0.2">
      <c r="A114" s="75" t="s">
        <v>79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34"/>
      <c r="O114" s="34"/>
      <c r="P114" s="34"/>
      <c r="Q114" s="34"/>
      <c r="R114" s="35"/>
      <c r="S114" s="35"/>
      <c r="T114" s="35"/>
      <c r="U114" s="35"/>
      <c r="V114" s="35"/>
      <c r="W114" s="35"/>
      <c r="X114" s="35"/>
    </row>
    <row r="115" spans="1:46" s="49" customFormat="1" ht="15.95" customHeight="1" x14ac:dyDescent="0.2">
      <c r="A115" s="256" t="s">
        <v>76</v>
      </c>
      <c r="B115" s="256"/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36"/>
      <c r="O115" s="36"/>
      <c r="P115" s="36"/>
      <c r="Q115" s="36"/>
      <c r="R115" s="48"/>
      <c r="S115" s="48"/>
      <c r="T115" s="48"/>
      <c r="U115" s="48"/>
      <c r="V115" s="48"/>
      <c r="W115" s="48"/>
      <c r="X115" s="48"/>
    </row>
    <row r="116" spans="1:46" s="49" customFormat="1" ht="15.95" customHeight="1" x14ac:dyDescent="0.2">
      <c r="A116" s="256">
        <v>2005</v>
      </c>
      <c r="B116" s="256"/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36"/>
      <c r="O116" s="36"/>
      <c r="P116" s="36"/>
      <c r="Q116" s="36"/>
    </row>
    <row r="117" spans="1:46" ht="12.75" customHeight="1" x14ac:dyDescent="0.2"/>
    <row r="118" spans="1:46" ht="11.25" customHeight="1" x14ac:dyDescent="0.2">
      <c r="A118" s="282" t="s">
        <v>6</v>
      </c>
      <c r="B118" s="281">
        <v>2005</v>
      </c>
      <c r="C118" s="281"/>
      <c r="D118" s="281"/>
      <c r="E118" s="281"/>
      <c r="F118" s="281"/>
      <c r="G118" s="281"/>
      <c r="H118" s="281"/>
      <c r="I118" s="281"/>
      <c r="J118" s="281"/>
      <c r="K118" s="281"/>
      <c r="L118" s="281"/>
      <c r="M118" s="281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</row>
    <row r="119" spans="1:46" x14ac:dyDescent="0.2">
      <c r="A119" s="283"/>
      <c r="B119" s="134" t="s">
        <v>82</v>
      </c>
      <c r="C119" s="134" t="s">
        <v>83</v>
      </c>
      <c r="D119" s="134" t="s">
        <v>84</v>
      </c>
      <c r="E119" s="134" t="s">
        <v>85</v>
      </c>
      <c r="F119" s="134" t="s">
        <v>86</v>
      </c>
      <c r="G119" s="134" t="s">
        <v>87</v>
      </c>
      <c r="H119" s="134" t="s">
        <v>88</v>
      </c>
      <c r="I119" s="134" t="s">
        <v>89</v>
      </c>
      <c r="J119" s="134" t="s">
        <v>90</v>
      </c>
      <c r="K119" s="134" t="s">
        <v>91</v>
      </c>
      <c r="L119" s="134" t="s">
        <v>92</v>
      </c>
      <c r="M119" s="133" t="s">
        <v>93</v>
      </c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</row>
    <row r="120" spans="1:46" ht="22.5" x14ac:dyDescent="0.2">
      <c r="A120" s="76" t="s">
        <v>75</v>
      </c>
      <c r="B120" s="77">
        <v>475</v>
      </c>
      <c r="C120" s="77">
        <v>485</v>
      </c>
      <c r="D120" s="77">
        <v>476</v>
      </c>
      <c r="E120" s="77">
        <v>481</v>
      </c>
      <c r="F120" s="77">
        <v>483</v>
      </c>
      <c r="G120" s="77">
        <v>482</v>
      </c>
      <c r="H120" s="77">
        <v>476</v>
      </c>
      <c r="I120" s="77">
        <v>487</v>
      </c>
      <c r="J120" s="77">
        <v>473</v>
      </c>
      <c r="K120" s="77">
        <v>469</v>
      </c>
      <c r="L120" s="77">
        <v>472</v>
      </c>
      <c r="M120" s="77">
        <v>470</v>
      </c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</row>
    <row r="121" spans="1:46" ht="22.5" x14ac:dyDescent="0.2">
      <c r="A121" s="76" t="s">
        <v>72</v>
      </c>
      <c r="B121" s="77">
        <v>847</v>
      </c>
      <c r="C121" s="77">
        <v>877</v>
      </c>
      <c r="D121" s="77">
        <v>871</v>
      </c>
      <c r="E121" s="77">
        <v>880</v>
      </c>
      <c r="F121" s="77">
        <v>889</v>
      </c>
      <c r="G121" s="77">
        <v>891</v>
      </c>
      <c r="H121" s="77">
        <v>884</v>
      </c>
      <c r="I121" s="77">
        <v>896</v>
      </c>
      <c r="J121" s="77">
        <v>902</v>
      </c>
      <c r="K121" s="77">
        <v>939</v>
      </c>
      <c r="L121" s="77">
        <v>929</v>
      </c>
      <c r="M121" s="77">
        <v>928</v>
      </c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</row>
    <row r="122" spans="1:46" ht="22.5" x14ac:dyDescent="0.2">
      <c r="A122" s="76" t="s">
        <v>73</v>
      </c>
      <c r="B122" s="77">
        <v>3934</v>
      </c>
      <c r="C122" s="77">
        <v>3984</v>
      </c>
      <c r="D122" s="77">
        <v>4014</v>
      </c>
      <c r="E122" s="77">
        <v>4074</v>
      </c>
      <c r="F122" s="77">
        <v>4071</v>
      </c>
      <c r="G122" s="77">
        <v>4083</v>
      </c>
      <c r="H122" s="77">
        <v>4022</v>
      </c>
      <c r="I122" s="77">
        <v>4025</v>
      </c>
      <c r="J122" s="77">
        <v>4038</v>
      </c>
      <c r="K122" s="77">
        <v>4099</v>
      </c>
      <c r="L122" s="77">
        <v>4132</v>
      </c>
      <c r="M122" s="77">
        <v>4090</v>
      </c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</row>
    <row r="123" spans="1:46" x14ac:dyDescent="0.2">
      <c r="A123" s="76" t="s">
        <v>29</v>
      </c>
      <c r="B123" s="77">
        <v>774</v>
      </c>
      <c r="C123" s="77">
        <v>769</v>
      </c>
      <c r="D123" s="77">
        <v>778</v>
      </c>
      <c r="E123" s="77">
        <v>780</v>
      </c>
      <c r="F123" s="77">
        <v>783</v>
      </c>
      <c r="G123" s="77">
        <v>795</v>
      </c>
      <c r="H123" s="77">
        <v>830</v>
      </c>
      <c r="I123" s="77">
        <v>834</v>
      </c>
      <c r="J123" s="77">
        <v>823</v>
      </c>
      <c r="K123" s="77">
        <v>822</v>
      </c>
      <c r="L123" s="77">
        <v>832</v>
      </c>
      <c r="M123" s="77">
        <v>819</v>
      </c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</row>
    <row r="124" spans="1:46" x14ac:dyDescent="0.2">
      <c r="A124" s="76" t="s">
        <v>55</v>
      </c>
      <c r="B124" s="77">
        <v>182</v>
      </c>
      <c r="C124" s="77">
        <v>177</v>
      </c>
      <c r="D124" s="77">
        <v>169</v>
      </c>
      <c r="E124" s="77">
        <v>167</v>
      </c>
      <c r="F124" s="77">
        <v>168</v>
      </c>
      <c r="G124" s="77">
        <v>171</v>
      </c>
      <c r="H124" s="77">
        <v>182</v>
      </c>
      <c r="I124" s="77">
        <v>180</v>
      </c>
      <c r="J124" s="77">
        <v>180</v>
      </c>
      <c r="K124" s="77">
        <v>190</v>
      </c>
      <c r="L124" s="77">
        <v>190</v>
      </c>
      <c r="M124" s="77">
        <v>186</v>
      </c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1:46" x14ac:dyDescent="0.2">
      <c r="A125" s="76" t="s">
        <v>60</v>
      </c>
      <c r="B125" s="77">
        <v>534</v>
      </c>
      <c r="C125" s="77">
        <v>521</v>
      </c>
      <c r="D125" s="77">
        <v>551</v>
      </c>
      <c r="E125" s="77">
        <v>558</v>
      </c>
      <c r="F125" s="77">
        <v>552</v>
      </c>
      <c r="G125" s="77">
        <v>524</v>
      </c>
      <c r="H125" s="77">
        <v>528</v>
      </c>
      <c r="I125" s="77">
        <v>533</v>
      </c>
      <c r="J125" s="77">
        <v>552</v>
      </c>
      <c r="K125" s="77">
        <v>489</v>
      </c>
      <c r="L125" s="77">
        <v>488</v>
      </c>
      <c r="M125" s="77">
        <v>487</v>
      </c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</row>
    <row r="126" spans="1:46" x14ac:dyDescent="0.2">
      <c r="A126" s="76" t="s">
        <v>61</v>
      </c>
      <c r="B126" s="77">
        <v>2075</v>
      </c>
      <c r="C126" s="77">
        <v>2081</v>
      </c>
      <c r="D126" s="77">
        <v>2106</v>
      </c>
      <c r="E126" s="77">
        <v>2092</v>
      </c>
      <c r="F126" s="77">
        <v>2092</v>
      </c>
      <c r="G126" s="77">
        <v>2089</v>
      </c>
      <c r="H126" s="77">
        <v>2095</v>
      </c>
      <c r="I126" s="77">
        <v>2119</v>
      </c>
      <c r="J126" s="77">
        <v>2136</v>
      </c>
      <c r="K126" s="77">
        <v>2168</v>
      </c>
      <c r="L126" s="77">
        <v>2154</v>
      </c>
      <c r="M126" s="77">
        <v>2151</v>
      </c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1:46" x14ac:dyDescent="0.2">
      <c r="A127" s="76" t="s">
        <v>56</v>
      </c>
      <c r="B127" s="77">
        <v>272</v>
      </c>
      <c r="C127" s="77">
        <v>262</v>
      </c>
      <c r="D127" s="77">
        <v>269</v>
      </c>
      <c r="E127" s="77">
        <v>271</v>
      </c>
      <c r="F127" s="77">
        <v>274</v>
      </c>
      <c r="G127" s="77">
        <v>259</v>
      </c>
      <c r="H127" s="77">
        <v>253</v>
      </c>
      <c r="I127" s="77">
        <v>265</v>
      </c>
      <c r="J127" s="77">
        <v>270</v>
      </c>
      <c r="K127" s="77">
        <v>278</v>
      </c>
      <c r="L127" s="77">
        <v>294</v>
      </c>
      <c r="M127" s="77">
        <v>288</v>
      </c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</row>
    <row r="128" spans="1:46" x14ac:dyDescent="0.2">
      <c r="A128" s="76" t="s">
        <v>30</v>
      </c>
      <c r="B128" s="77">
        <v>491</v>
      </c>
      <c r="C128" s="77">
        <v>491</v>
      </c>
      <c r="D128" s="77">
        <v>501</v>
      </c>
      <c r="E128" s="77">
        <v>522</v>
      </c>
      <c r="F128" s="77">
        <v>522</v>
      </c>
      <c r="G128" s="77">
        <v>526</v>
      </c>
      <c r="H128" s="77">
        <v>528</v>
      </c>
      <c r="I128" s="77">
        <v>533</v>
      </c>
      <c r="J128" s="77">
        <v>535</v>
      </c>
      <c r="K128" s="77">
        <v>535</v>
      </c>
      <c r="L128" s="77">
        <v>543</v>
      </c>
      <c r="M128" s="77">
        <v>548</v>
      </c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</row>
    <row r="129" spans="1:46" x14ac:dyDescent="0.2">
      <c r="A129" s="76" t="s">
        <v>62</v>
      </c>
      <c r="B129" s="77">
        <v>1177</v>
      </c>
      <c r="C129" s="77">
        <v>1191</v>
      </c>
      <c r="D129" s="77">
        <v>1216</v>
      </c>
      <c r="E129" s="77">
        <v>1214</v>
      </c>
      <c r="F129" s="77">
        <v>1217</v>
      </c>
      <c r="G129" s="77">
        <v>1211</v>
      </c>
      <c r="H129" s="77">
        <v>1210</v>
      </c>
      <c r="I129" s="77">
        <v>1217</v>
      </c>
      <c r="J129" s="77">
        <v>1232</v>
      </c>
      <c r="K129" s="77">
        <v>1241</v>
      </c>
      <c r="L129" s="77">
        <v>1258</v>
      </c>
      <c r="M129" s="77">
        <v>1250</v>
      </c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1:46" x14ac:dyDescent="0.2">
      <c r="A130" s="83" t="s">
        <v>31</v>
      </c>
      <c r="B130" s="84">
        <v>4460</v>
      </c>
      <c r="C130" s="84">
        <v>4421</v>
      </c>
      <c r="D130" s="84">
        <v>4252</v>
      </c>
      <c r="E130" s="84">
        <v>4237</v>
      </c>
      <c r="F130" s="84">
        <v>4269</v>
      </c>
      <c r="G130" s="84">
        <v>4312</v>
      </c>
      <c r="H130" s="84">
        <v>4383</v>
      </c>
      <c r="I130" s="84">
        <v>4447</v>
      </c>
      <c r="J130" s="84">
        <v>4594</v>
      </c>
      <c r="K130" s="84">
        <v>4722</v>
      </c>
      <c r="L130" s="84">
        <v>4829</v>
      </c>
      <c r="M130" s="84">
        <v>4806</v>
      </c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</row>
    <row r="131" spans="1:46" ht="13.5" customHeight="1" x14ac:dyDescent="0.2">
      <c r="A131" s="91" t="s">
        <v>78</v>
      </c>
      <c r="B131" s="92" t="e">
        <f>#N/A</f>
        <v>#N/A</v>
      </c>
      <c r="C131" s="92" t="e">
        <f>#N/A</f>
        <v>#N/A</v>
      </c>
      <c r="D131" s="92" t="e">
        <f>#N/A</f>
        <v>#N/A</v>
      </c>
      <c r="E131" s="92" t="e">
        <f>#N/A</f>
        <v>#N/A</v>
      </c>
      <c r="F131" s="92" t="e">
        <f>#N/A</f>
        <v>#N/A</v>
      </c>
      <c r="G131" s="92" t="e">
        <f>#N/A</f>
        <v>#N/A</v>
      </c>
      <c r="H131" s="92" t="e">
        <f>#N/A</f>
        <v>#N/A</v>
      </c>
      <c r="I131" s="92" t="e">
        <f>#N/A</f>
        <v>#N/A</v>
      </c>
      <c r="J131" s="92" t="e">
        <f>#N/A</f>
        <v>#N/A</v>
      </c>
      <c r="K131" s="92" t="e">
        <f>#N/A</f>
        <v>#N/A</v>
      </c>
      <c r="L131" s="92" t="e">
        <f>#N/A</f>
        <v>#N/A</v>
      </c>
      <c r="M131" s="92" t="e">
        <f>#N/A</f>
        <v>#N/A</v>
      </c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4" spans="1:46" ht="11.25" customHeight="1" x14ac:dyDescent="0.2">
      <c r="A134" s="282" t="s">
        <v>7</v>
      </c>
      <c r="B134" s="281">
        <v>2005</v>
      </c>
      <c r="C134" s="281"/>
      <c r="D134" s="281"/>
      <c r="E134" s="281"/>
      <c r="F134" s="281"/>
      <c r="G134" s="281"/>
      <c r="H134" s="281"/>
      <c r="I134" s="281"/>
      <c r="J134" s="281"/>
      <c r="K134" s="281"/>
      <c r="L134" s="281"/>
      <c r="M134" s="281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1:46" x14ac:dyDescent="0.2">
      <c r="A135" s="283"/>
      <c r="B135" s="134" t="s">
        <v>82</v>
      </c>
      <c r="C135" s="134" t="s">
        <v>83</v>
      </c>
      <c r="D135" s="134" t="s">
        <v>84</v>
      </c>
      <c r="E135" s="134" t="s">
        <v>85</v>
      </c>
      <c r="F135" s="134" t="s">
        <v>86</v>
      </c>
      <c r="G135" s="134" t="s">
        <v>87</v>
      </c>
      <c r="H135" s="134" t="s">
        <v>88</v>
      </c>
      <c r="I135" s="134" t="s">
        <v>89</v>
      </c>
      <c r="J135" s="134" t="s">
        <v>90</v>
      </c>
      <c r="K135" s="134" t="s">
        <v>91</v>
      </c>
      <c r="L135" s="134" t="s">
        <v>92</v>
      </c>
      <c r="M135" s="133" t="s">
        <v>93</v>
      </c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</row>
    <row r="136" spans="1:46" x14ac:dyDescent="0.2">
      <c r="A136" s="76" t="s">
        <v>54</v>
      </c>
      <c r="B136" s="77">
        <v>1355</v>
      </c>
      <c r="C136" s="77">
        <v>1364</v>
      </c>
      <c r="D136" s="77">
        <v>1340</v>
      </c>
      <c r="E136" s="77">
        <v>1353</v>
      </c>
      <c r="F136" s="77">
        <v>1346</v>
      </c>
      <c r="G136" s="77">
        <v>1363</v>
      </c>
      <c r="H136" s="77">
        <v>1370</v>
      </c>
      <c r="I136" s="77">
        <v>1377</v>
      </c>
      <c r="J136" s="77">
        <v>1369</v>
      </c>
      <c r="K136" s="77">
        <v>1381</v>
      </c>
      <c r="L136" s="77">
        <v>1367</v>
      </c>
      <c r="M136" s="77">
        <v>1355</v>
      </c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</row>
    <row r="137" spans="1:46" x14ac:dyDescent="0.2">
      <c r="A137" s="76" t="s">
        <v>32</v>
      </c>
      <c r="B137" s="77">
        <v>1929</v>
      </c>
      <c r="C137" s="77">
        <v>1944</v>
      </c>
      <c r="D137" s="77">
        <v>1945</v>
      </c>
      <c r="E137" s="77">
        <v>1924</v>
      </c>
      <c r="F137" s="77">
        <v>1946</v>
      </c>
      <c r="G137" s="77">
        <v>1973</v>
      </c>
      <c r="H137" s="77">
        <v>1959</v>
      </c>
      <c r="I137" s="77">
        <v>1969</v>
      </c>
      <c r="J137" s="77">
        <v>1990</v>
      </c>
      <c r="K137" s="77">
        <v>2026</v>
      </c>
      <c r="L137" s="77">
        <v>2033</v>
      </c>
      <c r="M137" s="77">
        <v>2007</v>
      </c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</row>
    <row r="138" spans="1:46" x14ac:dyDescent="0.2">
      <c r="A138" s="83" t="s">
        <v>33</v>
      </c>
      <c r="B138" s="84">
        <v>10262</v>
      </c>
      <c r="C138" s="84">
        <v>10340</v>
      </c>
      <c r="D138" s="84">
        <v>10383</v>
      </c>
      <c r="E138" s="84">
        <v>10384</v>
      </c>
      <c r="F138" s="84">
        <v>10395</v>
      </c>
      <c r="G138" s="84">
        <v>10427</v>
      </c>
      <c r="H138" s="84">
        <v>10492</v>
      </c>
      <c r="I138" s="84">
        <v>10470</v>
      </c>
      <c r="J138" s="84">
        <v>10441</v>
      </c>
      <c r="K138" s="84">
        <v>10463</v>
      </c>
      <c r="L138" s="84">
        <v>10510</v>
      </c>
      <c r="M138" s="84">
        <v>10337</v>
      </c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</row>
    <row r="139" spans="1:46" ht="13.5" customHeight="1" x14ac:dyDescent="0.2">
      <c r="A139" s="91" t="s">
        <v>78</v>
      </c>
      <c r="B139" s="92" t="e">
        <f>#N/A</f>
        <v>#N/A</v>
      </c>
      <c r="C139" s="92" t="e">
        <f>#N/A</f>
        <v>#N/A</v>
      </c>
      <c r="D139" s="92" t="e">
        <f>#N/A</f>
        <v>#N/A</v>
      </c>
      <c r="E139" s="92" t="e">
        <f>#N/A</f>
        <v>#N/A</v>
      </c>
      <c r="F139" s="92" t="e">
        <f>#N/A</f>
        <v>#N/A</v>
      </c>
      <c r="G139" s="92" t="e">
        <f>#N/A</f>
        <v>#N/A</v>
      </c>
      <c r="H139" s="92" t="e">
        <f>#N/A</f>
        <v>#N/A</v>
      </c>
      <c r="I139" s="92" t="e">
        <f>#N/A</f>
        <v>#N/A</v>
      </c>
      <c r="J139" s="92" t="e">
        <f>#N/A</f>
        <v>#N/A</v>
      </c>
      <c r="K139" s="92" t="e">
        <f>#N/A</f>
        <v>#N/A</v>
      </c>
      <c r="L139" s="92" t="e">
        <f>#N/A</f>
        <v>#N/A</v>
      </c>
      <c r="M139" s="92" t="e">
        <f>#N/A</f>
        <v>#N/A</v>
      </c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</row>
    <row r="142" spans="1:46" x14ac:dyDescent="0.2">
      <c r="A142" s="282" t="s">
        <v>8</v>
      </c>
      <c r="B142" s="281">
        <v>2005</v>
      </c>
      <c r="C142" s="281"/>
      <c r="D142" s="281"/>
      <c r="E142" s="281"/>
      <c r="F142" s="281"/>
      <c r="G142" s="281"/>
      <c r="H142" s="281"/>
      <c r="I142" s="281"/>
      <c r="J142" s="281"/>
      <c r="K142" s="281"/>
      <c r="L142" s="281"/>
      <c r="M142" s="281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</row>
    <row r="143" spans="1:46" x14ac:dyDescent="0.2">
      <c r="A143" s="283"/>
      <c r="B143" s="134" t="s">
        <v>82</v>
      </c>
      <c r="C143" s="134" t="s">
        <v>83</v>
      </c>
      <c r="D143" s="134" t="s">
        <v>84</v>
      </c>
      <c r="E143" s="134" t="s">
        <v>85</v>
      </c>
      <c r="F143" s="134" t="s">
        <v>86</v>
      </c>
      <c r="G143" s="134" t="s">
        <v>87</v>
      </c>
      <c r="H143" s="134" t="s">
        <v>88</v>
      </c>
      <c r="I143" s="134" t="s">
        <v>89</v>
      </c>
      <c r="J143" s="134" t="s">
        <v>90</v>
      </c>
      <c r="K143" s="134" t="s">
        <v>91</v>
      </c>
      <c r="L143" s="134" t="s">
        <v>92</v>
      </c>
      <c r="M143" s="133" t="s">
        <v>93</v>
      </c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</row>
    <row r="144" spans="1:46" x14ac:dyDescent="0.2">
      <c r="A144" s="76" t="s">
        <v>34</v>
      </c>
      <c r="B144" s="77">
        <v>770</v>
      </c>
      <c r="C144" s="77">
        <v>769</v>
      </c>
      <c r="D144" s="77">
        <v>766</v>
      </c>
      <c r="E144" s="77">
        <v>754</v>
      </c>
      <c r="F144" s="77">
        <v>755</v>
      </c>
      <c r="G144" s="77">
        <v>751</v>
      </c>
      <c r="H144" s="77">
        <v>732</v>
      </c>
      <c r="I144" s="77">
        <v>760</v>
      </c>
      <c r="J144" s="77">
        <v>758</v>
      </c>
      <c r="K144" s="77">
        <v>764</v>
      </c>
      <c r="L144" s="77">
        <v>771</v>
      </c>
      <c r="M144" s="77">
        <v>767</v>
      </c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</row>
    <row r="145" spans="1:46" x14ac:dyDescent="0.2">
      <c r="A145" s="76" t="s">
        <v>57</v>
      </c>
      <c r="B145" s="77">
        <v>338</v>
      </c>
      <c r="C145" s="77">
        <v>323</v>
      </c>
      <c r="D145" s="77">
        <v>335</v>
      </c>
      <c r="E145" s="77">
        <v>330</v>
      </c>
      <c r="F145" s="77">
        <v>327</v>
      </c>
      <c r="G145" s="77">
        <v>332</v>
      </c>
      <c r="H145" s="77">
        <v>324</v>
      </c>
      <c r="I145" s="77">
        <v>324</v>
      </c>
      <c r="J145" s="77">
        <v>326</v>
      </c>
      <c r="K145" s="77">
        <v>323</v>
      </c>
      <c r="L145" s="77">
        <v>321</v>
      </c>
      <c r="M145" s="77">
        <v>326</v>
      </c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</row>
    <row r="146" spans="1:46" x14ac:dyDescent="0.2">
      <c r="A146" s="76" t="s">
        <v>35</v>
      </c>
      <c r="B146" s="77">
        <v>2577</v>
      </c>
      <c r="C146" s="77">
        <v>2579</v>
      </c>
      <c r="D146" s="77">
        <v>2567</v>
      </c>
      <c r="E146" s="77">
        <v>2532</v>
      </c>
      <c r="F146" s="77">
        <v>2776</v>
      </c>
      <c r="G146" s="77">
        <v>2820</v>
      </c>
      <c r="H146" s="77">
        <v>2717</v>
      </c>
      <c r="I146" s="77">
        <v>2716</v>
      </c>
      <c r="J146" s="77">
        <v>2827</v>
      </c>
      <c r="K146" s="77">
        <v>3086</v>
      </c>
      <c r="L146" s="77">
        <v>3225</v>
      </c>
      <c r="M146" s="77">
        <v>2344</v>
      </c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1:46" x14ac:dyDescent="0.2">
      <c r="A147" s="83" t="s">
        <v>36</v>
      </c>
      <c r="B147" s="84">
        <v>2031</v>
      </c>
      <c r="C147" s="84">
        <v>2037</v>
      </c>
      <c r="D147" s="84">
        <v>2066</v>
      </c>
      <c r="E147" s="84">
        <v>2063</v>
      </c>
      <c r="F147" s="84">
        <v>2064</v>
      </c>
      <c r="G147" s="84">
        <v>2093</v>
      </c>
      <c r="H147" s="84">
        <v>2141</v>
      </c>
      <c r="I147" s="84">
        <v>2133</v>
      </c>
      <c r="J147" s="84">
        <v>2186</v>
      </c>
      <c r="K147" s="84">
        <v>2231</v>
      </c>
      <c r="L147" s="84">
        <v>2260</v>
      </c>
      <c r="M147" s="84">
        <v>2227</v>
      </c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1:46" ht="13.5" customHeight="1" x14ac:dyDescent="0.2">
      <c r="A148" s="91" t="s">
        <v>78</v>
      </c>
      <c r="B148" s="92" t="e">
        <f>#N/A</f>
        <v>#N/A</v>
      </c>
      <c r="C148" s="92" t="e">
        <f>#N/A</f>
        <v>#N/A</v>
      </c>
      <c r="D148" s="92" t="e">
        <f>#N/A</f>
        <v>#N/A</v>
      </c>
      <c r="E148" s="92" t="e">
        <f>#N/A</f>
        <v>#N/A</v>
      </c>
      <c r="F148" s="92" t="e">
        <f>#N/A</f>
        <v>#N/A</v>
      </c>
      <c r="G148" s="92" t="e">
        <f>#N/A</f>
        <v>#N/A</v>
      </c>
      <c r="H148" s="92" t="e">
        <f>#N/A</f>
        <v>#N/A</v>
      </c>
      <c r="I148" s="92" t="e">
        <f>#N/A</f>
        <v>#N/A</v>
      </c>
      <c r="J148" s="92" t="e">
        <f>#N/A</f>
        <v>#N/A</v>
      </c>
      <c r="K148" s="92" t="e">
        <f>#N/A</f>
        <v>#N/A</v>
      </c>
      <c r="L148" s="92" t="e">
        <f>#N/A</f>
        <v>#N/A</v>
      </c>
      <c r="M148" s="92" t="e">
        <f>#N/A</f>
        <v>#N/A</v>
      </c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50" spans="1:46" s="17" customFormat="1" x14ac:dyDescent="0.2">
      <c r="A150" s="124" t="s">
        <v>81</v>
      </c>
      <c r="B150" s="124" t="e">
        <f>#N/A</f>
        <v>#N/A</v>
      </c>
      <c r="C150" s="124" t="e">
        <f>#N/A</f>
        <v>#N/A</v>
      </c>
      <c r="D150" s="124" t="e">
        <f>#N/A</f>
        <v>#N/A</v>
      </c>
      <c r="E150" s="124" t="e">
        <f>#N/A</f>
        <v>#N/A</v>
      </c>
      <c r="F150" s="124" t="e">
        <f>#N/A</f>
        <v>#N/A</v>
      </c>
      <c r="G150" s="124" t="e">
        <f>#N/A</f>
        <v>#N/A</v>
      </c>
      <c r="H150" s="124" t="e">
        <f>#N/A</f>
        <v>#N/A</v>
      </c>
      <c r="I150" s="124" t="e">
        <f>#N/A</f>
        <v>#N/A</v>
      </c>
      <c r="J150" s="124" t="e">
        <f>#N/A</f>
        <v>#N/A</v>
      </c>
      <c r="K150" s="124" t="e">
        <f>#N/A</f>
        <v>#N/A</v>
      </c>
      <c r="L150" s="124" t="e">
        <f>#N/A</f>
        <v>#N/A</v>
      </c>
      <c r="M150" s="124" t="e">
        <f>#N/A</f>
        <v>#N/A</v>
      </c>
    </row>
    <row r="151" spans="1:46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46" x14ac:dyDescent="0.2">
      <c r="A152" s="123" t="s">
        <v>111</v>
      </c>
    </row>
  </sheetData>
  <mergeCells count="30">
    <mergeCell ref="A77:M77"/>
    <mergeCell ref="A19:A20"/>
    <mergeCell ref="B19:M19"/>
    <mergeCell ref="A46:A47"/>
    <mergeCell ref="B46:M46"/>
    <mergeCell ref="A142:A143"/>
    <mergeCell ref="B142:M142"/>
    <mergeCell ref="A84:A85"/>
    <mergeCell ref="B84:M84"/>
    <mergeCell ref="A118:A119"/>
    <mergeCell ref="B118:M118"/>
    <mergeCell ref="A113:M113"/>
    <mergeCell ref="A115:M115"/>
    <mergeCell ref="A116:M116"/>
    <mergeCell ref="A2:M2"/>
    <mergeCell ref="A4:M4"/>
    <mergeCell ref="A5:M5"/>
    <mergeCell ref="A134:A135"/>
    <mergeCell ref="B134:M134"/>
    <mergeCell ref="A58:A59"/>
    <mergeCell ref="B58:M58"/>
    <mergeCell ref="A65:A66"/>
    <mergeCell ref="B65:M65"/>
    <mergeCell ref="A79:M79"/>
    <mergeCell ref="A80:M80"/>
    <mergeCell ref="A9:A10"/>
    <mergeCell ref="B9:M9"/>
    <mergeCell ref="A39:M39"/>
    <mergeCell ref="A41:M41"/>
    <mergeCell ref="A42:M42"/>
  </mergeCells>
  <phoneticPr fontId="27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&amp;L&amp;"Arial,Normal"&amp;8&amp;G&amp;C&amp;"Arial,Normal"&amp;8www.iieg.gob.mx&amp;R&amp;G</oddFoot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2"/>
  <sheetViews>
    <sheetView workbookViewId="0"/>
  </sheetViews>
  <sheetFormatPr baseColWidth="10" defaultColWidth="8.83203125" defaultRowHeight="11.25" x14ac:dyDescent="0.2"/>
  <cols>
    <col min="1" max="1" width="58.6640625" style="5" customWidth="1"/>
    <col min="2" max="13" width="7.33203125" style="5" customWidth="1"/>
    <col min="14" max="16384" width="8.83203125" style="5"/>
  </cols>
  <sheetData>
    <row r="1" spans="1:46" s="62" customFormat="1" ht="20.25" x14ac:dyDescent="0.2">
      <c r="A1" s="74" t="s">
        <v>95</v>
      </c>
      <c r="D1" s="69"/>
      <c r="E1" s="69"/>
      <c r="F1" s="69"/>
      <c r="G1" s="69"/>
      <c r="H1" s="69"/>
      <c r="I1" s="69"/>
      <c r="J1" s="69"/>
      <c r="K1" s="69"/>
    </row>
    <row r="2" spans="1:46" s="47" customFormat="1" ht="15.75" customHeight="1" x14ac:dyDescent="0.2">
      <c r="A2" s="256" t="s">
        <v>80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34"/>
      <c r="O2" s="34"/>
      <c r="P2" s="34"/>
      <c r="Q2" s="34"/>
      <c r="R2" s="35"/>
      <c r="S2" s="35"/>
      <c r="T2" s="35"/>
      <c r="U2" s="35"/>
      <c r="V2" s="35"/>
      <c r="W2" s="35"/>
      <c r="X2" s="35"/>
    </row>
    <row r="3" spans="1:46" s="47" customFormat="1" ht="15.75" customHeight="1" x14ac:dyDescent="0.2">
      <c r="A3" s="75" t="s">
        <v>79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34"/>
      <c r="O3" s="34"/>
      <c r="P3" s="34"/>
      <c r="Q3" s="34"/>
      <c r="R3" s="35"/>
      <c r="S3" s="35"/>
      <c r="T3" s="35"/>
      <c r="U3" s="35"/>
      <c r="V3" s="35"/>
      <c r="W3" s="35"/>
      <c r="X3" s="35"/>
    </row>
    <row r="4" spans="1:46" s="49" customFormat="1" ht="15.95" customHeight="1" x14ac:dyDescent="0.2">
      <c r="A4" s="256" t="s">
        <v>76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36"/>
      <c r="O4" s="36"/>
      <c r="P4" s="36"/>
      <c r="Q4" s="36"/>
      <c r="R4" s="48"/>
      <c r="S4" s="48"/>
      <c r="T4" s="48"/>
      <c r="U4" s="48"/>
      <c r="V4" s="48"/>
      <c r="W4" s="48"/>
      <c r="X4" s="48"/>
    </row>
    <row r="5" spans="1:46" s="49" customFormat="1" ht="15.95" customHeight="1" x14ac:dyDescent="0.2">
      <c r="A5" s="256">
        <v>2006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36"/>
      <c r="O5" s="36"/>
      <c r="P5" s="36"/>
      <c r="Q5" s="36"/>
    </row>
    <row r="6" spans="1:46" ht="12.75" customHeight="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13"/>
    </row>
    <row r="7" spans="1:46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6" x14ac:dyDescent="0.2">
      <c r="A9" s="280" t="s">
        <v>0</v>
      </c>
      <c r="B9" s="281">
        <v>2006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x14ac:dyDescent="0.2">
      <c r="A10" s="280"/>
      <c r="B10" s="134" t="s">
        <v>82</v>
      </c>
      <c r="C10" s="134" t="s">
        <v>83</v>
      </c>
      <c r="D10" s="134" t="s">
        <v>84</v>
      </c>
      <c r="E10" s="134" t="s">
        <v>85</v>
      </c>
      <c r="F10" s="134" t="s">
        <v>86</v>
      </c>
      <c r="G10" s="134" t="s">
        <v>87</v>
      </c>
      <c r="H10" s="134" t="s">
        <v>88</v>
      </c>
      <c r="I10" s="134" t="s">
        <v>89</v>
      </c>
      <c r="J10" s="134" t="s">
        <v>90</v>
      </c>
      <c r="K10" s="134" t="s">
        <v>91</v>
      </c>
      <c r="L10" s="134" t="s">
        <v>92</v>
      </c>
      <c r="M10" s="134" t="s">
        <v>93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ht="22.5" x14ac:dyDescent="0.2">
      <c r="A11" s="97" t="s">
        <v>24</v>
      </c>
      <c r="B11" s="98">
        <v>6089</v>
      </c>
      <c r="C11" s="98">
        <v>6110</v>
      </c>
      <c r="D11" s="98">
        <v>6165</v>
      </c>
      <c r="E11" s="98">
        <v>6181</v>
      </c>
      <c r="F11" s="98">
        <v>6130</v>
      </c>
      <c r="G11" s="98">
        <v>6150</v>
      </c>
      <c r="H11" s="98">
        <v>6090</v>
      </c>
      <c r="I11" s="98">
        <v>6085</v>
      </c>
      <c r="J11" s="98">
        <v>6078</v>
      </c>
      <c r="K11" s="98">
        <v>6113</v>
      </c>
      <c r="L11" s="98">
        <v>6156</v>
      </c>
      <c r="M11" s="98">
        <v>6147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ht="17.25" customHeight="1" x14ac:dyDescent="0.2">
      <c r="A12" s="97" t="s">
        <v>25</v>
      </c>
      <c r="B12" s="98">
        <v>5523</v>
      </c>
      <c r="C12" s="98">
        <v>5513</v>
      </c>
      <c r="D12" s="98">
        <v>5456</v>
      </c>
      <c r="E12" s="98">
        <v>5477</v>
      </c>
      <c r="F12" s="98">
        <v>5482</v>
      </c>
      <c r="G12" s="98">
        <v>5528</v>
      </c>
      <c r="H12" s="98">
        <v>5500</v>
      </c>
      <c r="I12" s="98">
        <v>5446</v>
      </c>
      <c r="J12" s="98">
        <v>5452</v>
      </c>
      <c r="K12" s="98">
        <v>5458</v>
      </c>
      <c r="L12" s="98">
        <v>5530</v>
      </c>
      <c r="M12" s="98">
        <v>5553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46" ht="15.75" customHeight="1" x14ac:dyDescent="0.2">
      <c r="A13" s="97" t="s">
        <v>11</v>
      </c>
      <c r="B13" s="98">
        <v>25089</v>
      </c>
      <c r="C13" s="98">
        <v>25047</v>
      </c>
      <c r="D13" s="98">
        <v>25921</v>
      </c>
      <c r="E13" s="98">
        <v>25910</v>
      </c>
      <c r="F13" s="98">
        <v>25958</v>
      </c>
      <c r="G13" s="98">
        <v>26105</v>
      </c>
      <c r="H13" s="98">
        <v>26261</v>
      </c>
      <c r="I13" s="98">
        <v>26607</v>
      </c>
      <c r="J13" s="98">
        <v>26660</v>
      </c>
      <c r="K13" s="98">
        <v>26969</v>
      </c>
      <c r="L13" s="98">
        <v>27118</v>
      </c>
      <c r="M13" s="98">
        <v>26970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1:46" x14ac:dyDescent="0.2">
      <c r="A14" s="97" t="s">
        <v>10</v>
      </c>
      <c r="B14" s="98">
        <v>624</v>
      </c>
      <c r="C14" s="98">
        <v>621</v>
      </c>
      <c r="D14" s="98">
        <v>620</v>
      </c>
      <c r="E14" s="98">
        <v>620</v>
      </c>
      <c r="F14" s="98">
        <v>611</v>
      </c>
      <c r="G14" s="98">
        <v>615</v>
      </c>
      <c r="H14" s="98">
        <v>613</v>
      </c>
      <c r="I14" s="98">
        <v>613</v>
      </c>
      <c r="J14" s="98">
        <v>607</v>
      </c>
      <c r="K14" s="98">
        <v>611</v>
      </c>
      <c r="L14" s="98">
        <v>612</v>
      </c>
      <c r="M14" s="98">
        <v>612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46" ht="13.5" customHeight="1" x14ac:dyDescent="0.2">
      <c r="A15" s="95" t="s">
        <v>78</v>
      </c>
      <c r="B15" s="96">
        <f>SUM(B11:B14)</f>
        <v>37325</v>
      </c>
      <c r="C15" s="96" t="e">
        <f>#N/A</f>
        <v>#N/A</v>
      </c>
      <c r="D15" s="96" t="e">
        <f>#N/A</f>
        <v>#N/A</v>
      </c>
      <c r="E15" s="96" t="e">
        <f>#N/A</f>
        <v>#N/A</v>
      </c>
      <c r="F15" s="96" t="e">
        <f>#N/A</f>
        <v>#N/A</v>
      </c>
      <c r="G15" s="96" t="e">
        <f>#N/A</f>
        <v>#N/A</v>
      </c>
      <c r="H15" s="96" t="e">
        <f>#N/A</f>
        <v>#N/A</v>
      </c>
      <c r="I15" s="96" t="e">
        <f>#N/A</f>
        <v>#N/A</v>
      </c>
      <c r="J15" s="96" t="e">
        <f>#N/A</f>
        <v>#N/A</v>
      </c>
      <c r="K15" s="96" t="e">
        <f>#N/A</f>
        <v>#N/A</v>
      </c>
      <c r="L15" s="96" t="e">
        <f>#N/A</f>
        <v>#N/A</v>
      </c>
      <c r="M15" s="96" t="e">
        <f>#N/A</f>
        <v>#N/A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46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9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9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x14ac:dyDescent="0.2">
      <c r="A19" s="280" t="s">
        <v>1</v>
      </c>
      <c r="B19" s="281">
        <v>2006</v>
      </c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x14ac:dyDescent="0.2">
      <c r="A20" s="280"/>
      <c r="B20" s="134" t="s">
        <v>82</v>
      </c>
      <c r="C20" s="134" t="s">
        <v>83</v>
      </c>
      <c r="D20" s="134" t="s">
        <v>84</v>
      </c>
      <c r="E20" s="134" t="s">
        <v>85</v>
      </c>
      <c r="F20" s="134" t="s">
        <v>86</v>
      </c>
      <c r="G20" s="134" t="s">
        <v>87</v>
      </c>
      <c r="H20" s="134" t="s">
        <v>88</v>
      </c>
      <c r="I20" s="134" t="s">
        <v>89</v>
      </c>
      <c r="J20" s="134" t="s">
        <v>90</v>
      </c>
      <c r="K20" s="134" t="s">
        <v>91</v>
      </c>
      <c r="L20" s="134" t="s">
        <v>92</v>
      </c>
      <c r="M20" s="134" t="s">
        <v>93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22.5" x14ac:dyDescent="0.2">
      <c r="A21" s="76" t="s">
        <v>23</v>
      </c>
      <c r="B21" s="77">
        <v>4527</v>
      </c>
      <c r="C21" s="77">
        <v>4450</v>
      </c>
      <c r="D21" s="77">
        <v>4444</v>
      </c>
      <c r="E21" s="77">
        <v>4429</v>
      </c>
      <c r="F21" s="77">
        <v>4432</v>
      </c>
      <c r="G21" s="77">
        <v>4439</v>
      </c>
      <c r="H21" s="77">
        <v>4476</v>
      </c>
      <c r="I21" s="77">
        <v>4447</v>
      </c>
      <c r="J21" s="77">
        <v>4478</v>
      </c>
      <c r="K21" s="77">
        <v>4553</v>
      </c>
      <c r="L21" s="77">
        <v>4655</v>
      </c>
      <c r="M21" s="77">
        <v>4582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22.5" x14ac:dyDescent="0.2">
      <c r="A22" s="76" t="s">
        <v>14</v>
      </c>
      <c r="B22" s="77">
        <v>8119</v>
      </c>
      <c r="C22" s="77">
        <v>8186</v>
      </c>
      <c r="D22" s="77">
        <v>8298</v>
      </c>
      <c r="E22" s="77">
        <v>8405</v>
      </c>
      <c r="F22" s="77">
        <v>8536</v>
      </c>
      <c r="G22" s="77">
        <v>8617</v>
      </c>
      <c r="H22" s="77">
        <v>8922</v>
      </c>
      <c r="I22" s="77">
        <v>8879</v>
      </c>
      <c r="J22" s="77">
        <v>9045</v>
      </c>
      <c r="K22" s="77">
        <v>9452</v>
      </c>
      <c r="L22" s="77">
        <v>9642</v>
      </c>
      <c r="M22" s="77">
        <v>9367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22.5" x14ac:dyDescent="0.2">
      <c r="A23" s="76" t="s">
        <v>17</v>
      </c>
      <c r="B23" s="77">
        <v>3016</v>
      </c>
      <c r="C23" s="77">
        <v>2992</v>
      </c>
      <c r="D23" s="77">
        <v>3040</v>
      </c>
      <c r="E23" s="77">
        <v>3028</v>
      </c>
      <c r="F23" s="77">
        <v>3009</v>
      </c>
      <c r="G23" s="77">
        <v>3064</v>
      </c>
      <c r="H23" s="77">
        <v>3043</v>
      </c>
      <c r="I23" s="77">
        <v>3017</v>
      </c>
      <c r="J23" s="77">
        <v>3070</v>
      </c>
      <c r="K23" s="77">
        <v>3141</v>
      </c>
      <c r="L23" s="77">
        <v>3186</v>
      </c>
      <c r="M23" s="77">
        <v>3055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12.75" customHeight="1" x14ac:dyDescent="0.2">
      <c r="A24" s="76" t="s">
        <v>15</v>
      </c>
      <c r="B24" s="77">
        <v>2526</v>
      </c>
      <c r="C24" s="77">
        <v>2499</v>
      </c>
      <c r="D24" s="77">
        <v>2464</v>
      </c>
      <c r="E24" s="77">
        <v>2427</v>
      </c>
      <c r="F24" s="77">
        <v>2433</v>
      </c>
      <c r="G24" s="77">
        <v>2467</v>
      </c>
      <c r="H24" s="77">
        <v>2473</v>
      </c>
      <c r="I24" s="77">
        <v>2463</v>
      </c>
      <c r="J24" s="77">
        <v>2486</v>
      </c>
      <c r="K24" s="77">
        <v>2521</v>
      </c>
      <c r="L24" s="77">
        <v>2462</v>
      </c>
      <c r="M24" s="77">
        <v>2485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12.75" customHeight="1" x14ac:dyDescent="0.2">
      <c r="A25" s="76" t="s">
        <v>12</v>
      </c>
      <c r="B25" s="77">
        <v>3212</v>
      </c>
      <c r="C25" s="77">
        <v>3207</v>
      </c>
      <c r="D25" s="77">
        <v>3158</v>
      </c>
      <c r="E25" s="77">
        <v>3165</v>
      </c>
      <c r="F25" s="77">
        <v>3245</v>
      </c>
      <c r="G25" s="77">
        <v>3283</v>
      </c>
      <c r="H25" s="77">
        <v>3312</v>
      </c>
      <c r="I25" s="77">
        <v>3328</v>
      </c>
      <c r="J25" s="77">
        <v>3371</v>
      </c>
      <c r="K25" s="77">
        <v>3404</v>
      </c>
      <c r="L25" s="77">
        <v>3539</v>
      </c>
      <c r="M25" s="77">
        <v>3483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12.75" customHeight="1" x14ac:dyDescent="0.2">
      <c r="A26" s="76" t="s">
        <v>13</v>
      </c>
      <c r="B26" s="77">
        <v>1282</v>
      </c>
      <c r="C26" s="77">
        <v>1235</v>
      </c>
      <c r="D26" s="77">
        <v>1200</v>
      </c>
      <c r="E26" s="77">
        <v>1176</v>
      </c>
      <c r="F26" s="77">
        <v>1129</v>
      </c>
      <c r="G26" s="77">
        <v>1077</v>
      </c>
      <c r="H26" s="77">
        <v>1077</v>
      </c>
      <c r="I26" s="77">
        <v>1072</v>
      </c>
      <c r="J26" s="77">
        <v>1049</v>
      </c>
      <c r="K26" s="77">
        <v>1063</v>
      </c>
      <c r="L26" s="77">
        <v>1121</v>
      </c>
      <c r="M26" s="77">
        <v>1136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22.5" x14ac:dyDescent="0.2">
      <c r="A27" s="76" t="s">
        <v>16</v>
      </c>
      <c r="B27" s="77">
        <v>3271</v>
      </c>
      <c r="C27" s="77">
        <v>3244</v>
      </c>
      <c r="D27" s="77">
        <v>3227</v>
      </c>
      <c r="E27" s="77">
        <v>3230</v>
      </c>
      <c r="F27" s="77">
        <v>3224</v>
      </c>
      <c r="G27" s="77">
        <v>3239</v>
      </c>
      <c r="H27" s="77">
        <v>3211</v>
      </c>
      <c r="I27" s="77">
        <v>3212</v>
      </c>
      <c r="J27" s="77">
        <v>3195</v>
      </c>
      <c r="K27" s="77">
        <v>3183</v>
      </c>
      <c r="L27" s="77">
        <v>3169</v>
      </c>
      <c r="M27" s="77">
        <v>3163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22.5" x14ac:dyDescent="0.2">
      <c r="A28" s="76" t="s">
        <v>18</v>
      </c>
      <c r="B28" s="77">
        <v>2172</v>
      </c>
      <c r="C28" s="77">
        <v>2156</v>
      </c>
      <c r="D28" s="77">
        <v>2167</v>
      </c>
      <c r="E28" s="77">
        <v>2165</v>
      </c>
      <c r="F28" s="77">
        <v>2146</v>
      </c>
      <c r="G28" s="77">
        <v>2173</v>
      </c>
      <c r="H28" s="77">
        <v>2197</v>
      </c>
      <c r="I28" s="77">
        <v>2236</v>
      </c>
      <c r="J28" s="77">
        <v>2244</v>
      </c>
      <c r="K28" s="77">
        <v>2269</v>
      </c>
      <c r="L28" s="77">
        <v>2301</v>
      </c>
      <c r="M28" s="77">
        <v>2306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22.5" x14ac:dyDescent="0.2">
      <c r="A29" s="76" t="s">
        <v>19</v>
      </c>
      <c r="B29" s="77">
        <v>7048</v>
      </c>
      <c r="C29" s="77">
        <v>7102</v>
      </c>
      <c r="D29" s="77">
        <v>7049</v>
      </c>
      <c r="E29" s="77">
        <v>6981</v>
      </c>
      <c r="F29" s="77">
        <v>7061</v>
      </c>
      <c r="G29" s="77">
        <v>7077</v>
      </c>
      <c r="H29" s="77">
        <v>7197</v>
      </c>
      <c r="I29" s="77">
        <v>7276</v>
      </c>
      <c r="J29" s="77">
        <v>7313</v>
      </c>
      <c r="K29" s="77">
        <v>7457</v>
      </c>
      <c r="L29" s="77">
        <v>7525</v>
      </c>
      <c r="M29" s="77">
        <v>7415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2.75" customHeight="1" x14ac:dyDescent="0.2">
      <c r="A30" s="76" t="s">
        <v>20</v>
      </c>
      <c r="B30" s="77">
        <v>977</v>
      </c>
      <c r="C30" s="77">
        <v>986</v>
      </c>
      <c r="D30" s="77">
        <v>983</v>
      </c>
      <c r="E30" s="77">
        <v>976</v>
      </c>
      <c r="F30" s="77">
        <v>975</v>
      </c>
      <c r="G30" s="77">
        <v>989</v>
      </c>
      <c r="H30" s="77">
        <v>960</v>
      </c>
      <c r="I30" s="77">
        <v>941</v>
      </c>
      <c r="J30" s="77">
        <v>949</v>
      </c>
      <c r="K30" s="77">
        <v>941</v>
      </c>
      <c r="L30" s="77">
        <v>967</v>
      </c>
      <c r="M30" s="77">
        <v>986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2.75" customHeight="1" x14ac:dyDescent="0.2">
      <c r="A31" s="76" t="s">
        <v>21</v>
      </c>
      <c r="B31" s="77">
        <v>875</v>
      </c>
      <c r="C31" s="77">
        <v>888</v>
      </c>
      <c r="D31" s="77">
        <v>877</v>
      </c>
      <c r="E31" s="77">
        <v>872</v>
      </c>
      <c r="F31" s="77">
        <v>883</v>
      </c>
      <c r="G31" s="77">
        <v>889</v>
      </c>
      <c r="H31" s="77">
        <v>898</v>
      </c>
      <c r="I31" s="77">
        <v>910</v>
      </c>
      <c r="J31" s="77">
        <v>896</v>
      </c>
      <c r="K31" s="77">
        <v>889</v>
      </c>
      <c r="L31" s="77">
        <v>899</v>
      </c>
      <c r="M31" s="77">
        <v>878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2.75" customHeight="1" x14ac:dyDescent="0.2">
      <c r="A32" s="76" t="s">
        <v>22</v>
      </c>
      <c r="B32" s="77">
        <v>2076</v>
      </c>
      <c r="C32" s="77">
        <v>2083</v>
      </c>
      <c r="D32" s="77">
        <v>2127</v>
      </c>
      <c r="E32" s="77">
        <v>2141</v>
      </c>
      <c r="F32" s="77">
        <v>2169</v>
      </c>
      <c r="G32" s="77">
        <v>2247</v>
      </c>
      <c r="H32" s="77">
        <v>2501</v>
      </c>
      <c r="I32" s="77">
        <v>2574</v>
      </c>
      <c r="J32" s="77">
        <v>2336</v>
      </c>
      <c r="K32" s="77">
        <v>2207</v>
      </c>
      <c r="L32" s="77">
        <v>2205</v>
      </c>
      <c r="M32" s="77">
        <v>2187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3.5" customHeight="1" x14ac:dyDescent="0.2">
      <c r="A33" s="95" t="s">
        <v>78</v>
      </c>
      <c r="B33" s="96">
        <f>SUM(B21:B32)</f>
        <v>39101</v>
      </c>
      <c r="C33" s="96" t="e">
        <f>#N/A</f>
        <v>#N/A</v>
      </c>
      <c r="D33" s="96" t="e">
        <f>#N/A</f>
        <v>#N/A</v>
      </c>
      <c r="E33" s="96" t="e">
        <f>#N/A</f>
        <v>#N/A</v>
      </c>
      <c r="F33" s="96" t="e">
        <f>#N/A</f>
        <v>#N/A</v>
      </c>
      <c r="G33" s="96" t="e">
        <f>#N/A</f>
        <v>#N/A</v>
      </c>
      <c r="H33" s="96" t="e">
        <f>#N/A</f>
        <v>#N/A</v>
      </c>
      <c r="I33" s="96" t="e">
        <f>#N/A</f>
        <v>#N/A</v>
      </c>
      <c r="J33" s="96" t="e">
        <f>#N/A</f>
        <v>#N/A</v>
      </c>
      <c r="K33" s="96" t="e">
        <f>#N/A</f>
        <v>#N/A</v>
      </c>
      <c r="L33" s="96" t="e">
        <f>#N/A</f>
        <v>#N/A</v>
      </c>
      <c r="M33" s="96" t="e">
        <f>#N/A</f>
        <v>#N/A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x14ac:dyDescent="0.2">
      <c r="M34" s="10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x14ac:dyDescent="0.2">
      <c r="M35" s="10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x14ac:dyDescent="0.2">
      <c r="M36" s="10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6.5" customHeight="1" x14ac:dyDescent="0.2">
      <c r="M37" s="10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s="62" customFormat="1" ht="20.25" x14ac:dyDescent="0.2">
      <c r="A38" s="74" t="s">
        <v>95</v>
      </c>
      <c r="D38" s="69"/>
      <c r="E38" s="69"/>
      <c r="F38" s="69"/>
      <c r="G38" s="69"/>
      <c r="H38" s="69"/>
      <c r="I38" s="69"/>
      <c r="J38" s="69"/>
      <c r="K38" s="69"/>
    </row>
    <row r="39" spans="1:46" s="47" customFormat="1" ht="15.75" customHeight="1" x14ac:dyDescent="0.2">
      <c r="A39" s="256" t="s">
        <v>80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34"/>
      <c r="O39" s="34"/>
      <c r="P39" s="34"/>
      <c r="Q39" s="34"/>
      <c r="R39" s="35"/>
      <c r="S39" s="35"/>
      <c r="T39" s="35"/>
      <c r="U39" s="35"/>
      <c r="V39" s="35"/>
      <c r="W39" s="35"/>
      <c r="X39" s="35"/>
    </row>
    <row r="40" spans="1:46" s="47" customFormat="1" ht="15.75" customHeight="1" x14ac:dyDescent="0.2">
      <c r="A40" s="75" t="s">
        <v>79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34"/>
      <c r="O40" s="34"/>
      <c r="P40" s="34"/>
      <c r="Q40" s="34"/>
      <c r="R40" s="35"/>
      <c r="S40" s="35"/>
      <c r="T40" s="35"/>
      <c r="U40" s="35"/>
      <c r="V40" s="35"/>
      <c r="W40" s="35"/>
      <c r="X40" s="35"/>
    </row>
    <row r="41" spans="1:46" s="49" customFormat="1" ht="15.95" customHeight="1" x14ac:dyDescent="0.2">
      <c r="A41" s="256" t="s">
        <v>76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36"/>
      <c r="O41" s="36"/>
      <c r="P41" s="36"/>
      <c r="Q41" s="36"/>
      <c r="R41" s="48"/>
      <c r="S41" s="48"/>
      <c r="T41" s="48"/>
      <c r="U41" s="48"/>
      <c r="V41" s="48"/>
      <c r="W41" s="48"/>
      <c r="X41" s="48"/>
    </row>
    <row r="42" spans="1:46" s="49" customFormat="1" ht="15.95" customHeight="1" x14ac:dyDescent="0.2">
      <c r="A42" s="256">
        <v>2006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36"/>
      <c r="O42" s="36"/>
      <c r="P42" s="36"/>
      <c r="Q42" s="36"/>
    </row>
    <row r="43" spans="1:46" x14ac:dyDescent="0.2">
      <c r="M43" s="10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x14ac:dyDescent="0.2">
      <c r="M44" s="10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x14ac:dyDescent="0.2">
      <c r="M45" s="10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x14ac:dyDescent="0.2">
      <c r="A46" s="280" t="s">
        <v>2</v>
      </c>
      <c r="B46" s="281">
        <v>2006</v>
      </c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x14ac:dyDescent="0.2">
      <c r="A47" s="280"/>
      <c r="B47" s="134" t="s">
        <v>82</v>
      </c>
      <c r="C47" s="134" t="s">
        <v>83</v>
      </c>
      <c r="D47" s="134" t="s">
        <v>84</v>
      </c>
      <c r="E47" s="134" t="s">
        <v>85</v>
      </c>
      <c r="F47" s="134" t="s">
        <v>86</v>
      </c>
      <c r="G47" s="134" t="s">
        <v>87</v>
      </c>
      <c r="H47" s="134" t="s">
        <v>88</v>
      </c>
      <c r="I47" s="134" t="s">
        <v>89</v>
      </c>
      <c r="J47" s="134" t="s">
        <v>90</v>
      </c>
      <c r="K47" s="134" t="s">
        <v>91</v>
      </c>
      <c r="L47" s="134" t="s">
        <v>92</v>
      </c>
      <c r="M47" s="134" t="s">
        <v>93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22.5" x14ac:dyDescent="0.2">
      <c r="A48" s="76" t="s">
        <v>26</v>
      </c>
      <c r="B48" s="77">
        <v>656</v>
      </c>
      <c r="C48" s="77">
        <v>664</v>
      </c>
      <c r="D48" s="77">
        <v>657</v>
      </c>
      <c r="E48" s="77">
        <v>645</v>
      </c>
      <c r="F48" s="77">
        <v>640</v>
      </c>
      <c r="G48" s="77">
        <v>659</v>
      </c>
      <c r="H48" s="77">
        <v>659</v>
      </c>
      <c r="I48" s="77">
        <v>653</v>
      </c>
      <c r="J48" s="77">
        <v>646</v>
      </c>
      <c r="K48" s="77">
        <v>654</v>
      </c>
      <c r="L48" s="77">
        <v>655</v>
      </c>
      <c r="M48" s="77">
        <v>625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22.5" x14ac:dyDescent="0.2">
      <c r="A49" s="76" t="s">
        <v>45</v>
      </c>
      <c r="B49" s="77">
        <v>2562</v>
      </c>
      <c r="C49" s="77">
        <v>2497</v>
      </c>
      <c r="D49" s="77">
        <v>2503</v>
      </c>
      <c r="E49" s="77">
        <v>2511</v>
      </c>
      <c r="F49" s="77">
        <v>2480</v>
      </c>
      <c r="G49" s="77">
        <v>2478</v>
      </c>
      <c r="H49" s="77">
        <v>2572</v>
      </c>
      <c r="I49" s="77">
        <v>2601</v>
      </c>
      <c r="J49" s="77">
        <v>2644</v>
      </c>
      <c r="K49" s="77">
        <v>2748</v>
      </c>
      <c r="L49" s="77">
        <v>2864</v>
      </c>
      <c r="M49" s="77">
        <v>2840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22.5" x14ac:dyDescent="0.2">
      <c r="A50" s="76" t="s">
        <v>44</v>
      </c>
      <c r="B50" s="77">
        <v>6205</v>
      </c>
      <c r="C50" s="77">
        <v>6152</v>
      </c>
      <c r="D50" s="77">
        <v>6186</v>
      </c>
      <c r="E50" s="77">
        <v>6167</v>
      </c>
      <c r="F50" s="77">
        <v>6179</v>
      </c>
      <c r="G50" s="77">
        <v>6216</v>
      </c>
      <c r="H50" s="77">
        <v>6245</v>
      </c>
      <c r="I50" s="77">
        <v>6242</v>
      </c>
      <c r="J50" s="77">
        <v>6274</v>
      </c>
      <c r="K50" s="77">
        <v>6346</v>
      </c>
      <c r="L50" s="77">
        <v>6317</v>
      </c>
      <c r="M50" s="77">
        <v>6231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2.75" customHeight="1" x14ac:dyDescent="0.2">
      <c r="A51" s="76" t="s">
        <v>74</v>
      </c>
      <c r="B51" s="77">
        <v>998</v>
      </c>
      <c r="C51" s="77">
        <v>988</v>
      </c>
      <c r="D51" s="77">
        <v>974</v>
      </c>
      <c r="E51" s="77">
        <v>989</v>
      </c>
      <c r="F51" s="77">
        <v>993</v>
      </c>
      <c r="G51" s="77">
        <v>981</v>
      </c>
      <c r="H51" s="77">
        <v>981</v>
      </c>
      <c r="I51" s="77">
        <v>951</v>
      </c>
      <c r="J51" s="77">
        <v>934</v>
      </c>
      <c r="K51" s="77">
        <v>936</v>
      </c>
      <c r="L51" s="77">
        <v>947</v>
      </c>
      <c r="M51" s="77">
        <v>943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12.75" customHeight="1" x14ac:dyDescent="0.2">
      <c r="A52" s="76" t="s">
        <v>46</v>
      </c>
      <c r="B52" s="77">
        <v>1534</v>
      </c>
      <c r="C52" s="77">
        <v>1558</v>
      </c>
      <c r="D52" s="77">
        <v>1512</v>
      </c>
      <c r="E52" s="77">
        <v>1522</v>
      </c>
      <c r="F52" s="77">
        <v>1517</v>
      </c>
      <c r="G52" s="77">
        <v>1512</v>
      </c>
      <c r="H52" s="77">
        <v>1522</v>
      </c>
      <c r="I52" s="77">
        <v>1506</v>
      </c>
      <c r="J52" s="77">
        <v>1534</v>
      </c>
      <c r="K52" s="77">
        <v>1594</v>
      </c>
      <c r="L52" s="77">
        <v>1609</v>
      </c>
      <c r="M52" s="77">
        <v>1588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22.5" x14ac:dyDescent="0.2">
      <c r="A53" s="76" t="s">
        <v>47</v>
      </c>
      <c r="B53" s="77">
        <v>2134</v>
      </c>
      <c r="C53" s="77">
        <v>2163</v>
      </c>
      <c r="D53" s="77">
        <v>2175</v>
      </c>
      <c r="E53" s="77">
        <v>2141</v>
      </c>
      <c r="F53" s="77">
        <v>2162</v>
      </c>
      <c r="G53" s="77">
        <v>2155</v>
      </c>
      <c r="H53" s="77">
        <v>2177</v>
      </c>
      <c r="I53" s="77">
        <v>2191</v>
      </c>
      <c r="J53" s="77">
        <v>2268</v>
      </c>
      <c r="K53" s="77">
        <v>2275</v>
      </c>
      <c r="L53" s="77">
        <v>2331</v>
      </c>
      <c r="M53" s="77">
        <v>2293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3.5" customHeight="1" x14ac:dyDescent="0.2">
      <c r="A54" s="95" t="s">
        <v>78</v>
      </c>
      <c r="B54" s="96">
        <f>SUM(B48:B53)</f>
        <v>14089</v>
      </c>
      <c r="C54" s="96" t="e">
        <f>#N/A</f>
        <v>#N/A</v>
      </c>
      <c r="D54" s="96" t="e">
        <f>#N/A</f>
        <v>#N/A</v>
      </c>
      <c r="E54" s="96" t="e">
        <f>#N/A</f>
        <v>#N/A</v>
      </c>
      <c r="F54" s="96" t="e">
        <f>#N/A</f>
        <v>#N/A</v>
      </c>
      <c r="G54" s="96" t="e">
        <f>#N/A</f>
        <v>#N/A</v>
      </c>
      <c r="H54" s="96" t="e">
        <f>#N/A</f>
        <v>#N/A</v>
      </c>
      <c r="I54" s="96" t="e">
        <f>#N/A</f>
        <v>#N/A</v>
      </c>
      <c r="J54" s="96" t="e">
        <f>#N/A</f>
        <v>#N/A</v>
      </c>
      <c r="K54" s="96" t="e">
        <f>#N/A</f>
        <v>#N/A</v>
      </c>
      <c r="L54" s="96" t="e">
        <f>#N/A</f>
        <v>#N/A</v>
      </c>
      <c r="M54" s="96" t="e">
        <f>#N/A</f>
        <v>#N/A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x14ac:dyDescent="0.2">
      <c r="M55" s="10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x14ac:dyDescent="0.2">
      <c r="M56" s="10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s="16" customFormat="1" ht="12" customHeigh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5"/>
      <c r="N57" s="15"/>
      <c r="O57" s="15"/>
    </row>
    <row r="58" spans="1:46" ht="11.25" customHeight="1" x14ac:dyDescent="0.2">
      <c r="A58" s="280" t="s">
        <v>3</v>
      </c>
      <c r="B58" s="281">
        <v>2006</v>
      </c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x14ac:dyDescent="0.2">
      <c r="A59" s="280"/>
      <c r="B59" s="134" t="s">
        <v>82</v>
      </c>
      <c r="C59" s="134" t="s">
        <v>83</v>
      </c>
      <c r="D59" s="134" t="s">
        <v>84</v>
      </c>
      <c r="E59" s="134" t="s">
        <v>85</v>
      </c>
      <c r="F59" s="134" t="s">
        <v>86</v>
      </c>
      <c r="G59" s="134" t="s">
        <v>87</v>
      </c>
      <c r="H59" s="134" t="s">
        <v>88</v>
      </c>
      <c r="I59" s="134" t="s">
        <v>89</v>
      </c>
      <c r="J59" s="134" t="s">
        <v>90</v>
      </c>
      <c r="K59" s="134" t="s">
        <v>91</v>
      </c>
      <c r="L59" s="134" t="s">
        <v>92</v>
      </c>
      <c r="M59" s="134" t="s">
        <v>93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2.75" customHeight="1" x14ac:dyDescent="0.2">
      <c r="A60" s="76" t="s">
        <v>48</v>
      </c>
      <c r="B60" s="77">
        <v>15444</v>
      </c>
      <c r="C60" s="77">
        <v>26991</v>
      </c>
      <c r="D60" s="77">
        <v>27234</v>
      </c>
      <c r="E60" s="77">
        <v>26619</v>
      </c>
      <c r="F60" s="77">
        <v>26810</v>
      </c>
      <c r="G60" s="77">
        <v>27090</v>
      </c>
      <c r="H60" s="77">
        <v>27464</v>
      </c>
      <c r="I60" s="77">
        <v>27706</v>
      </c>
      <c r="J60" s="77">
        <v>27981</v>
      </c>
      <c r="K60" s="77">
        <v>29111</v>
      </c>
      <c r="L60" s="77">
        <v>30231</v>
      </c>
      <c r="M60" s="77">
        <v>29279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3.5" customHeight="1" x14ac:dyDescent="0.2">
      <c r="A61" s="95" t="s">
        <v>78</v>
      </c>
      <c r="B61" s="96" t="e">
        <f>#N/A</f>
        <v>#N/A</v>
      </c>
      <c r="C61" s="96" t="e">
        <f>#N/A</f>
        <v>#N/A</v>
      </c>
      <c r="D61" s="96" t="e">
        <f>#N/A</f>
        <v>#N/A</v>
      </c>
      <c r="E61" s="96" t="e">
        <f>#N/A</f>
        <v>#N/A</v>
      </c>
      <c r="F61" s="96" t="e">
        <f>#N/A</f>
        <v>#N/A</v>
      </c>
      <c r="G61" s="96" t="e">
        <f>#N/A</f>
        <v>#N/A</v>
      </c>
      <c r="H61" s="96" t="e">
        <f>#N/A</f>
        <v>#N/A</v>
      </c>
      <c r="I61" s="96" t="e">
        <f>#N/A</f>
        <v>#N/A</v>
      </c>
      <c r="J61" s="96" t="e">
        <f>#N/A</f>
        <v>#N/A</v>
      </c>
      <c r="K61" s="96" t="e">
        <f>#N/A</f>
        <v>#N/A</v>
      </c>
      <c r="L61" s="96" t="e">
        <f>#N/A</f>
        <v>#N/A</v>
      </c>
      <c r="M61" s="96" t="e">
        <f>#N/A</f>
        <v>#N/A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x14ac:dyDescent="0.2">
      <c r="M62" s="10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x14ac:dyDescent="0.2">
      <c r="M63" s="10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x14ac:dyDescent="0.2">
      <c r="M64" s="10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ht="11.25" customHeight="1" x14ac:dyDescent="0.2">
      <c r="A65" s="280" t="s">
        <v>4</v>
      </c>
      <c r="B65" s="281">
        <v>2006</v>
      </c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x14ac:dyDescent="0.2">
      <c r="A66" s="280"/>
      <c r="B66" s="134" t="s">
        <v>82</v>
      </c>
      <c r="C66" s="134" t="s">
        <v>83</v>
      </c>
      <c r="D66" s="134" t="s">
        <v>84</v>
      </c>
      <c r="E66" s="134" t="s">
        <v>85</v>
      </c>
      <c r="F66" s="134" t="s">
        <v>86</v>
      </c>
      <c r="G66" s="134" t="s">
        <v>87</v>
      </c>
      <c r="H66" s="134" t="s">
        <v>88</v>
      </c>
      <c r="I66" s="134" t="s">
        <v>89</v>
      </c>
      <c r="J66" s="134" t="s">
        <v>90</v>
      </c>
      <c r="K66" s="134" t="s">
        <v>91</v>
      </c>
      <c r="L66" s="134" t="s">
        <v>92</v>
      </c>
      <c r="M66" s="134" t="s">
        <v>93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22.5" x14ac:dyDescent="0.2">
      <c r="A67" s="76" t="s">
        <v>49</v>
      </c>
      <c r="B67" s="77">
        <v>5045</v>
      </c>
      <c r="C67" s="77">
        <v>4925</v>
      </c>
      <c r="D67" s="77">
        <v>4853</v>
      </c>
      <c r="E67" s="77">
        <v>4883</v>
      </c>
      <c r="F67" s="77">
        <v>4884</v>
      </c>
      <c r="G67" s="77">
        <v>4820</v>
      </c>
      <c r="H67" s="77">
        <v>4848</v>
      </c>
      <c r="I67" s="77">
        <v>4851</v>
      </c>
      <c r="J67" s="77">
        <v>4841</v>
      </c>
      <c r="K67" s="77">
        <v>4840</v>
      </c>
      <c r="L67" s="77">
        <v>4888</v>
      </c>
      <c r="M67" s="77">
        <v>4807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12" customHeight="1" x14ac:dyDescent="0.2">
      <c r="A68" s="76" t="s">
        <v>37</v>
      </c>
      <c r="B68" s="77">
        <v>135</v>
      </c>
      <c r="C68" s="77">
        <v>137</v>
      </c>
      <c r="D68" s="77">
        <v>310</v>
      </c>
      <c r="E68" s="77">
        <v>325</v>
      </c>
      <c r="F68" s="77">
        <v>141</v>
      </c>
      <c r="G68" s="77">
        <v>142</v>
      </c>
      <c r="H68" s="77">
        <v>141</v>
      </c>
      <c r="I68" s="77">
        <v>144</v>
      </c>
      <c r="J68" s="77">
        <v>140</v>
      </c>
      <c r="K68" s="77">
        <v>380</v>
      </c>
      <c r="L68" s="77">
        <v>401</v>
      </c>
      <c r="M68" s="77">
        <v>390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22.5" x14ac:dyDescent="0.2">
      <c r="A69" s="76" t="s">
        <v>50</v>
      </c>
      <c r="B69" s="77">
        <v>7720</v>
      </c>
      <c r="C69" s="77">
        <v>7777</v>
      </c>
      <c r="D69" s="77">
        <v>7795</v>
      </c>
      <c r="E69" s="77">
        <v>7795</v>
      </c>
      <c r="F69" s="77">
        <v>7832</v>
      </c>
      <c r="G69" s="77">
        <v>7910</v>
      </c>
      <c r="H69" s="77">
        <v>7935</v>
      </c>
      <c r="I69" s="77">
        <v>7941</v>
      </c>
      <c r="J69" s="77">
        <v>8002</v>
      </c>
      <c r="K69" s="77">
        <v>8099</v>
      </c>
      <c r="L69" s="77">
        <v>8214</v>
      </c>
      <c r="M69" s="77">
        <v>8076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x14ac:dyDescent="0.2">
      <c r="A70" s="76" t="s">
        <v>51</v>
      </c>
      <c r="B70" s="77">
        <v>44</v>
      </c>
      <c r="C70" s="77">
        <v>45</v>
      </c>
      <c r="D70" s="77">
        <v>45</v>
      </c>
      <c r="E70" s="77">
        <v>45</v>
      </c>
      <c r="F70" s="77">
        <v>44</v>
      </c>
      <c r="G70" s="77">
        <v>44</v>
      </c>
      <c r="H70" s="77">
        <v>42</v>
      </c>
      <c r="I70" s="77">
        <v>40</v>
      </c>
      <c r="J70" s="77">
        <v>40</v>
      </c>
      <c r="K70" s="77">
        <v>41</v>
      </c>
      <c r="L70" s="77">
        <v>41</v>
      </c>
      <c r="M70" s="77">
        <v>32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ht="13.5" customHeight="1" x14ac:dyDescent="0.2">
      <c r="A71" s="95" t="s">
        <v>78</v>
      </c>
      <c r="B71" s="96" t="e">
        <f>#N/A</f>
        <v>#N/A</v>
      </c>
      <c r="C71" s="96" t="e">
        <f>#N/A</f>
        <v>#N/A</v>
      </c>
      <c r="D71" s="96" t="e">
        <f>#N/A</f>
        <v>#N/A</v>
      </c>
      <c r="E71" s="96" t="e">
        <f>#N/A</f>
        <v>#N/A</v>
      </c>
      <c r="F71" s="96" t="e">
        <f>#N/A</f>
        <v>#N/A</v>
      </c>
      <c r="G71" s="96" t="e">
        <f>#N/A</f>
        <v>#N/A</v>
      </c>
      <c r="H71" s="96" t="e">
        <f>#N/A</f>
        <v>#N/A</v>
      </c>
      <c r="I71" s="96" t="e">
        <f>#N/A</f>
        <v>#N/A</v>
      </c>
      <c r="J71" s="96" t="e">
        <f>#N/A</f>
        <v>#N/A</v>
      </c>
      <c r="K71" s="96" t="e">
        <f>#N/A</f>
        <v>#N/A</v>
      </c>
      <c r="L71" s="96" t="e">
        <f>#N/A</f>
        <v>#N/A</v>
      </c>
      <c r="M71" s="96" t="e">
        <f>#N/A</f>
        <v>#N/A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s="14" customFormat="1" ht="13.5" customHeight="1" x14ac:dyDescent="0.2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</row>
    <row r="73" spans="1:46" s="14" customFormat="1" ht="13.5" customHeigh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</row>
    <row r="74" spans="1:46" s="14" customFormat="1" ht="13.5" customHeight="1" x14ac:dyDescent="0.2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</row>
    <row r="75" spans="1:46" s="14" customFormat="1" ht="13.5" customHeight="1" x14ac:dyDescent="0.2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</row>
    <row r="76" spans="1:46" s="62" customFormat="1" ht="20.25" x14ac:dyDescent="0.2">
      <c r="A76" s="74" t="s">
        <v>95</v>
      </c>
      <c r="D76" s="69"/>
      <c r="E76" s="69"/>
      <c r="F76" s="69"/>
      <c r="G76" s="69"/>
      <c r="H76" s="69"/>
      <c r="I76" s="69"/>
      <c r="J76" s="69"/>
      <c r="K76" s="69"/>
    </row>
    <row r="77" spans="1:46" s="47" customFormat="1" ht="15.75" customHeight="1" x14ac:dyDescent="0.2">
      <c r="A77" s="256" t="s">
        <v>80</v>
      </c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34"/>
      <c r="O77" s="34"/>
      <c r="P77" s="34"/>
      <c r="Q77" s="34"/>
      <c r="R77" s="35"/>
      <c r="S77" s="35"/>
      <c r="T77" s="35"/>
      <c r="U77" s="35"/>
      <c r="V77" s="35"/>
      <c r="W77" s="35"/>
      <c r="X77" s="35"/>
    </row>
    <row r="78" spans="1:46" s="47" customFormat="1" ht="15.75" customHeight="1" x14ac:dyDescent="0.2">
      <c r="A78" s="75" t="s">
        <v>79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34"/>
      <c r="O78" s="34"/>
      <c r="P78" s="34"/>
      <c r="Q78" s="34"/>
      <c r="R78" s="35"/>
      <c r="S78" s="35"/>
      <c r="T78" s="35"/>
      <c r="U78" s="35"/>
      <c r="V78" s="35"/>
      <c r="W78" s="35"/>
      <c r="X78" s="35"/>
    </row>
    <row r="79" spans="1:46" s="49" customFormat="1" ht="15.95" customHeight="1" x14ac:dyDescent="0.2">
      <c r="A79" s="256" t="s">
        <v>76</v>
      </c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36"/>
      <c r="O79" s="36"/>
      <c r="P79" s="36"/>
      <c r="Q79" s="36"/>
      <c r="R79" s="48"/>
      <c r="S79" s="48"/>
      <c r="T79" s="48"/>
      <c r="U79" s="48"/>
      <c r="V79" s="48"/>
      <c r="W79" s="48"/>
      <c r="X79" s="48"/>
    </row>
    <row r="80" spans="1:46" s="49" customFormat="1" ht="15.95" customHeight="1" x14ac:dyDescent="0.2">
      <c r="A80" s="256">
        <v>2006</v>
      </c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36"/>
      <c r="O80" s="36"/>
      <c r="P80" s="36"/>
      <c r="Q80" s="36"/>
    </row>
    <row r="81" spans="1:46" s="14" customFormat="1" ht="13.5" customHeight="1" x14ac:dyDescent="0.2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</row>
    <row r="82" spans="1:46" s="14" customFormat="1" ht="13.5" customHeight="1" x14ac:dyDescent="0.2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</row>
    <row r="83" spans="1:46" s="14" customFormat="1" ht="13.5" customHeight="1" x14ac:dyDescent="0.2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</row>
    <row r="84" spans="1:46" x14ac:dyDescent="0.2">
      <c r="A84" s="282" t="s">
        <v>5</v>
      </c>
      <c r="B84" s="281">
        <v>2006</v>
      </c>
      <c r="C84" s="281"/>
      <c r="D84" s="281"/>
      <c r="E84" s="281"/>
      <c r="F84" s="281"/>
      <c r="G84" s="281"/>
      <c r="H84" s="281"/>
      <c r="I84" s="281"/>
      <c r="J84" s="281"/>
      <c r="K84" s="281"/>
      <c r="L84" s="281"/>
      <c r="M84" s="281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x14ac:dyDescent="0.2">
      <c r="A85" s="283"/>
      <c r="B85" s="134" t="s">
        <v>82</v>
      </c>
      <c r="C85" s="134" t="s">
        <v>83</v>
      </c>
      <c r="D85" s="134" t="s">
        <v>84</v>
      </c>
      <c r="E85" s="134" t="s">
        <v>85</v>
      </c>
      <c r="F85" s="134" t="s">
        <v>86</v>
      </c>
      <c r="G85" s="134" t="s">
        <v>87</v>
      </c>
      <c r="H85" s="134" t="s">
        <v>88</v>
      </c>
      <c r="I85" s="134" t="s">
        <v>89</v>
      </c>
      <c r="J85" s="134" t="s">
        <v>90</v>
      </c>
      <c r="K85" s="134" t="s">
        <v>91</v>
      </c>
      <c r="L85" s="134" t="s">
        <v>92</v>
      </c>
      <c r="M85" s="133" t="s">
        <v>93</v>
      </c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ht="12.75" customHeight="1" x14ac:dyDescent="0.2">
      <c r="A86" s="76" t="s">
        <v>9</v>
      </c>
      <c r="B86" s="77">
        <v>528</v>
      </c>
      <c r="C86" s="77">
        <v>526</v>
      </c>
      <c r="D86" s="77">
        <v>522</v>
      </c>
      <c r="E86" s="77">
        <v>511</v>
      </c>
      <c r="F86" s="77">
        <v>504</v>
      </c>
      <c r="G86" s="77">
        <v>485</v>
      </c>
      <c r="H86" s="77">
        <v>474</v>
      </c>
      <c r="I86" s="77">
        <v>464</v>
      </c>
      <c r="J86" s="77">
        <v>466</v>
      </c>
      <c r="K86" s="77">
        <v>462</v>
      </c>
      <c r="L86" s="77">
        <v>465</v>
      </c>
      <c r="M86" s="77">
        <v>471</v>
      </c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ht="12.75" customHeight="1" x14ac:dyDescent="0.2">
      <c r="A87" s="76" t="s">
        <v>27</v>
      </c>
      <c r="B87" s="77">
        <v>690</v>
      </c>
      <c r="C87" s="77">
        <v>667</v>
      </c>
      <c r="D87" s="77">
        <v>676</v>
      </c>
      <c r="E87" s="77">
        <v>674</v>
      </c>
      <c r="F87" s="77">
        <v>696</v>
      </c>
      <c r="G87" s="77">
        <v>692</v>
      </c>
      <c r="H87" s="77">
        <v>724</v>
      </c>
      <c r="I87" s="77">
        <v>735</v>
      </c>
      <c r="J87" s="77">
        <v>720</v>
      </c>
      <c r="K87" s="77">
        <v>721</v>
      </c>
      <c r="L87" s="77">
        <v>725</v>
      </c>
      <c r="M87" s="77">
        <v>731</v>
      </c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ht="12.75" customHeight="1" x14ac:dyDescent="0.2">
      <c r="A88" s="76" t="s">
        <v>38</v>
      </c>
      <c r="B88" s="77">
        <v>1646</v>
      </c>
      <c r="C88" s="77">
        <v>1644</v>
      </c>
      <c r="D88" s="77">
        <v>1640</v>
      </c>
      <c r="E88" s="77">
        <v>1665</v>
      </c>
      <c r="F88" s="77">
        <v>1675</v>
      </c>
      <c r="G88" s="77">
        <v>1677</v>
      </c>
      <c r="H88" s="77">
        <v>1683</v>
      </c>
      <c r="I88" s="77">
        <v>1674</v>
      </c>
      <c r="J88" s="77">
        <v>1655</v>
      </c>
      <c r="K88" s="77">
        <v>1654</v>
      </c>
      <c r="L88" s="77">
        <v>1639</v>
      </c>
      <c r="M88" s="77">
        <v>1636</v>
      </c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22.5" x14ac:dyDescent="0.2">
      <c r="A89" s="76" t="s">
        <v>52</v>
      </c>
      <c r="B89" s="77">
        <v>2666</v>
      </c>
      <c r="C89" s="77">
        <v>2615</v>
      </c>
      <c r="D89" s="77">
        <v>2662</v>
      </c>
      <c r="E89" s="77">
        <v>2630</v>
      </c>
      <c r="F89" s="77">
        <v>2520</v>
      </c>
      <c r="G89" s="77">
        <v>2563</v>
      </c>
      <c r="H89" s="77">
        <v>2573</v>
      </c>
      <c r="I89" s="77">
        <v>2580</v>
      </c>
      <c r="J89" s="77">
        <v>2595</v>
      </c>
      <c r="K89" s="77">
        <v>2644</v>
      </c>
      <c r="L89" s="77">
        <v>2703</v>
      </c>
      <c r="M89" s="77">
        <v>2724</v>
      </c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ht="22.5" x14ac:dyDescent="0.2">
      <c r="A90" s="76" t="s">
        <v>53</v>
      </c>
      <c r="B90" s="77">
        <v>13441</v>
      </c>
      <c r="C90" s="77">
        <v>13563</v>
      </c>
      <c r="D90" s="77">
        <v>13640</v>
      </c>
      <c r="E90" s="77">
        <v>13669</v>
      </c>
      <c r="F90" s="77">
        <v>13681</v>
      </c>
      <c r="G90" s="77">
        <v>13816</v>
      </c>
      <c r="H90" s="77">
        <v>13860</v>
      </c>
      <c r="I90" s="77">
        <v>13893</v>
      </c>
      <c r="J90" s="77">
        <v>14020</v>
      </c>
      <c r="K90" s="77">
        <v>14096</v>
      </c>
      <c r="L90" s="77">
        <v>14122</v>
      </c>
      <c r="M90" s="77">
        <v>14018</v>
      </c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ht="18" customHeight="1" x14ac:dyDescent="0.2">
      <c r="A91" s="76" t="s">
        <v>58</v>
      </c>
      <c r="B91" s="77">
        <v>1921</v>
      </c>
      <c r="C91" s="77">
        <v>1931</v>
      </c>
      <c r="D91" s="77">
        <v>1945</v>
      </c>
      <c r="E91" s="77">
        <v>1913</v>
      </c>
      <c r="F91" s="77">
        <v>1908</v>
      </c>
      <c r="G91" s="77">
        <v>1919</v>
      </c>
      <c r="H91" s="77">
        <v>1910</v>
      </c>
      <c r="I91" s="77">
        <v>1932</v>
      </c>
      <c r="J91" s="77">
        <v>1921</v>
      </c>
      <c r="K91" s="77">
        <v>1937</v>
      </c>
      <c r="L91" s="77">
        <v>1919</v>
      </c>
      <c r="M91" s="77">
        <v>1926</v>
      </c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1:46" ht="17.25" customHeight="1" x14ac:dyDescent="0.2">
      <c r="A92" s="76" t="s">
        <v>59</v>
      </c>
      <c r="B92" s="77">
        <v>2691</v>
      </c>
      <c r="C92" s="77">
        <v>2709</v>
      </c>
      <c r="D92" s="77">
        <v>2740</v>
      </c>
      <c r="E92" s="77">
        <v>2768</v>
      </c>
      <c r="F92" s="77">
        <v>2779</v>
      </c>
      <c r="G92" s="77">
        <v>2767</v>
      </c>
      <c r="H92" s="77">
        <v>2809</v>
      </c>
      <c r="I92" s="77">
        <v>2832</v>
      </c>
      <c r="J92" s="77">
        <v>2843</v>
      </c>
      <c r="K92" s="77">
        <v>2898</v>
      </c>
      <c r="L92" s="77">
        <v>2930</v>
      </c>
      <c r="M92" s="77">
        <v>2924</v>
      </c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1:46" ht="16.5" customHeight="1" x14ac:dyDescent="0.2">
      <c r="A93" s="76" t="s">
        <v>63</v>
      </c>
      <c r="B93" s="77">
        <v>94</v>
      </c>
      <c r="C93" s="77">
        <v>94</v>
      </c>
      <c r="D93" s="77">
        <v>90</v>
      </c>
      <c r="E93" s="77">
        <v>90</v>
      </c>
      <c r="F93" s="77">
        <v>90</v>
      </c>
      <c r="G93" s="77">
        <v>90</v>
      </c>
      <c r="H93" s="77">
        <v>93</v>
      </c>
      <c r="I93" s="77">
        <v>94</v>
      </c>
      <c r="J93" s="77">
        <v>95</v>
      </c>
      <c r="K93" s="77">
        <v>97</v>
      </c>
      <c r="L93" s="77">
        <v>98</v>
      </c>
      <c r="M93" s="77">
        <v>95</v>
      </c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1:46" ht="15" customHeight="1" x14ac:dyDescent="0.2">
      <c r="A94" s="76" t="s">
        <v>64</v>
      </c>
      <c r="B94" s="77">
        <v>905</v>
      </c>
      <c r="C94" s="77">
        <v>913</v>
      </c>
      <c r="D94" s="77">
        <v>900</v>
      </c>
      <c r="E94" s="77">
        <v>895</v>
      </c>
      <c r="F94" s="77">
        <v>892</v>
      </c>
      <c r="G94" s="77">
        <v>917</v>
      </c>
      <c r="H94" s="77">
        <v>890</v>
      </c>
      <c r="I94" s="77">
        <v>899</v>
      </c>
      <c r="J94" s="77">
        <v>902</v>
      </c>
      <c r="K94" s="77">
        <v>918</v>
      </c>
      <c r="L94" s="77">
        <v>907</v>
      </c>
      <c r="M94" s="77">
        <v>888</v>
      </c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1:46" ht="17.25" customHeight="1" x14ac:dyDescent="0.2">
      <c r="A95" s="76" t="s">
        <v>65</v>
      </c>
      <c r="B95" s="77">
        <v>458</v>
      </c>
      <c r="C95" s="77">
        <v>445</v>
      </c>
      <c r="D95" s="77">
        <v>450</v>
      </c>
      <c r="E95" s="77">
        <v>432</v>
      </c>
      <c r="F95" s="77">
        <v>447</v>
      </c>
      <c r="G95" s="77">
        <v>452</v>
      </c>
      <c r="H95" s="77">
        <v>456</v>
      </c>
      <c r="I95" s="77">
        <v>464</v>
      </c>
      <c r="J95" s="77">
        <v>473</v>
      </c>
      <c r="K95" s="77">
        <v>477</v>
      </c>
      <c r="L95" s="77">
        <v>480</v>
      </c>
      <c r="M95" s="77">
        <v>472</v>
      </c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1:46" ht="22.5" x14ac:dyDescent="0.2">
      <c r="A96" s="76" t="s">
        <v>66</v>
      </c>
      <c r="B96" s="77">
        <v>1735</v>
      </c>
      <c r="C96" s="77">
        <v>1733</v>
      </c>
      <c r="D96" s="77">
        <v>1787</v>
      </c>
      <c r="E96" s="77">
        <v>1797</v>
      </c>
      <c r="F96" s="77">
        <v>1884</v>
      </c>
      <c r="G96" s="77">
        <v>1913</v>
      </c>
      <c r="H96" s="77">
        <v>1883</v>
      </c>
      <c r="I96" s="77">
        <v>1871</v>
      </c>
      <c r="J96" s="77">
        <v>1871</v>
      </c>
      <c r="K96" s="77">
        <v>1846</v>
      </c>
      <c r="L96" s="77">
        <v>1848</v>
      </c>
      <c r="M96" s="77">
        <v>1842</v>
      </c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1:46" ht="16.5" customHeight="1" x14ac:dyDescent="0.2">
      <c r="A97" s="76" t="s">
        <v>67</v>
      </c>
      <c r="B97" s="77">
        <v>202</v>
      </c>
      <c r="C97" s="77">
        <v>204</v>
      </c>
      <c r="D97" s="77">
        <v>200</v>
      </c>
      <c r="E97" s="77">
        <v>199</v>
      </c>
      <c r="F97" s="77">
        <v>202</v>
      </c>
      <c r="G97" s="77">
        <v>202</v>
      </c>
      <c r="H97" s="77">
        <v>203</v>
      </c>
      <c r="I97" s="77">
        <v>208</v>
      </c>
      <c r="J97" s="77">
        <v>206</v>
      </c>
      <c r="K97" s="77">
        <v>210</v>
      </c>
      <c r="L97" s="77">
        <v>210</v>
      </c>
      <c r="M97" s="77">
        <v>212</v>
      </c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1:46" ht="17.25" customHeight="1" x14ac:dyDescent="0.2">
      <c r="A98" s="76" t="s">
        <v>68</v>
      </c>
      <c r="B98" s="77">
        <v>341</v>
      </c>
      <c r="C98" s="77">
        <v>337</v>
      </c>
      <c r="D98" s="77">
        <v>344</v>
      </c>
      <c r="E98" s="77">
        <v>344</v>
      </c>
      <c r="F98" s="77">
        <v>340</v>
      </c>
      <c r="G98" s="77">
        <v>333</v>
      </c>
      <c r="H98" s="77">
        <v>339</v>
      </c>
      <c r="I98" s="77">
        <v>339</v>
      </c>
      <c r="J98" s="77">
        <v>341</v>
      </c>
      <c r="K98" s="77">
        <v>335</v>
      </c>
      <c r="L98" s="77">
        <v>338</v>
      </c>
      <c r="M98" s="77">
        <v>315</v>
      </c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1:46" ht="12.75" customHeight="1" x14ac:dyDescent="0.2">
      <c r="A99" s="76" t="s">
        <v>69</v>
      </c>
      <c r="B99" s="77">
        <v>110</v>
      </c>
      <c r="C99" s="77">
        <v>113</v>
      </c>
      <c r="D99" s="77">
        <v>115</v>
      </c>
      <c r="E99" s="77">
        <v>109</v>
      </c>
      <c r="F99" s="77">
        <v>104</v>
      </c>
      <c r="G99" s="77">
        <v>101</v>
      </c>
      <c r="H99" s="77">
        <v>96</v>
      </c>
      <c r="I99" s="77">
        <v>97</v>
      </c>
      <c r="J99" s="77">
        <v>97</v>
      </c>
      <c r="K99" s="77">
        <v>107</v>
      </c>
      <c r="L99" s="77">
        <v>113</v>
      </c>
      <c r="M99" s="77">
        <v>116</v>
      </c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1:46" ht="12.75" customHeight="1" x14ac:dyDescent="0.2">
      <c r="A100" s="76" t="s">
        <v>70</v>
      </c>
      <c r="B100" s="77">
        <v>467</v>
      </c>
      <c r="C100" s="77">
        <v>469</v>
      </c>
      <c r="D100" s="77">
        <v>474</v>
      </c>
      <c r="E100" s="77">
        <v>478</v>
      </c>
      <c r="F100" s="77">
        <v>464</v>
      </c>
      <c r="G100" s="77">
        <v>469</v>
      </c>
      <c r="H100" s="77">
        <v>482</v>
      </c>
      <c r="I100" s="77">
        <v>490</v>
      </c>
      <c r="J100" s="77">
        <v>468</v>
      </c>
      <c r="K100" s="77">
        <v>478</v>
      </c>
      <c r="L100" s="77">
        <v>498</v>
      </c>
      <c r="M100" s="77">
        <v>482</v>
      </c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1:46" ht="12.75" customHeight="1" x14ac:dyDescent="0.2">
      <c r="A101" s="76" t="s">
        <v>71</v>
      </c>
      <c r="B101" s="77">
        <v>2095</v>
      </c>
      <c r="C101" s="77">
        <v>2084</v>
      </c>
      <c r="D101" s="77">
        <v>2032</v>
      </c>
      <c r="E101" s="77">
        <v>2049</v>
      </c>
      <c r="F101" s="77">
        <v>2188</v>
      </c>
      <c r="G101" s="77">
        <v>2288</v>
      </c>
      <c r="H101" s="77">
        <v>2348</v>
      </c>
      <c r="I101" s="77">
        <v>2375</v>
      </c>
      <c r="J101" s="77">
        <v>2345</v>
      </c>
      <c r="K101" s="77">
        <v>2360</v>
      </c>
      <c r="L101" s="77">
        <v>2421</v>
      </c>
      <c r="M101" s="77">
        <v>2406</v>
      </c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1:46" ht="12.75" customHeight="1" x14ac:dyDescent="0.2">
      <c r="A102" s="83" t="s">
        <v>28</v>
      </c>
      <c r="B102" s="84">
        <v>82</v>
      </c>
      <c r="C102" s="84">
        <v>82</v>
      </c>
      <c r="D102" s="84">
        <v>83</v>
      </c>
      <c r="E102" s="84">
        <v>80</v>
      </c>
      <c r="F102" s="84">
        <v>80</v>
      </c>
      <c r="G102" s="84">
        <v>83</v>
      </c>
      <c r="H102" s="84">
        <v>85</v>
      </c>
      <c r="I102" s="84">
        <v>83</v>
      </c>
      <c r="J102" s="84">
        <v>83</v>
      </c>
      <c r="K102" s="84">
        <v>85</v>
      </c>
      <c r="L102" s="84">
        <v>86</v>
      </c>
      <c r="M102" s="84">
        <v>87</v>
      </c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1:46" ht="13.5" customHeight="1" x14ac:dyDescent="0.2">
      <c r="A103" s="91" t="s">
        <v>78</v>
      </c>
      <c r="B103" s="92" t="e">
        <f>#N/A</f>
        <v>#N/A</v>
      </c>
      <c r="C103" s="92" t="e">
        <f>#N/A</f>
        <v>#N/A</v>
      </c>
      <c r="D103" s="92" t="e">
        <f>#N/A</f>
        <v>#N/A</v>
      </c>
      <c r="E103" s="92" t="e">
        <f>#N/A</f>
        <v>#N/A</v>
      </c>
      <c r="F103" s="92" t="e">
        <f>#N/A</f>
        <v>#N/A</v>
      </c>
      <c r="G103" s="92" t="e">
        <f>#N/A</f>
        <v>#N/A</v>
      </c>
      <c r="H103" s="92" t="e">
        <f>#N/A</f>
        <v>#N/A</v>
      </c>
      <c r="I103" s="92" t="e">
        <f>#N/A</f>
        <v>#N/A</v>
      </c>
      <c r="J103" s="92" t="e">
        <f>#N/A</f>
        <v>#N/A</v>
      </c>
      <c r="K103" s="92" t="e">
        <f>#N/A</f>
        <v>#N/A</v>
      </c>
      <c r="L103" s="92" t="e">
        <f>#N/A</f>
        <v>#N/A</v>
      </c>
      <c r="M103" s="92" t="e">
        <f>#N/A</f>
        <v>#N/A</v>
      </c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1:46" ht="12.75" customHeight="1" x14ac:dyDescent="0.2"/>
    <row r="105" spans="1:46" ht="12.75" customHeight="1" x14ac:dyDescent="0.2"/>
    <row r="106" spans="1:46" ht="12.75" customHeight="1" x14ac:dyDescent="0.2"/>
    <row r="107" spans="1:46" ht="12.75" customHeight="1" x14ac:dyDescent="0.2"/>
    <row r="108" spans="1:46" ht="12.75" customHeight="1" x14ac:dyDescent="0.2"/>
    <row r="109" spans="1:46" ht="12.75" customHeight="1" x14ac:dyDescent="0.2"/>
    <row r="110" spans="1:46" ht="12.75" customHeight="1" x14ac:dyDescent="0.2"/>
    <row r="111" spans="1:46" ht="12.75" customHeight="1" x14ac:dyDescent="0.2"/>
    <row r="112" spans="1:46" s="62" customFormat="1" ht="20.25" x14ac:dyDescent="0.2">
      <c r="A112" s="74" t="s">
        <v>95</v>
      </c>
      <c r="D112" s="69"/>
      <c r="E112" s="69"/>
      <c r="F112" s="69"/>
      <c r="G112" s="69"/>
      <c r="H112" s="69"/>
      <c r="I112" s="69"/>
      <c r="J112" s="69"/>
      <c r="K112" s="69"/>
    </row>
    <row r="113" spans="1:46" s="47" customFormat="1" ht="15.75" customHeight="1" x14ac:dyDescent="0.2">
      <c r="A113" s="256" t="s">
        <v>80</v>
      </c>
      <c r="B113" s="256"/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34"/>
      <c r="O113" s="34"/>
      <c r="P113" s="34"/>
      <c r="Q113" s="34"/>
      <c r="R113" s="35"/>
      <c r="S113" s="35"/>
      <c r="T113" s="35"/>
      <c r="U113" s="35"/>
      <c r="V113" s="35"/>
      <c r="W113" s="35"/>
      <c r="X113" s="35"/>
    </row>
    <row r="114" spans="1:46" s="47" customFormat="1" ht="15.75" customHeight="1" x14ac:dyDescent="0.2">
      <c r="A114" s="75" t="s">
        <v>79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34"/>
      <c r="O114" s="34"/>
      <c r="P114" s="34"/>
      <c r="Q114" s="34"/>
      <c r="R114" s="35"/>
      <c r="S114" s="35"/>
      <c r="T114" s="35"/>
      <c r="U114" s="35"/>
      <c r="V114" s="35"/>
      <c r="W114" s="35"/>
      <c r="X114" s="35"/>
    </row>
    <row r="115" spans="1:46" s="49" customFormat="1" ht="15.95" customHeight="1" x14ac:dyDescent="0.2">
      <c r="A115" s="256" t="s">
        <v>76</v>
      </c>
      <c r="B115" s="256"/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36"/>
      <c r="O115" s="36"/>
      <c r="P115" s="36"/>
      <c r="Q115" s="36"/>
      <c r="R115" s="48"/>
      <c r="S115" s="48"/>
      <c r="T115" s="48"/>
      <c r="U115" s="48"/>
      <c r="V115" s="48"/>
      <c r="W115" s="48"/>
      <c r="X115" s="48"/>
    </row>
    <row r="116" spans="1:46" s="49" customFormat="1" ht="15.95" customHeight="1" x14ac:dyDescent="0.2">
      <c r="A116" s="256">
        <v>2006</v>
      </c>
      <c r="B116" s="256"/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36"/>
      <c r="O116" s="36"/>
      <c r="P116" s="36"/>
      <c r="Q116" s="36"/>
    </row>
    <row r="117" spans="1:46" ht="12.75" customHeight="1" x14ac:dyDescent="0.2"/>
    <row r="118" spans="1:46" ht="11.25" customHeight="1" x14ac:dyDescent="0.2">
      <c r="A118" s="282" t="s">
        <v>6</v>
      </c>
      <c r="B118" s="281">
        <v>2006</v>
      </c>
      <c r="C118" s="281"/>
      <c r="D118" s="281"/>
      <c r="E118" s="281"/>
      <c r="F118" s="281"/>
      <c r="G118" s="281"/>
      <c r="H118" s="281"/>
      <c r="I118" s="281"/>
      <c r="J118" s="281"/>
      <c r="K118" s="281"/>
      <c r="L118" s="281"/>
      <c r="M118" s="281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</row>
    <row r="119" spans="1:46" x14ac:dyDescent="0.2">
      <c r="A119" s="283"/>
      <c r="B119" s="134" t="s">
        <v>82</v>
      </c>
      <c r="C119" s="134" t="s">
        <v>83</v>
      </c>
      <c r="D119" s="134" t="s">
        <v>84</v>
      </c>
      <c r="E119" s="134" t="s">
        <v>85</v>
      </c>
      <c r="F119" s="134" t="s">
        <v>86</v>
      </c>
      <c r="G119" s="134" t="s">
        <v>87</v>
      </c>
      <c r="H119" s="134" t="s">
        <v>88</v>
      </c>
      <c r="I119" s="134" t="s">
        <v>89</v>
      </c>
      <c r="J119" s="134" t="s">
        <v>90</v>
      </c>
      <c r="K119" s="134" t="s">
        <v>91</v>
      </c>
      <c r="L119" s="134" t="s">
        <v>92</v>
      </c>
      <c r="M119" s="133" t="s">
        <v>93</v>
      </c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</row>
    <row r="120" spans="1:46" ht="22.5" x14ac:dyDescent="0.2">
      <c r="A120" s="76" t="s">
        <v>75</v>
      </c>
      <c r="B120" s="77">
        <v>471</v>
      </c>
      <c r="C120" s="77">
        <v>480</v>
      </c>
      <c r="D120" s="77">
        <v>483</v>
      </c>
      <c r="E120" s="77">
        <v>479</v>
      </c>
      <c r="F120" s="77">
        <v>462</v>
      </c>
      <c r="G120" s="77">
        <v>473</v>
      </c>
      <c r="H120" s="77">
        <v>467</v>
      </c>
      <c r="I120" s="77">
        <v>481</v>
      </c>
      <c r="J120" s="77">
        <v>480</v>
      </c>
      <c r="K120" s="77">
        <v>475</v>
      </c>
      <c r="L120" s="77">
        <v>479</v>
      </c>
      <c r="M120" s="77">
        <v>478</v>
      </c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</row>
    <row r="121" spans="1:46" ht="22.5" x14ac:dyDescent="0.2">
      <c r="A121" s="76" t="s">
        <v>72</v>
      </c>
      <c r="B121" s="77">
        <v>927</v>
      </c>
      <c r="C121" s="77">
        <v>978</v>
      </c>
      <c r="D121" s="77">
        <v>985</v>
      </c>
      <c r="E121" s="77">
        <v>983</v>
      </c>
      <c r="F121" s="77">
        <v>989</v>
      </c>
      <c r="G121" s="77">
        <v>976</v>
      </c>
      <c r="H121" s="77">
        <v>956</v>
      </c>
      <c r="I121" s="77">
        <v>953</v>
      </c>
      <c r="J121" s="77">
        <v>990</v>
      </c>
      <c r="K121" s="77">
        <v>993</v>
      </c>
      <c r="L121" s="77">
        <v>1028</v>
      </c>
      <c r="M121" s="77">
        <v>1037</v>
      </c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</row>
    <row r="122" spans="1:46" ht="22.5" x14ac:dyDescent="0.2">
      <c r="A122" s="76" t="s">
        <v>73</v>
      </c>
      <c r="B122" s="77">
        <v>4126</v>
      </c>
      <c r="C122" s="77">
        <v>4154</v>
      </c>
      <c r="D122" s="77">
        <v>4185</v>
      </c>
      <c r="E122" s="77">
        <v>4199</v>
      </c>
      <c r="F122" s="77">
        <v>4273</v>
      </c>
      <c r="G122" s="77">
        <v>4285</v>
      </c>
      <c r="H122" s="77">
        <v>4381</v>
      </c>
      <c r="I122" s="77">
        <v>4396</v>
      </c>
      <c r="J122" s="77">
        <v>4461</v>
      </c>
      <c r="K122" s="77">
        <v>4470</v>
      </c>
      <c r="L122" s="77">
        <v>4501</v>
      </c>
      <c r="M122" s="77">
        <v>4538</v>
      </c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</row>
    <row r="123" spans="1:46" x14ac:dyDescent="0.2">
      <c r="A123" s="76" t="s">
        <v>29</v>
      </c>
      <c r="B123" s="77">
        <v>797</v>
      </c>
      <c r="C123" s="77">
        <v>810</v>
      </c>
      <c r="D123" s="77">
        <v>805</v>
      </c>
      <c r="E123" s="77">
        <v>805</v>
      </c>
      <c r="F123" s="77">
        <v>810</v>
      </c>
      <c r="G123" s="77">
        <v>808</v>
      </c>
      <c r="H123" s="77">
        <v>820</v>
      </c>
      <c r="I123" s="77">
        <v>812</v>
      </c>
      <c r="J123" s="77">
        <v>836</v>
      </c>
      <c r="K123" s="77">
        <v>851</v>
      </c>
      <c r="L123" s="77">
        <v>887</v>
      </c>
      <c r="M123" s="77">
        <v>878</v>
      </c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</row>
    <row r="124" spans="1:46" x14ac:dyDescent="0.2">
      <c r="A124" s="76" t="s">
        <v>55</v>
      </c>
      <c r="B124" s="77">
        <v>184</v>
      </c>
      <c r="C124" s="77">
        <v>186</v>
      </c>
      <c r="D124" s="77">
        <v>190</v>
      </c>
      <c r="E124" s="77">
        <v>185</v>
      </c>
      <c r="F124" s="77">
        <v>193</v>
      </c>
      <c r="G124" s="77">
        <v>200</v>
      </c>
      <c r="H124" s="77">
        <v>197</v>
      </c>
      <c r="I124" s="77">
        <v>200</v>
      </c>
      <c r="J124" s="77">
        <v>199</v>
      </c>
      <c r="K124" s="77">
        <v>198</v>
      </c>
      <c r="L124" s="77">
        <v>206</v>
      </c>
      <c r="M124" s="77">
        <v>207</v>
      </c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1:46" x14ac:dyDescent="0.2">
      <c r="A125" s="76" t="s">
        <v>60</v>
      </c>
      <c r="B125" s="77">
        <v>495</v>
      </c>
      <c r="C125" s="77">
        <v>492</v>
      </c>
      <c r="D125" s="77">
        <v>495</v>
      </c>
      <c r="E125" s="77">
        <v>500</v>
      </c>
      <c r="F125" s="77">
        <v>490</v>
      </c>
      <c r="G125" s="77">
        <v>506</v>
      </c>
      <c r="H125" s="77">
        <v>505</v>
      </c>
      <c r="I125" s="77">
        <v>500</v>
      </c>
      <c r="J125" s="77">
        <v>505</v>
      </c>
      <c r="K125" s="77">
        <v>516</v>
      </c>
      <c r="L125" s="77">
        <v>514</v>
      </c>
      <c r="M125" s="77">
        <v>504</v>
      </c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</row>
    <row r="126" spans="1:46" x14ac:dyDescent="0.2">
      <c r="A126" s="76" t="s">
        <v>61</v>
      </c>
      <c r="B126" s="77">
        <v>2157</v>
      </c>
      <c r="C126" s="77">
        <v>2142</v>
      </c>
      <c r="D126" s="77">
        <v>2183</v>
      </c>
      <c r="E126" s="77">
        <v>2208</v>
      </c>
      <c r="F126" s="77">
        <v>2237</v>
      </c>
      <c r="G126" s="77">
        <v>2281</v>
      </c>
      <c r="H126" s="77">
        <v>2282</v>
      </c>
      <c r="I126" s="77">
        <v>2278</v>
      </c>
      <c r="J126" s="77">
        <v>2303</v>
      </c>
      <c r="K126" s="77">
        <v>2334</v>
      </c>
      <c r="L126" s="77">
        <v>2345</v>
      </c>
      <c r="M126" s="77">
        <v>2356</v>
      </c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1:46" x14ac:dyDescent="0.2">
      <c r="A127" s="76" t="s">
        <v>56</v>
      </c>
      <c r="B127" s="77">
        <v>296</v>
      </c>
      <c r="C127" s="77">
        <v>295</v>
      </c>
      <c r="D127" s="77">
        <v>294</v>
      </c>
      <c r="E127" s="77">
        <v>300</v>
      </c>
      <c r="F127" s="77">
        <v>295</v>
      </c>
      <c r="G127" s="77">
        <v>278</v>
      </c>
      <c r="H127" s="77">
        <v>240</v>
      </c>
      <c r="I127" s="77">
        <v>218</v>
      </c>
      <c r="J127" s="77">
        <v>212</v>
      </c>
      <c r="K127" s="77">
        <v>212</v>
      </c>
      <c r="L127" s="77">
        <v>217</v>
      </c>
      <c r="M127" s="77">
        <v>219</v>
      </c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</row>
    <row r="128" spans="1:46" x14ac:dyDescent="0.2">
      <c r="A128" s="76" t="s">
        <v>30</v>
      </c>
      <c r="B128" s="77">
        <v>557</v>
      </c>
      <c r="C128" s="77">
        <v>568</v>
      </c>
      <c r="D128" s="77">
        <v>571</v>
      </c>
      <c r="E128" s="77">
        <v>573</v>
      </c>
      <c r="F128" s="77">
        <v>574</v>
      </c>
      <c r="G128" s="77">
        <v>577</v>
      </c>
      <c r="H128" s="77">
        <v>580</v>
      </c>
      <c r="I128" s="77">
        <v>590</v>
      </c>
      <c r="J128" s="77">
        <v>591</v>
      </c>
      <c r="K128" s="77">
        <v>607</v>
      </c>
      <c r="L128" s="77">
        <v>604</v>
      </c>
      <c r="M128" s="77">
        <v>600</v>
      </c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</row>
    <row r="129" spans="1:46" x14ac:dyDescent="0.2">
      <c r="A129" s="76" t="s">
        <v>62</v>
      </c>
      <c r="B129" s="77">
        <v>1240</v>
      </c>
      <c r="C129" s="77">
        <v>1251</v>
      </c>
      <c r="D129" s="77">
        <v>1228</v>
      </c>
      <c r="E129" s="77">
        <v>1235</v>
      </c>
      <c r="F129" s="77">
        <v>1232</v>
      </c>
      <c r="G129" s="77">
        <v>1222</v>
      </c>
      <c r="H129" s="77">
        <v>1227</v>
      </c>
      <c r="I129" s="77">
        <v>1228</v>
      </c>
      <c r="J129" s="77">
        <v>1228</v>
      </c>
      <c r="K129" s="77">
        <v>1240</v>
      </c>
      <c r="L129" s="77">
        <v>1241</v>
      </c>
      <c r="M129" s="77">
        <v>1234</v>
      </c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1:46" x14ac:dyDescent="0.2">
      <c r="A130" s="83" t="s">
        <v>31</v>
      </c>
      <c r="B130" s="84">
        <v>5146</v>
      </c>
      <c r="C130" s="84">
        <v>5259</v>
      </c>
      <c r="D130" s="84">
        <v>5298</v>
      </c>
      <c r="E130" s="84">
        <v>5355</v>
      </c>
      <c r="F130" s="84">
        <v>5444</v>
      </c>
      <c r="G130" s="84">
        <v>5165</v>
      </c>
      <c r="H130" s="84">
        <v>5392</v>
      </c>
      <c r="I130" s="84">
        <v>5526</v>
      </c>
      <c r="J130" s="84">
        <v>5838</v>
      </c>
      <c r="K130" s="84">
        <v>5995</v>
      </c>
      <c r="L130" s="84">
        <v>6051</v>
      </c>
      <c r="M130" s="84">
        <v>6033</v>
      </c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</row>
    <row r="131" spans="1:46" ht="13.5" customHeight="1" x14ac:dyDescent="0.2">
      <c r="A131" s="91" t="s">
        <v>78</v>
      </c>
      <c r="B131" s="92" t="e">
        <f>#N/A</f>
        <v>#N/A</v>
      </c>
      <c r="C131" s="92" t="e">
        <f>#N/A</f>
        <v>#N/A</v>
      </c>
      <c r="D131" s="92" t="e">
        <f>#N/A</f>
        <v>#N/A</v>
      </c>
      <c r="E131" s="92" t="e">
        <f>#N/A</f>
        <v>#N/A</v>
      </c>
      <c r="F131" s="92" t="e">
        <f>#N/A</f>
        <v>#N/A</v>
      </c>
      <c r="G131" s="92" t="e">
        <f>#N/A</f>
        <v>#N/A</v>
      </c>
      <c r="H131" s="92" t="e">
        <f>#N/A</f>
        <v>#N/A</v>
      </c>
      <c r="I131" s="92" t="e">
        <f>#N/A</f>
        <v>#N/A</v>
      </c>
      <c r="J131" s="92" t="e">
        <f>#N/A</f>
        <v>#N/A</v>
      </c>
      <c r="K131" s="92" t="e">
        <f>#N/A</f>
        <v>#N/A</v>
      </c>
      <c r="L131" s="92" t="e">
        <f>#N/A</f>
        <v>#N/A</v>
      </c>
      <c r="M131" s="92" t="e">
        <f>#N/A</f>
        <v>#N/A</v>
      </c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4" spans="1:46" ht="11.25" customHeight="1" x14ac:dyDescent="0.2">
      <c r="A134" s="282" t="s">
        <v>7</v>
      </c>
      <c r="B134" s="281">
        <v>2006</v>
      </c>
      <c r="C134" s="281"/>
      <c r="D134" s="281"/>
      <c r="E134" s="281"/>
      <c r="F134" s="281"/>
      <c r="G134" s="281"/>
      <c r="H134" s="281"/>
      <c r="I134" s="281"/>
      <c r="J134" s="281"/>
      <c r="K134" s="281"/>
      <c r="L134" s="281"/>
      <c r="M134" s="281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1:46" x14ac:dyDescent="0.2">
      <c r="A135" s="283"/>
      <c r="B135" s="134" t="s">
        <v>82</v>
      </c>
      <c r="C135" s="134" t="s">
        <v>83</v>
      </c>
      <c r="D135" s="134" t="s">
        <v>84</v>
      </c>
      <c r="E135" s="134" t="s">
        <v>85</v>
      </c>
      <c r="F135" s="134" t="s">
        <v>86</v>
      </c>
      <c r="G135" s="134" t="s">
        <v>87</v>
      </c>
      <c r="H135" s="134" t="s">
        <v>88</v>
      </c>
      <c r="I135" s="134" t="s">
        <v>89</v>
      </c>
      <c r="J135" s="134" t="s">
        <v>90</v>
      </c>
      <c r="K135" s="134" t="s">
        <v>91</v>
      </c>
      <c r="L135" s="134" t="s">
        <v>92</v>
      </c>
      <c r="M135" s="133" t="s">
        <v>93</v>
      </c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</row>
    <row r="136" spans="1:46" x14ac:dyDescent="0.2">
      <c r="A136" s="76" t="s">
        <v>54</v>
      </c>
      <c r="B136" s="77">
        <v>1359</v>
      </c>
      <c r="C136" s="77">
        <v>1344</v>
      </c>
      <c r="D136" s="77">
        <v>1349</v>
      </c>
      <c r="E136" s="77">
        <v>1338</v>
      </c>
      <c r="F136" s="77">
        <v>1330</v>
      </c>
      <c r="G136" s="77">
        <v>1344</v>
      </c>
      <c r="H136" s="77">
        <v>1343</v>
      </c>
      <c r="I136" s="77">
        <v>1336</v>
      </c>
      <c r="J136" s="77">
        <v>1318</v>
      </c>
      <c r="K136" s="77">
        <v>1338</v>
      </c>
      <c r="L136" s="77">
        <v>1362</v>
      </c>
      <c r="M136" s="77">
        <v>1348</v>
      </c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</row>
    <row r="137" spans="1:46" x14ac:dyDescent="0.2">
      <c r="A137" s="76" t="s">
        <v>32</v>
      </c>
      <c r="B137" s="77">
        <v>2018</v>
      </c>
      <c r="C137" s="77">
        <v>2050</v>
      </c>
      <c r="D137" s="77">
        <v>2075</v>
      </c>
      <c r="E137" s="77">
        <v>2078</v>
      </c>
      <c r="F137" s="77">
        <v>2073</v>
      </c>
      <c r="G137" s="77">
        <v>2068</v>
      </c>
      <c r="H137" s="77">
        <v>2067</v>
      </c>
      <c r="I137" s="77">
        <v>2061</v>
      </c>
      <c r="J137" s="77">
        <v>2034</v>
      </c>
      <c r="K137" s="77">
        <v>2017</v>
      </c>
      <c r="L137" s="77">
        <v>2150</v>
      </c>
      <c r="M137" s="77">
        <v>2160</v>
      </c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</row>
    <row r="138" spans="1:46" x14ac:dyDescent="0.2">
      <c r="A138" s="83" t="s">
        <v>33</v>
      </c>
      <c r="B138" s="84">
        <v>10607</v>
      </c>
      <c r="C138" s="84">
        <v>10749</v>
      </c>
      <c r="D138" s="84">
        <v>10824</v>
      </c>
      <c r="E138" s="84">
        <v>10824</v>
      </c>
      <c r="F138" s="84">
        <v>10840</v>
      </c>
      <c r="G138" s="84">
        <v>10919</v>
      </c>
      <c r="H138" s="84">
        <v>10968</v>
      </c>
      <c r="I138" s="84">
        <v>11046</v>
      </c>
      <c r="J138" s="84">
        <v>11069</v>
      </c>
      <c r="K138" s="84">
        <v>11128</v>
      </c>
      <c r="L138" s="84">
        <v>11237</v>
      </c>
      <c r="M138" s="84">
        <v>11184</v>
      </c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</row>
    <row r="139" spans="1:46" ht="13.5" customHeight="1" x14ac:dyDescent="0.2">
      <c r="A139" s="91" t="s">
        <v>78</v>
      </c>
      <c r="B139" s="92" t="e">
        <f>#N/A</f>
        <v>#N/A</v>
      </c>
      <c r="C139" s="92" t="e">
        <f>#N/A</f>
        <v>#N/A</v>
      </c>
      <c r="D139" s="92" t="e">
        <f>#N/A</f>
        <v>#N/A</v>
      </c>
      <c r="E139" s="92" t="e">
        <f>#N/A</f>
        <v>#N/A</v>
      </c>
      <c r="F139" s="92" t="e">
        <f>#N/A</f>
        <v>#N/A</v>
      </c>
      <c r="G139" s="92" t="e">
        <f>#N/A</f>
        <v>#N/A</v>
      </c>
      <c r="H139" s="92" t="e">
        <f>#N/A</f>
        <v>#N/A</v>
      </c>
      <c r="I139" s="92" t="e">
        <f>#N/A</f>
        <v>#N/A</v>
      </c>
      <c r="J139" s="92" t="e">
        <f>#N/A</f>
        <v>#N/A</v>
      </c>
      <c r="K139" s="92" t="e">
        <f>#N/A</f>
        <v>#N/A</v>
      </c>
      <c r="L139" s="92" t="e">
        <f>#N/A</f>
        <v>#N/A</v>
      </c>
      <c r="M139" s="92" t="e">
        <f>#N/A</f>
        <v>#N/A</v>
      </c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</row>
    <row r="142" spans="1:46" x14ac:dyDescent="0.2">
      <c r="A142" s="282" t="s">
        <v>8</v>
      </c>
      <c r="B142" s="281">
        <v>2006</v>
      </c>
      <c r="C142" s="281"/>
      <c r="D142" s="281"/>
      <c r="E142" s="281"/>
      <c r="F142" s="281"/>
      <c r="G142" s="281"/>
      <c r="H142" s="281"/>
      <c r="I142" s="281"/>
      <c r="J142" s="281"/>
      <c r="K142" s="281"/>
      <c r="L142" s="281"/>
      <c r="M142" s="281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</row>
    <row r="143" spans="1:46" x14ac:dyDescent="0.2">
      <c r="A143" s="283"/>
      <c r="B143" s="134" t="s">
        <v>82</v>
      </c>
      <c r="C143" s="134" t="s">
        <v>83</v>
      </c>
      <c r="D143" s="134" t="s">
        <v>84</v>
      </c>
      <c r="E143" s="134" t="s">
        <v>85</v>
      </c>
      <c r="F143" s="134" t="s">
        <v>86</v>
      </c>
      <c r="G143" s="134" t="s">
        <v>87</v>
      </c>
      <c r="H143" s="134" t="s">
        <v>88</v>
      </c>
      <c r="I143" s="134" t="s">
        <v>89</v>
      </c>
      <c r="J143" s="134" t="s">
        <v>90</v>
      </c>
      <c r="K143" s="134" t="s">
        <v>91</v>
      </c>
      <c r="L143" s="134" t="s">
        <v>92</v>
      </c>
      <c r="M143" s="133" t="s">
        <v>93</v>
      </c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</row>
    <row r="144" spans="1:46" x14ac:dyDescent="0.2">
      <c r="A144" s="76" t="s">
        <v>34</v>
      </c>
      <c r="B144" s="77">
        <v>450</v>
      </c>
      <c r="C144" s="77">
        <v>464</v>
      </c>
      <c r="D144" s="77">
        <v>461</v>
      </c>
      <c r="E144" s="77">
        <v>458</v>
      </c>
      <c r="F144" s="77">
        <v>458</v>
      </c>
      <c r="G144" s="77">
        <v>451</v>
      </c>
      <c r="H144" s="77">
        <v>453</v>
      </c>
      <c r="I144" s="77">
        <v>465</v>
      </c>
      <c r="J144" s="77">
        <v>471</v>
      </c>
      <c r="K144" s="77">
        <v>470</v>
      </c>
      <c r="L144" s="77">
        <v>475</v>
      </c>
      <c r="M144" s="77">
        <v>473</v>
      </c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</row>
    <row r="145" spans="1:46" x14ac:dyDescent="0.2">
      <c r="A145" s="76" t="s">
        <v>57</v>
      </c>
      <c r="B145" s="77">
        <v>315</v>
      </c>
      <c r="C145" s="77">
        <v>311</v>
      </c>
      <c r="D145" s="77">
        <v>307</v>
      </c>
      <c r="E145" s="77">
        <v>310</v>
      </c>
      <c r="F145" s="77">
        <v>308</v>
      </c>
      <c r="G145" s="77">
        <v>310</v>
      </c>
      <c r="H145" s="77">
        <v>300</v>
      </c>
      <c r="I145" s="77">
        <v>298</v>
      </c>
      <c r="J145" s="77">
        <v>293</v>
      </c>
      <c r="K145" s="77">
        <v>297</v>
      </c>
      <c r="L145" s="77">
        <v>280</v>
      </c>
      <c r="M145" s="77">
        <v>278</v>
      </c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</row>
    <row r="146" spans="1:46" x14ac:dyDescent="0.2">
      <c r="A146" s="76" t="s">
        <v>35</v>
      </c>
      <c r="B146" s="77">
        <v>2524</v>
      </c>
      <c r="C146" s="77">
        <v>2576</v>
      </c>
      <c r="D146" s="77">
        <v>2592</v>
      </c>
      <c r="E146" s="77">
        <v>2520</v>
      </c>
      <c r="F146" s="77">
        <v>2580</v>
      </c>
      <c r="G146" s="77">
        <v>2606</v>
      </c>
      <c r="H146" s="77">
        <v>2580</v>
      </c>
      <c r="I146" s="77">
        <v>2321</v>
      </c>
      <c r="J146" s="77">
        <v>2055</v>
      </c>
      <c r="K146" s="77">
        <v>2133</v>
      </c>
      <c r="L146" s="77">
        <v>2097</v>
      </c>
      <c r="M146" s="77">
        <v>1927</v>
      </c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1:46" x14ac:dyDescent="0.2">
      <c r="A147" s="83" t="s">
        <v>36</v>
      </c>
      <c r="B147" s="84">
        <v>2256</v>
      </c>
      <c r="C147" s="84">
        <v>2279</v>
      </c>
      <c r="D147" s="84">
        <v>2336</v>
      </c>
      <c r="E147" s="84">
        <v>2332</v>
      </c>
      <c r="F147" s="84">
        <v>2404</v>
      </c>
      <c r="G147" s="84">
        <v>2426</v>
      </c>
      <c r="H147" s="84">
        <v>2470</v>
      </c>
      <c r="I147" s="84">
        <v>2454</v>
      </c>
      <c r="J147" s="84">
        <v>2450</v>
      </c>
      <c r="K147" s="84">
        <v>2470</v>
      </c>
      <c r="L147" s="84">
        <v>2445</v>
      </c>
      <c r="M147" s="84">
        <v>2451</v>
      </c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1:46" ht="13.5" customHeight="1" x14ac:dyDescent="0.2">
      <c r="A148" s="91" t="s">
        <v>78</v>
      </c>
      <c r="B148" s="92" t="e">
        <f>#N/A</f>
        <v>#N/A</v>
      </c>
      <c r="C148" s="92" t="e">
        <f>#N/A</f>
        <v>#N/A</v>
      </c>
      <c r="D148" s="92" t="e">
        <f>#N/A</f>
        <v>#N/A</v>
      </c>
      <c r="E148" s="92" t="e">
        <f>#N/A</f>
        <v>#N/A</v>
      </c>
      <c r="F148" s="92" t="e">
        <f>#N/A</f>
        <v>#N/A</v>
      </c>
      <c r="G148" s="92" t="e">
        <f>#N/A</f>
        <v>#N/A</v>
      </c>
      <c r="H148" s="92" t="e">
        <f>#N/A</f>
        <v>#N/A</v>
      </c>
      <c r="I148" s="92" t="e">
        <f>#N/A</f>
        <v>#N/A</v>
      </c>
      <c r="J148" s="92" t="e">
        <f>#N/A</f>
        <v>#N/A</v>
      </c>
      <c r="K148" s="92" t="e">
        <f>#N/A</f>
        <v>#N/A</v>
      </c>
      <c r="L148" s="92" t="e">
        <f>#N/A</f>
        <v>#N/A</v>
      </c>
      <c r="M148" s="92" t="e">
        <f>#N/A</f>
        <v>#N/A</v>
      </c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50" spans="1:46" s="17" customFormat="1" x14ac:dyDescent="0.2">
      <c r="A150" s="124" t="s">
        <v>81</v>
      </c>
      <c r="B150" s="124" t="e">
        <f>#N/A</f>
        <v>#N/A</v>
      </c>
      <c r="C150" s="124" t="e">
        <f>#N/A</f>
        <v>#N/A</v>
      </c>
      <c r="D150" s="124" t="e">
        <f>#N/A</f>
        <v>#N/A</v>
      </c>
      <c r="E150" s="124" t="e">
        <f>#N/A</f>
        <v>#N/A</v>
      </c>
      <c r="F150" s="124" t="e">
        <f>#N/A</f>
        <v>#N/A</v>
      </c>
      <c r="G150" s="124" t="e">
        <f>#N/A</f>
        <v>#N/A</v>
      </c>
      <c r="H150" s="124" t="e">
        <f>#N/A</f>
        <v>#N/A</v>
      </c>
      <c r="I150" s="124" t="e">
        <f>#N/A</f>
        <v>#N/A</v>
      </c>
      <c r="J150" s="124" t="e">
        <f>#N/A</f>
        <v>#N/A</v>
      </c>
      <c r="K150" s="124" t="e">
        <f>#N/A</f>
        <v>#N/A</v>
      </c>
      <c r="L150" s="124" t="e">
        <f>#N/A</f>
        <v>#N/A</v>
      </c>
      <c r="M150" s="124" t="e">
        <f>#N/A</f>
        <v>#N/A</v>
      </c>
    </row>
    <row r="151" spans="1:46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46" x14ac:dyDescent="0.2">
      <c r="A152" s="123" t="s">
        <v>111</v>
      </c>
    </row>
  </sheetData>
  <mergeCells count="30">
    <mergeCell ref="A77:M77"/>
    <mergeCell ref="A19:A20"/>
    <mergeCell ref="B19:M19"/>
    <mergeCell ref="A46:A47"/>
    <mergeCell ref="B46:M46"/>
    <mergeCell ref="A142:A143"/>
    <mergeCell ref="B142:M142"/>
    <mergeCell ref="A84:A85"/>
    <mergeCell ref="B84:M84"/>
    <mergeCell ref="A118:A119"/>
    <mergeCell ref="B118:M118"/>
    <mergeCell ref="A113:M113"/>
    <mergeCell ref="A115:M115"/>
    <mergeCell ref="A116:M116"/>
    <mergeCell ref="A2:M2"/>
    <mergeCell ref="A4:M4"/>
    <mergeCell ref="A5:M5"/>
    <mergeCell ref="A134:A135"/>
    <mergeCell ref="B134:M134"/>
    <mergeCell ref="A58:A59"/>
    <mergeCell ref="B58:M58"/>
    <mergeCell ref="A65:A66"/>
    <mergeCell ref="B65:M65"/>
    <mergeCell ref="A79:M79"/>
    <mergeCell ref="A80:M80"/>
    <mergeCell ref="A9:A10"/>
    <mergeCell ref="B9:M9"/>
    <mergeCell ref="A39:M39"/>
    <mergeCell ref="A41:M41"/>
    <mergeCell ref="A42:M42"/>
  </mergeCells>
  <phoneticPr fontId="27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&amp;L&amp;"Arial,Normal"&amp;8&amp;G&amp;C&amp;"Arial,Normal"&amp;8www.iieg.gob.mx&amp;R&amp;G</oddFoot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workbookViewId="0">
      <selection activeCell="T13" sqref="T13"/>
    </sheetView>
  </sheetViews>
  <sheetFormatPr baseColWidth="10" defaultRowHeight="12.75" x14ac:dyDescent="0.2"/>
  <cols>
    <col min="1" max="1" width="43.1640625" style="56" customWidth="1"/>
    <col min="2" max="3" width="7.83203125" style="56" customWidth="1"/>
    <col min="4" max="13" width="7.83203125" style="70" customWidth="1"/>
    <col min="14" max="14" width="15.5" style="56" customWidth="1"/>
    <col min="15" max="15" width="20.1640625" style="56" customWidth="1"/>
    <col min="16" max="16384" width="12" style="56"/>
  </cols>
  <sheetData>
    <row r="1" spans="1:25" s="62" customFormat="1" ht="23.25" x14ac:dyDescent="0.2">
      <c r="A1" s="45" t="s">
        <v>95</v>
      </c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25" s="47" customFormat="1" ht="14.25" x14ac:dyDescent="0.2">
      <c r="A2" s="270" t="s">
        <v>80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34"/>
      <c r="O2" s="34"/>
      <c r="P2" s="34"/>
      <c r="Q2" s="34"/>
    </row>
    <row r="3" spans="1:25" s="49" customFormat="1" ht="14.25" x14ac:dyDescent="0.2">
      <c r="A3" s="270" t="s">
        <v>76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36"/>
      <c r="O3" s="36"/>
      <c r="P3" s="36"/>
      <c r="Q3" s="36"/>
    </row>
    <row r="4" spans="1:25" s="49" customFormat="1" ht="14.25" x14ac:dyDescent="0.2">
      <c r="A4" s="270">
        <v>2018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36"/>
      <c r="O4" s="36"/>
      <c r="P4" s="36"/>
      <c r="Q4" s="36"/>
    </row>
    <row r="5" spans="1:25" s="49" customFormat="1" ht="15" x14ac:dyDescent="0.2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36"/>
      <c r="O5" s="36"/>
      <c r="P5" s="36"/>
      <c r="Q5" s="36"/>
    </row>
    <row r="6" spans="1:25" s="64" customFormat="1" ht="18.75" x14ac:dyDescent="0.2">
      <c r="A6" s="271" t="s">
        <v>96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s="66" customFormat="1" ht="15.75" x14ac:dyDescent="0.2">
      <c r="A7" s="273" t="s">
        <v>188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65"/>
      <c r="O7" s="37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s="38" customFormat="1" ht="11.25" x14ac:dyDescent="0.2">
      <c r="A8" s="274" t="s">
        <v>77</v>
      </c>
      <c r="B8" s="274">
        <v>2018</v>
      </c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5" s="38" customFormat="1" ht="11.25" x14ac:dyDescent="0.2">
      <c r="A9" s="275"/>
      <c r="B9" s="240" t="s">
        <v>82</v>
      </c>
      <c r="C9" s="240" t="s">
        <v>83</v>
      </c>
      <c r="D9" s="240" t="s">
        <v>84</v>
      </c>
      <c r="E9" s="240" t="s">
        <v>85</v>
      </c>
      <c r="F9" s="240" t="s">
        <v>86</v>
      </c>
      <c r="G9" s="240" t="s">
        <v>87</v>
      </c>
      <c r="H9" s="240" t="s">
        <v>88</v>
      </c>
      <c r="I9" s="240" t="s">
        <v>89</v>
      </c>
      <c r="J9" s="241" t="s">
        <v>90</v>
      </c>
      <c r="K9" s="240" t="s">
        <v>91</v>
      </c>
      <c r="L9" s="240" t="s">
        <v>92</v>
      </c>
      <c r="M9" s="240" t="s">
        <v>93</v>
      </c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pans="1:25" s="38" customFormat="1" ht="11.25" x14ac:dyDescent="0.2">
      <c r="A10" s="111" t="s">
        <v>0</v>
      </c>
      <c r="B10" s="113">
        <v>63214</v>
      </c>
      <c r="C10" s="113">
        <v>63982</v>
      </c>
      <c r="D10" s="113">
        <v>63996</v>
      </c>
      <c r="E10" s="113">
        <v>63885</v>
      </c>
      <c r="F10" s="113">
        <v>64209</v>
      </c>
      <c r="G10" s="113">
        <v>64652</v>
      </c>
      <c r="H10" s="113">
        <v>65222</v>
      </c>
      <c r="I10" s="113">
        <v>64727</v>
      </c>
      <c r="J10" s="113">
        <v>64388</v>
      </c>
      <c r="K10" s="113">
        <v>65719</v>
      </c>
      <c r="L10" s="113">
        <v>66925</v>
      </c>
      <c r="M10" s="113">
        <v>66223</v>
      </c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s="38" customFormat="1" ht="11.25" x14ac:dyDescent="0.2">
      <c r="A11" s="111" t="s">
        <v>39</v>
      </c>
      <c r="B11" s="113">
        <v>16888</v>
      </c>
      <c r="C11" s="113">
        <v>17057</v>
      </c>
      <c r="D11" s="113">
        <v>17149</v>
      </c>
      <c r="E11" s="113">
        <v>17363</v>
      </c>
      <c r="F11" s="113">
        <v>17544</v>
      </c>
      <c r="G11" s="113">
        <v>17556</v>
      </c>
      <c r="H11" s="113">
        <v>17710</v>
      </c>
      <c r="I11" s="113">
        <v>17872</v>
      </c>
      <c r="J11" s="113">
        <v>18116</v>
      </c>
      <c r="K11" s="113">
        <v>18322</v>
      </c>
      <c r="L11" s="113">
        <v>18335</v>
      </c>
      <c r="M11" s="113">
        <v>17999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s="38" customFormat="1" ht="22.5" x14ac:dyDescent="0.2">
      <c r="A12" s="111" t="s">
        <v>7</v>
      </c>
      <c r="B12" s="113">
        <v>27256</v>
      </c>
      <c r="C12" s="113">
        <v>27207</v>
      </c>
      <c r="D12" s="113">
        <v>28055</v>
      </c>
      <c r="E12" s="113">
        <v>28022</v>
      </c>
      <c r="F12" s="113">
        <v>28284</v>
      </c>
      <c r="G12" s="113">
        <v>28607</v>
      </c>
      <c r="H12" s="113">
        <v>28711</v>
      </c>
      <c r="I12" s="113">
        <v>28739</v>
      </c>
      <c r="J12" s="113">
        <v>28648</v>
      </c>
      <c r="K12" s="113">
        <v>28795</v>
      </c>
      <c r="L12" s="113">
        <v>28859</v>
      </c>
      <c r="M12" s="113">
        <v>28570</v>
      </c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</row>
    <row r="13" spans="1:25" s="38" customFormat="1" ht="11.25" x14ac:dyDescent="0.2">
      <c r="A13" s="111" t="s">
        <v>41</v>
      </c>
      <c r="B13" s="113">
        <v>19899</v>
      </c>
      <c r="C13" s="113">
        <v>19851</v>
      </c>
      <c r="D13" s="113">
        <v>19860</v>
      </c>
      <c r="E13" s="113">
        <v>19607</v>
      </c>
      <c r="F13" s="113">
        <v>19559</v>
      </c>
      <c r="G13" s="113">
        <v>19719</v>
      </c>
      <c r="H13" s="113">
        <v>19794</v>
      </c>
      <c r="I13" s="113">
        <v>19886</v>
      </c>
      <c r="J13" s="113">
        <v>19904</v>
      </c>
      <c r="K13" s="113">
        <v>20058</v>
      </c>
      <c r="L13" s="113">
        <v>20087</v>
      </c>
      <c r="M13" s="113">
        <v>19981</v>
      </c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s="38" customFormat="1" ht="11.25" x14ac:dyDescent="0.2">
      <c r="A14" s="111" t="s">
        <v>8</v>
      </c>
      <c r="B14" s="113">
        <v>11592</v>
      </c>
      <c r="C14" s="113">
        <v>11655</v>
      </c>
      <c r="D14" s="113">
        <v>11696</v>
      </c>
      <c r="E14" s="113">
        <v>11384</v>
      </c>
      <c r="F14" s="113">
        <v>11500</v>
      </c>
      <c r="G14" s="113">
        <v>11145</v>
      </c>
      <c r="H14" s="113">
        <v>10855</v>
      </c>
      <c r="I14" s="113">
        <v>11396</v>
      </c>
      <c r="J14" s="113">
        <v>11616</v>
      </c>
      <c r="K14" s="113">
        <v>11878</v>
      </c>
      <c r="L14" s="113">
        <v>11987</v>
      </c>
      <c r="M14" s="113">
        <v>10551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1:25" s="38" customFormat="1" ht="33.75" x14ac:dyDescent="0.2">
      <c r="A15" s="111" t="s">
        <v>43</v>
      </c>
      <c r="B15" s="113">
        <v>40415</v>
      </c>
      <c r="C15" s="113">
        <v>41219</v>
      </c>
      <c r="D15" s="113">
        <v>41723</v>
      </c>
      <c r="E15" s="113">
        <v>42800</v>
      </c>
      <c r="F15" s="113">
        <v>42925</v>
      </c>
      <c r="G15" s="113">
        <v>43080</v>
      </c>
      <c r="H15" s="113">
        <v>43305</v>
      </c>
      <c r="I15" s="113">
        <v>43502</v>
      </c>
      <c r="J15" s="113">
        <v>43571</v>
      </c>
      <c r="K15" s="113">
        <v>43666</v>
      </c>
      <c r="L15" s="113">
        <v>43769</v>
      </c>
      <c r="M15" s="113">
        <v>43665</v>
      </c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</row>
    <row r="16" spans="1:25" s="38" customFormat="1" ht="11.25" x14ac:dyDescent="0.2">
      <c r="A16" s="111" t="s">
        <v>42</v>
      </c>
      <c r="B16" s="113">
        <v>48776</v>
      </c>
      <c r="C16" s="113">
        <v>49688</v>
      </c>
      <c r="D16" s="113">
        <v>49846</v>
      </c>
      <c r="E16" s="113">
        <v>50030</v>
      </c>
      <c r="F16" s="113">
        <v>50211</v>
      </c>
      <c r="G16" s="113">
        <v>50402</v>
      </c>
      <c r="H16" s="113">
        <v>50167</v>
      </c>
      <c r="I16" s="113">
        <v>50431</v>
      </c>
      <c r="J16" s="113">
        <v>50670</v>
      </c>
      <c r="K16" s="113">
        <v>50964</v>
      </c>
      <c r="L16" s="113">
        <v>51237</v>
      </c>
      <c r="M16" s="113">
        <v>50776</v>
      </c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25" s="38" customFormat="1" ht="22.5" x14ac:dyDescent="0.2">
      <c r="A17" s="111" t="s">
        <v>1</v>
      </c>
      <c r="B17" s="113">
        <v>65397</v>
      </c>
      <c r="C17" s="113">
        <v>65627</v>
      </c>
      <c r="D17" s="113">
        <v>65185</v>
      </c>
      <c r="E17" s="113">
        <v>64838</v>
      </c>
      <c r="F17" s="113">
        <v>65291</v>
      </c>
      <c r="G17" s="113">
        <v>64927</v>
      </c>
      <c r="H17" s="113">
        <v>65312</v>
      </c>
      <c r="I17" s="113">
        <v>65144</v>
      </c>
      <c r="J17" s="113">
        <v>65384</v>
      </c>
      <c r="K17" s="113">
        <v>66167</v>
      </c>
      <c r="L17" s="113">
        <v>66656</v>
      </c>
      <c r="M17" s="113">
        <v>66889</v>
      </c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1:25" s="38" customFormat="1" ht="22.5" x14ac:dyDescent="0.2">
      <c r="A18" s="111" t="s">
        <v>40</v>
      </c>
      <c r="B18" s="113">
        <v>47672</v>
      </c>
      <c r="C18" s="113">
        <v>47958</v>
      </c>
      <c r="D18" s="113">
        <v>47863</v>
      </c>
      <c r="E18" s="113">
        <v>47911</v>
      </c>
      <c r="F18" s="113">
        <v>48015</v>
      </c>
      <c r="G18" s="113">
        <v>48467</v>
      </c>
      <c r="H18" s="113">
        <v>48876</v>
      </c>
      <c r="I18" s="113">
        <v>48632</v>
      </c>
      <c r="J18" s="113">
        <v>48639</v>
      </c>
      <c r="K18" s="113">
        <v>49447</v>
      </c>
      <c r="L18" s="113">
        <v>50188</v>
      </c>
      <c r="M18" s="113">
        <v>49460</v>
      </c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1:25" s="38" customFormat="1" ht="11.25" x14ac:dyDescent="0.2">
      <c r="A19" s="114" t="s">
        <v>78</v>
      </c>
      <c r="B19" s="115">
        <f>SUM(B10:B18)</f>
        <v>341109</v>
      </c>
      <c r="C19" s="115">
        <f>SUM(C10:C18)</f>
        <v>344244</v>
      </c>
      <c r="D19" s="115">
        <f>SUM(D10:D18)</f>
        <v>345373</v>
      </c>
      <c r="E19" s="115">
        <f>SUM(E10:E18)</f>
        <v>345840</v>
      </c>
      <c r="F19" s="115">
        <f t="shared" ref="F19:M19" si="0">SUM(F10:F18)</f>
        <v>347538</v>
      </c>
      <c r="G19" s="115">
        <f t="shared" si="0"/>
        <v>348555</v>
      </c>
      <c r="H19" s="115">
        <f t="shared" si="0"/>
        <v>349952</v>
      </c>
      <c r="I19" s="115">
        <f t="shared" si="0"/>
        <v>350329</v>
      </c>
      <c r="J19" s="115">
        <f t="shared" si="0"/>
        <v>350936</v>
      </c>
      <c r="K19" s="115">
        <f t="shared" si="0"/>
        <v>355016</v>
      </c>
      <c r="L19" s="115">
        <f t="shared" si="0"/>
        <v>358043</v>
      </c>
      <c r="M19" s="115">
        <f t="shared" si="0"/>
        <v>354114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1:25" x14ac:dyDescent="0.2">
      <c r="A20" s="127" t="s">
        <v>94</v>
      </c>
      <c r="B20" s="128">
        <f>(B19/'2017'!M19)-1</f>
        <v>-6.9028764411319665E-3</v>
      </c>
      <c r="C20" s="128">
        <f>(C19/B19)-1</f>
        <v>9.1906106259289633E-3</v>
      </c>
      <c r="D20" s="128">
        <f>(D19/C19)-1</f>
        <v>3.2796504804730731E-3</v>
      </c>
      <c r="E20" s="128">
        <f>(E19/D19)-1</f>
        <v>1.3521612864930699E-3</v>
      </c>
      <c r="F20" s="128">
        <f>(F19/E19)-1</f>
        <v>4.9097848716168624E-3</v>
      </c>
      <c r="G20" s="128">
        <f>(G19/F19)-1</f>
        <v>2.9262987069040847E-3</v>
      </c>
      <c r="H20" s="128">
        <f t="shared" ref="H20:J20" si="1">(H19/G19)-1</f>
        <v>4.0079757857440779E-3</v>
      </c>
      <c r="I20" s="128">
        <f>(I19/H19)-1</f>
        <v>1.0772905998537308E-3</v>
      </c>
      <c r="J20" s="128">
        <f t="shared" si="1"/>
        <v>1.732657016690009E-3</v>
      </c>
      <c r="K20" s="128">
        <f>(K19/J19)-1</f>
        <v>1.1626051473772936E-2</v>
      </c>
      <c r="L20" s="128">
        <f>(L19/K19)-1</f>
        <v>8.5263762759988371E-3</v>
      </c>
      <c r="M20" s="128">
        <f>(M19/L19)-1</f>
        <v>-1.097354228402736E-2</v>
      </c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</row>
    <row r="22" spans="1:25" x14ac:dyDescent="0.2">
      <c r="A22" s="123" t="s">
        <v>111</v>
      </c>
      <c r="B22" s="57"/>
      <c r="C22" s="57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1:25" x14ac:dyDescent="0.2">
      <c r="A23" s="68"/>
      <c r="B23" s="68"/>
      <c r="C23" s="68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25" x14ac:dyDescent="0.2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</row>
    <row r="25" spans="1:25" x14ac:dyDescent="0.2">
      <c r="A25" s="156"/>
      <c r="B25" s="156"/>
      <c r="C25" s="156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25" x14ac:dyDescent="0.2">
      <c r="A26" s="60"/>
      <c r="B26" s="60"/>
      <c r="C26" s="60"/>
      <c r="D26" s="73"/>
      <c r="E26" s="73"/>
      <c r="F26" s="73"/>
      <c r="G26" s="73"/>
      <c r="H26" s="73"/>
      <c r="I26" s="73"/>
      <c r="J26" s="73"/>
      <c r="K26" s="73"/>
      <c r="L26" s="73"/>
      <c r="M26" s="73"/>
    </row>
  </sheetData>
  <mergeCells count="8">
    <mergeCell ref="A24:M24"/>
    <mergeCell ref="A2:M2"/>
    <mergeCell ref="A3:M3"/>
    <mergeCell ref="A4:M4"/>
    <mergeCell ref="A6:M6"/>
    <mergeCell ref="A7:M7"/>
    <mergeCell ref="A8:A9"/>
    <mergeCell ref="B8:M8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workbookViewId="0">
      <selection activeCell="V38" sqref="V38"/>
    </sheetView>
  </sheetViews>
  <sheetFormatPr baseColWidth="10" defaultRowHeight="12.75" x14ac:dyDescent="0.2"/>
  <cols>
    <col min="1" max="1" width="43.1640625" style="56" customWidth="1"/>
    <col min="2" max="2" width="7.83203125" style="56" customWidth="1"/>
    <col min="3" max="3" width="8.6640625" style="56" customWidth="1"/>
    <col min="4" max="13" width="7.83203125" style="70" customWidth="1"/>
    <col min="14" max="14" width="15.5" style="56" customWidth="1"/>
    <col min="15" max="15" width="20.1640625" style="56" customWidth="1"/>
    <col min="16" max="16384" width="12" style="56"/>
  </cols>
  <sheetData>
    <row r="1" spans="1:25" s="62" customFormat="1" ht="23.25" x14ac:dyDescent="0.2">
      <c r="A1" s="45" t="s">
        <v>95</v>
      </c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25" s="47" customFormat="1" ht="14.25" x14ac:dyDescent="0.2">
      <c r="A2" s="270" t="s">
        <v>80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34"/>
      <c r="O2" s="34"/>
      <c r="P2" s="34"/>
      <c r="Q2" s="34"/>
    </row>
    <row r="3" spans="1:25" s="49" customFormat="1" ht="14.25" x14ac:dyDescent="0.2">
      <c r="A3" s="270" t="s">
        <v>76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36"/>
      <c r="O3" s="36"/>
      <c r="P3" s="36"/>
      <c r="Q3" s="36"/>
    </row>
    <row r="4" spans="1:25" s="49" customFormat="1" ht="14.25" x14ac:dyDescent="0.2">
      <c r="A4" s="270">
        <v>2019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36"/>
      <c r="O4" s="36"/>
      <c r="P4" s="36"/>
      <c r="Q4" s="36"/>
    </row>
    <row r="5" spans="1:25" s="49" customFormat="1" ht="15" x14ac:dyDescent="0.2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36"/>
      <c r="O5" s="36"/>
      <c r="P5" s="36"/>
      <c r="Q5" s="36"/>
    </row>
    <row r="6" spans="1:25" s="64" customFormat="1" ht="18.75" x14ac:dyDescent="0.2">
      <c r="A6" s="271" t="s">
        <v>96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s="66" customFormat="1" ht="15.75" x14ac:dyDescent="0.2">
      <c r="A7" s="273" t="s">
        <v>189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65"/>
      <c r="O7" s="37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s="38" customFormat="1" ht="11.25" x14ac:dyDescent="0.2">
      <c r="A8" s="274" t="s">
        <v>77</v>
      </c>
      <c r="B8" s="274">
        <v>2019</v>
      </c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5" s="38" customFormat="1" ht="11.25" x14ac:dyDescent="0.2">
      <c r="A9" s="275"/>
      <c r="B9" s="240" t="s">
        <v>82</v>
      </c>
      <c r="C9" s="240" t="s">
        <v>83</v>
      </c>
      <c r="D9" s="240" t="s">
        <v>84</v>
      </c>
      <c r="E9" s="240" t="s">
        <v>85</v>
      </c>
      <c r="F9" s="240" t="s">
        <v>86</v>
      </c>
      <c r="G9" s="240" t="s">
        <v>87</v>
      </c>
      <c r="H9" s="240" t="s">
        <v>88</v>
      </c>
      <c r="I9" s="240" t="s">
        <v>89</v>
      </c>
      <c r="J9" s="241" t="s">
        <v>90</v>
      </c>
      <c r="K9" s="240" t="s">
        <v>91</v>
      </c>
      <c r="L9" s="240" t="s">
        <v>92</v>
      </c>
      <c r="M9" s="240" t="s">
        <v>93</v>
      </c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pans="1:25" s="38" customFormat="1" ht="11.25" x14ac:dyDescent="0.2">
      <c r="A10" s="111" t="s">
        <v>0</v>
      </c>
      <c r="B10" s="113">
        <v>66527</v>
      </c>
      <c r="C10" s="113">
        <v>66279</v>
      </c>
      <c r="D10" s="113">
        <v>66184</v>
      </c>
      <c r="E10" s="113">
        <v>66918</v>
      </c>
      <c r="F10" s="113"/>
      <c r="G10" s="113"/>
      <c r="H10" s="113"/>
      <c r="I10" s="113"/>
      <c r="J10" s="113"/>
      <c r="K10" s="113"/>
      <c r="L10" s="113"/>
      <c r="M10" s="113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s="38" customFormat="1" ht="11.25" x14ac:dyDescent="0.2">
      <c r="A11" s="111" t="s">
        <v>39</v>
      </c>
      <c r="B11" s="113">
        <v>17765</v>
      </c>
      <c r="C11" s="113">
        <v>17668</v>
      </c>
      <c r="D11" s="113">
        <v>17871</v>
      </c>
      <c r="E11" s="113">
        <v>17153</v>
      </c>
      <c r="F11" s="113"/>
      <c r="G11" s="113"/>
      <c r="H11" s="113"/>
      <c r="I11" s="113"/>
      <c r="J11" s="113"/>
      <c r="K11" s="113"/>
      <c r="L11" s="113"/>
      <c r="M11" s="113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s="38" customFormat="1" ht="22.5" x14ac:dyDescent="0.2">
      <c r="A12" s="111" t="s">
        <v>7</v>
      </c>
      <c r="B12" s="113">
        <v>28283</v>
      </c>
      <c r="C12" s="113">
        <v>28464</v>
      </c>
      <c r="D12" s="113">
        <v>28488</v>
      </c>
      <c r="E12" s="113">
        <v>28067</v>
      </c>
      <c r="F12" s="113"/>
      <c r="G12" s="113"/>
      <c r="H12" s="113"/>
      <c r="I12" s="113"/>
      <c r="J12" s="113"/>
      <c r="K12" s="113"/>
      <c r="L12" s="113"/>
      <c r="M12" s="113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</row>
    <row r="13" spans="1:25" s="38" customFormat="1" ht="11.25" x14ac:dyDescent="0.2">
      <c r="A13" s="111" t="s">
        <v>41</v>
      </c>
      <c r="B13" s="113">
        <v>19860</v>
      </c>
      <c r="C13" s="113">
        <v>20134</v>
      </c>
      <c r="D13" s="113">
        <v>20241</v>
      </c>
      <c r="E13" s="113">
        <v>20233</v>
      </c>
      <c r="F13" s="113"/>
      <c r="G13" s="113"/>
      <c r="H13" s="113"/>
      <c r="I13" s="113"/>
      <c r="J13" s="113"/>
      <c r="K13" s="113"/>
      <c r="L13" s="113"/>
      <c r="M13" s="113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s="38" customFormat="1" ht="11.25" x14ac:dyDescent="0.2">
      <c r="A14" s="111" t="s">
        <v>8</v>
      </c>
      <c r="B14" s="113">
        <v>12235</v>
      </c>
      <c r="C14" s="113">
        <v>11269</v>
      </c>
      <c r="D14" s="113">
        <v>11289</v>
      </c>
      <c r="E14" s="113">
        <v>11592</v>
      </c>
      <c r="F14" s="113"/>
      <c r="G14" s="113"/>
      <c r="H14" s="113"/>
      <c r="I14" s="113"/>
      <c r="J14" s="113"/>
      <c r="K14" s="113"/>
      <c r="L14" s="113"/>
      <c r="M14" s="113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1:25" s="38" customFormat="1" ht="33.75" x14ac:dyDescent="0.2">
      <c r="A15" s="111" t="s">
        <v>43</v>
      </c>
      <c r="B15" s="113">
        <v>44002</v>
      </c>
      <c r="C15" s="113">
        <v>44471</v>
      </c>
      <c r="D15" s="113">
        <v>44597</v>
      </c>
      <c r="E15" s="113">
        <v>45291</v>
      </c>
      <c r="F15" s="113"/>
      <c r="G15" s="113"/>
      <c r="H15" s="113"/>
      <c r="I15" s="113"/>
      <c r="J15" s="113"/>
      <c r="K15" s="113"/>
      <c r="L15" s="113"/>
      <c r="M15" s="113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</row>
    <row r="16" spans="1:25" s="38" customFormat="1" ht="11.25" x14ac:dyDescent="0.2">
      <c r="A16" s="111" t="s">
        <v>42</v>
      </c>
      <c r="B16" s="113">
        <v>51579</v>
      </c>
      <c r="C16" s="113">
        <v>51415</v>
      </c>
      <c r="D16" s="113">
        <v>51534</v>
      </c>
      <c r="E16" s="113">
        <v>52371</v>
      </c>
      <c r="F16" s="113"/>
      <c r="G16" s="113"/>
      <c r="H16" s="113"/>
      <c r="I16" s="113"/>
      <c r="J16" s="113"/>
      <c r="K16" s="113"/>
      <c r="L16" s="113"/>
      <c r="M16" s="113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25" s="38" customFormat="1" ht="22.5" x14ac:dyDescent="0.2">
      <c r="A17" s="111" t="s">
        <v>1</v>
      </c>
      <c r="B17" s="113">
        <v>65864</v>
      </c>
      <c r="C17" s="113">
        <v>66092</v>
      </c>
      <c r="D17" s="113">
        <v>65412</v>
      </c>
      <c r="E17" s="113">
        <v>64631</v>
      </c>
      <c r="F17" s="113"/>
      <c r="G17" s="113"/>
      <c r="H17" s="113"/>
      <c r="I17" s="113"/>
      <c r="J17" s="113"/>
      <c r="K17" s="113"/>
      <c r="L17" s="113"/>
      <c r="M17" s="113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1:25" s="38" customFormat="1" ht="22.5" x14ac:dyDescent="0.2">
      <c r="A18" s="111" t="s">
        <v>40</v>
      </c>
      <c r="B18" s="113">
        <v>48430</v>
      </c>
      <c r="C18" s="113">
        <v>48386</v>
      </c>
      <c r="D18" s="113">
        <v>48337</v>
      </c>
      <c r="E18" s="113">
        <v>47848</v>
      </c>
      <c r="F18" s="113"/>
      <c r="G18" s="113"/>
      <c r="H18" s="113"/>
      <c r="I18" s="113"/>
      <c r="J18" s="113"/>
      <c r="K18" s="113"/>
      <c r="L18" s="113"/>
      <c r="M18" s="113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1:25" s="38" customFormat="1" ht="11.25" x14ac:dyDescent="0.2">
      <c r="A19" s="114" t="s">
        <v>78</v>
      </c>
      <c r="B19" s="115">
        <f>SUM(B10:B18)</f>
        <v>354545</v>
      </c>
      <c r="C19" s="115">
        <f>SUM(C10:C18)</f>
        <v>354178</v>
      </c>
      <c r="D19" s="115">
        <f>SUM(D10:D18)</f>
        <v>353953</v>
      </c>
      <c r="E19" s="115">
        <f>SUM(E10:E18)</f>
        <v>354104</v>
      </c>
      <c r="F19" s="115">
        <f t="shared" ref="F19:M19" si="0">SUM(F10:F18)</f>
        <v>0</v>
      </c>
      <c r="G19" s="115">
        <f t="shared" si="0"/>
        <v>0</v>
      </c>
      <c r="H19" s="115">
        <f t="shared" si="0"/>
        <v>0</v>
      </c>
      <c r="I19" s="115">
        <f t="shared" si="0"/>
        <v>0</v>
      </c>
      <c r="J19" s="115">
        <f t="shared" si="0"/>
        <v>0</v>
      </c>
      <c r="K19" s="115">
        <f t="shared" si="0"/>
        <v>0</v>
      </c>
      <c r="L19" s="115">
        <f t="shared" si="0"/>
        <v>0</v>
      </c>
      <c r="M19" s="115">
        <f t="shared" si="0"/>
        <v>0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1:25" x14ac:dyDescent="0.2">
      <c r="A20" s="127" t="s">
        <v>94</v>
      </c>
      <c r="B20" s="128">
        <f>(B19/'2018'!M19)-1</f>
        <v>1.2171221696968271E-3</v>
      </c>
      <c r="C20" s="128">
        <f>(C19/B19)-1</f>
        <v>-1.0351295322172938E-3</v>
      </c>
      <c r="D20" s="128">
        <f>(D19/C19)-1</f>
        <v>-6.352737888858373E-4</v>
      </c>
      <c r="E20" s="128">
        <f>(E19/D19)-1</f>
        <v>4.2661031266866267E-4</v>
      </c>
      <c r="F20" s="128"/>
      <c r="G20" s="128"/>
      <c r="H20" s="128"/>
      <c r="I20" s="128"/>
      <c r="J20" s="128"/>
      <c r="K20" s="128"/>
      <c r="L20" s="128"/>
      <c r="M20" s="128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</row>
    <row r="22" spans="1:25" x14ac:dyDescent="0.2">
      <c r="A22" s="123" t="s">
        <v>111</v>
      </c>
      <c r="B22" s="57"/>
      <c r="C22" s="57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spans="1:25" x14ac:dyDescent="0.2">
      <c r="A23" s="68"/>
      <c r="B23" s="68"/>
      <c r="C23" s="68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25" x14ac:dyDescent="0.2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</row>
    <row r="25" spans="1:25" x14ac:dyDescent="0.2">
      <c r="A25" s="168"/>
      <c r="B25" s="168"/>
      <c r="C25" s="168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25" x14ac:dyDescent="0.2">
      <c r="A26" s="60"/>
      <c r="B26" s="60"/>
      <c r="C26" s="60"/>
      <c r="D26" s="73"/>
      <c r="E26" s="73"/>
      <c r="F26" s="73"/>
      <c r="G26" s="73"/>
      <c r="H26" s="73"/>
      <c r="I26" s="73"/>
      <c r="J26" s="73"/>
      <c r="K26" s="73"/>
      <c r="L26" s="73"/>
      <c r="M26" s="73"/>
    </row>
  </sheetData>
  <mergeCells count="8">
    <mergeCell ref="A24:M24"/>
    <mergeCell ref="A2:M2"/>
    <mergeCell ref="A3:M3"/>
    <mergeCell ref="A4:M4"/>
    <mergeCell ref="A6:M6"/>
    <mergeCell ref="A7:M7"/>
    <mergeCell ref="A8:A9"/>
    <mergeCell ref="B8:M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2"/>
  <sheetViews>
    <sheetView workbookViewId="0"/>
  </sheetViews>
  <sheetFormatPr baseColWidth="10" defaultRowHeight="12.75" x14ac:dyDescent="0.2"/>
  <cols>
    <col min="1" max="1" width="42.5" style="56" customWidth="1"/>
    <col min="2" max="12" width="7.6640625" style="56" bestFit="1" customWidth="1"/>
    <col min="13" max="13" width="8" style="56" bestFit="1" customWidth="1"/>
    <col min="14" max="16384" width="12" style="56"/>
  </cols>
  <sheetData>
    <row r="1" spans="1:55" s="46" customFormat="1" ht="23.1" customHeight="1" x14ac:dyDescent="0.2">
      <c r="A1" s="74" t="s">
        <v>95</v>
      </c>
    </row>
    <row r="2" spans="1:55" s="47" customFormat="1" ht="15.75" customHeight="1" x14ac:dyDescent="0.2">
      <c r="A2" s="256" t="s">
        <v>80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34"/>
      <c r="O2" s="34"/>
      <c r="P2" s="34"/>
      <c r="Q2" s="34"/>
      <c r="R2" s="35"/>
      <c r="S2" s="35"/>
      <c r="T2" s="35"/>
      <c r="U2" s="35"/>
      <c r="V2" s="35"/>
      <c r="W2" s="35"/>
      <c r="X2" s="35"/>
    </row>
    <row r="3" spans="1:55" s="49" customFormat="1" ht="15.95" customHeight="1" x14ac:dyDescent="0.2">
      <c r="A3" s="256" t="s">
        <v>76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36"/>
      <c r="O3" s="36"/>
      <c r="P3" s="36"/>
      <c r="Q3" s="36"/>
      <c r="R3" s="48"/>
      <c r="S3" s="48"/>
      <c r="T3" s="48"/>
      <c r="U3" s="48"/>
      <c r="V3" s="48"/>
      <c r="W3" s="48"/>
      <c r="X3" s="48"/>
    </row>
    <row r="4" spans="1:55" s="49" customFormat="1" ht="15.95" customHeight="1" x14ac:dyDescent="0.2">
      <c r="A4" s="256">
        <v>2000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36"/>
      <c r="O4" s="36"/>
      <c r="P4" s="36"/>
      <c r="Q4" s="36"/>
    </row>
    <row r="5" spans="1:55" s="49" customFormat="1" ht="15.95" customHeight="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36"/>
      <c r="O5" s="36"/>
      <c r="P5" s="36"/>
      <c r="Q5" s="36"/>
    </row>
    <row r="6" spans="1:55" s="52" customFormat="1" ht="15.95" customHeight="1" x14ac:dyDescent="0.2">
      <c r="A6" s="268" t="s">
        <v>96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</row>
    <row r="7" spans="1:55" s="54" customFormat="1" ht="15.95" customHeight="1" x14ac:dyDescent="0.2">
      <c r="A7" s="269" t="s">
        <v>97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</row>
    <row r="8" spans="1:55" s="1" customFormat="1" ht="15.95" customHeight="1" x14ac:dyDescent="0.2">
      <c r="A8" s="253" t="s">
        <v>77</v>
      </c>
      <c r="B8" s="253">
        <v>2000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s="1" customFormat="1" ht="15.95" customHeight="1" x14ac:dyDescent="0.2">
      <c r="A9" s="253"/>
      <c r="B9" s="105" t="s">
        <v>82</v>
      </c>
      <c r="C9" s="105" t="s">
        <v>83</v>
      </c>
      <c r="D9" s="105" t="s">
        <v>84</v>
      </c>
      <c r="E9" s="105" t="s">
        <v>85</v>
      </c>
      <c r="F9" s="105" t="s">
        <v>86</v>
      </c>
      <c r="G9" s="105" t="s">
        <v>87</v>
      </c>
      <c r="H9" s="105" t="s">
        <v>88</v>
      </c>
      <c r="I9" s="105" t="s">
        <v>89</v>
      </c>
      <c r="J9" s="105" t="s">
        <v>90</v>
      </c>
      <c r="K9" s="105" t="s">
        <v>91</v>
      </c>
      <c r="L9" s="105" t="s">
        <v>92</v>
      </c>
      <c r="M9" s="105" t="s">
        <v>93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s="1" customFormat="1" ht="15.95" customHeight="1" x14ac:dyDescent="0.2">
      <c r="A10" s="106" t="s">
        <v>0</v>
      </c>
      <c r="B10" s="107">
        <v>33156</v>
      </c>
      <c r="C10" s="107">
        <v>33494</v>
      </c>
      <c r="D10" s="107">
        <v>33632</v>
      </c>
      <c r="E10" s="107">
        <v>33647</v>
      </c>
      <c r="F10" s="107">
        <v>33857</v>
      </c>
      <c r="G10" s="107">
        <v>33815</v>
      </c>
      <c r="H10" s="107">
        <v>33910</v>
      </c>
      <c r="I10" s="107">
        <v>34172</v>
      </c>
      <c r="J10" s="107">
        <v>34225</v>
      </c>
      <c r="K10" s="107">
        <v>34491</v>
      </c>
      <c r="L10" s="107">
        <v>34808</v>
      </c>
      <c r="M10" s="108">
        <v>34725</v>
      </c>
      <c r="N10" s="2"/>
      <c r="O10" s="2"/>
      <c r="P10" s="4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s="1" customFormat="1" ht="22.5" x14ac:dyDescent="0.2">
      <c r="A11" s="106" t="s">
        <v>1</v>
      </c>
      <c r="B11" s="107">
        <v>34665</v>
      </c>
      <c r="C11" s="107">
        <v>34826</v>
      </c>
      <c r="D11" s="107">
        <v>34599</v>
      </c>
      <c r="E11" s="107">
        <v>34413</v>
      </c>
      <c r="F11" s="107">
        <v>34624</v>
      </c>
      <c r="G11" s="107">
        <v>35094</v>
      </c>
      <c r="H11" s="107">
        <v>35662</v>
      </c>
      <c r="I11" s="107">
        <v>36044</v>
      </c>
      <c r="J11" s="107">
        <v>35789</v>
      </c>
      <c r="K11" s="107">
        <v>36196</v>
      </c>
      <c r="L11" s="107">
        <v>37086</v>
      </c>
      <c r="M11" s="108">
        <v>36155</v>
      </c>
      <c r="N11" s="2"/>
      <c r="O11" s="2"/>
      <c r="P11" s="41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s="1" customFormat="1" ht="15.95" customHeight="1" x14ac:dyDescent="0.2">
      <c r="A12" s="106" t="s">
        <v>39</v>
      </c>
      <c r="B12" s="107">
        <v>12831</v>
      </c>
      <c r="C12" s="107">
        <v>13043</v>
      </c>
      <c r="D12" s="107">
        <v>13045</v>
      </c>
      <c r="E12" s="107">
        <v>13129</v>
      </c>
      <c r="F12" s="107">
        <v>13304</v>
      </c>
      <c r="G12" s="107">
        <v>13453</v>
      </c>
      <c r="H12" s="107">
        <v>13629</v>
      </c>
      <c r="I12" s="107">
        <v>13750</v>
      </c>
      <c r="J12" s="107">
        <v>13761</v>
      </c>
      <c r="K12" s="107">
        <v>14018</v>
      </c>
      <c r="L12" s="107">
        <v>14330</v>
      </c>
      <c r="M12" s="108">
        <v>14375</v>
      </c>
      <c r="N12" s="2"/>
      <c r="O12" s="2"/>
      <c r="P12" s="4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22.5" x14ac:dyDescent="0.2">
      <c r="A13" s="106" t="s">
        <v>40</v>
      </c>
      <c r="B13" s="107">
        <v>15444</v>
      </c>
      <c r="C13" s="107">
        <v>15450</v>
      </c>
      <c r="D13" s="107">
        <v>15273</v>
      </c>
      <c r="E13" s="107">
        <v>15008</v>
      </c>
      <c r="F13" s="107">
        <v>15171</v>
      </c>
      <c r="G13" s="107">
        <v>15138</v>
      </c>
      <c r="H13" s="107">
        <v>15368</v>
      </c>
      <c r="I13" s="107">
        <v>15699</v>
      </c>
      <c r="J13" s="107">
        <v>15648</v>
      </c>
      <c r="K13" s="107">
        <v>16135</v>
      </c>
      <c r="L13" s="107">
        <v>16940</v>
      </c>
      <c r="M13" s="108">
        <v>16464</v>
      </c>
      <c r="N13" s="2"/>
      <c r="O13" s="2"/>
      <c r="P13" s="4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5.95" customHeight="1" x14ac:dyDescent="0.2">
      <c r="A14" s="106" t="s">
        <v>41</v>
      </c>
      <c r="B14" s="107">
        <v>9718</v>
      </c>
      <c r="C14" s="107">
        <v>9768</v>
      </c>
      <c r="D14" s="107">
        <v>9896</v>
      </c>
      <c r="E14" s="107">
        <v>9843</v>
      </c>
      <c r="F14" s="107">
        <v>9893</v>
      </c>
      <c r="G14" s="107">
        <v>10007</v>
      </c>
      <c r="H14" s="107">
        <v>10060</v>
      </c>
      <c r="I14" s="107">
        <v>9883</v>
      </c>
      <c r="J14" s="107">
        <v>9876</v>
      </c>
      <c r="K14" s="107">
        <v>9918</v>
      </c>
      <c r="L14" s="107">
        <v>10010</v>
      </c>
      <c r="M14" s="108">
        <v>9888</v>
      </c>
      <c r="N14" s="2"/>
      <c r="O14" s="2"/>
      <c r="P14" s="41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5.95" customHeight="1" x14ac:dyDescent="0.2">
      <c r="A15" s="106" t="s">
        <v>42</v>
      </c>
      <c r="B15" s="107">
        <v>24665</v>
      </c>
      <c r="C15" s="107">
        <v>24869</v>
      </c>
      <c r="D15" s="107">
        <v>25138</v>
      </c>
      <c r="E15" s="107">
        <v>25348</v>
      </c>
      <c r="F15" s="107">
        <v>25595</v>
      </c>
      <c r="G15" s="107">
        <v>25793</v>
      </c>
      <c r="H15" s="107">
        <v>25882</v>
      </c>
      <c r="I15" s="107">
        <v>26023</v>
      </c>
      <c r="J15" s="107">
        <v>26277</v>
      </c>
      <c r="K15" s="107">
        <v>26602</v>
      </c>
      <c r="L15" s="107">
        <v>26844</v>
      </c>
      <c r="M15" s="108">
        <v>26651</v>
      </c>
      <c r="N15" s="2"/>
      <c r="O15" s="2"/>
      <c r="P15" s="4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1" customFormat="1" ht="28.5" customHeight="1" x14ac:dyDescent="0.2">
      <c r="A16" s="106" t="s">
        <v>43</v>
      </c>
      <c r="B16" s="107">
        <v>13895</v>
      </c>
      <c r="C16" s="107">
        <v>14125</v>
      </c>
      <c r="D16" s="107">
        <v>14220</v>
      </c>
      <c r="E16" s="107">
        <v>14347</v>
      </c>
      <c r="F16" s="107">
        <v>14684</v>
      </c>
      <c r="G16" s="107">
        <v>14922</v>
      </c>
      <c r="H16" s="107">
        <v>15058</v>
      </c>
      <c r="I16" s="107">
        <v>15282</v>
      </c>
      <c r="J16" s="107">
        <v>15163</v>
      </c>
      <c r="K16" s="107">
        <v>15327</v>
      </c>
      <c r="L16" s="107">
        <v>15381</v>
      </c>
      <c r="M16" s="108">
        <v>15242</v>
      </c>
      <c r="N16" s="2"/>
      <c r="O16" s="2"/>
      <c r="P16" s="4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1" customFormat="1" ht="22.5" x14ac:dyDescent="0.2">
      <c r="A17" s="106" t="s">
        <v>7</v>
      </c>
      <c r="B17" s="107">
        <v>11712</v>
      </c>
      <c r="C17" s="107">
        <v>11791</v>
      </c>
      <c r="D17" s="107">
        <v>11886</v>
      </c>
      <c r="E17" s="107">
        <v>11876</v>
      </c>
      <c r="F17" s="107">
        <v>11957</v>
      </c>
      <c r="G17" s="107">
        <v>12026</v>
      </c>
      <c r="H17" s="107">
        <v>12113</v>
      </c>
      <c r="I17" s="107">
        <v>12252</v>
      </c>
      <c r="J17" s="107">
        <v>12311</v>
      </c>
      <c r="K17" s="107">
        <v>12406</v>
      </c>
      <c r="L17" s="107">
        <v>12424</v>
      </c>
      <c r="M17" s="108">
        <v>12318</v>
      </c>
      <c r="N17" s="2"/>
      <c r="O17" s="2"/>
      <c r="P17" s="4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s="1" customFormat="1" ht="15.95" customHeight="1" x14ac:dyDescent="0.2">
      <c r="A18" s="106" t="s">
        <v>8</v>
      </c>
      <c r="B18" s="107">
        <v>3882</v>
      </c>
      <c r="C18" s="107">
        <v>3954</v>
      </c>
      <c r="D18" s="107">
        <v>4127</v>
      </c>
      <c r="E18" s="107">
        <v>4161</v>
      </c>
      <c r="F18" s="107">
        <v>4310</v>
      </c>
      <c r="G18" s="107">
        <v>4272</v>
      </c>
      <c r="H18" s="107">
        <v>4370</v>
      </c>
      <c r="I18" s="107">
        <v>4351</v>
      </c>
      <c r="J18" s="107">
        <v>4452</v>
      </c>
      <c r="K18" s="107">
        <v>4469</v>
      </c>
      <c r="L18" s="107">
        <v>4571</v>
      </c>
      <c r="M18" s="108">
        <v>4362</v>
      </c>
      <c r="N18" s="2"/>
      <c r="O18" s="2"/>
      <c r="P18" s="4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s="1" customFormat="1" ht="15.95" customHeight="1" x14ac:dyDescent="0.2">
      <c r="A19" s="109" t="s">
        <v>78</v>
      </c>
      <c r="B19" s="110">
        <f t="shared" ref="B19:L19" si="0">SUM(B10:B18)</f>
        <v>159968</v>
      </c>
      <c r="C19" s="110">
        <f t="shared" si="0"/>
        <v>161320</v>
      </c>
      <c r="D19" s="110">
        <f t="shared" si="0"/>
        <v>161816</v>
      </c>
      <c r="E19" s="110">
        <f t="shared" si="0"/>
        <v>161772</v>
      </c>
      <c r="F19" s="110">
        <f t="shared" si="0"/>
        <v>163395</v>
      </c>
      <c r="G19" s="110">
        <f t="shared" si="0"/>
        <v>164520</v>
      </c>
      <c r="H19" s="110">
        <f t="shared" si="0"/>
        <v>166052</v>
      </c>
      <c r="I19" s="110">
        <f t="shared" si="0"/>
        <v>167456</v>
      </c>
      <c r="J19" s="110">
        <f t="shared" si="0"/>
        <v>167502</v>
      </c>
      <c r="K19" s="110">
        <f t="shared" si="0"/>
        <v>169562</v>
      </c>
      <c r="L19" s="110">
        <f t="shared" si="0"/>
        <v>172394</v>
      </c>
      <c r="M19" s="110">
        <f>SUM(M10:M18)</f>
        <v>170180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ht="15.95" customHeight="1" x14ac:dyDescent="0.2">
      <c r="A20" s="125" t="s">
        <v>94</v>
      </c>
      <c r="B20" s="126"/>
      <c r="C20" s="126">
        <f>+(C19/B19)-1</f>
        <v>8.4516903380675856E-3</v>
      </c>
      <c r="D20" s="126">
        <f t="shared" ref="D20:M20" si="1">+(D19/C19)-1</f>
        <v>3.0746342672947069E-3</v>
      </c>
      <c r="E20" s="126">
        <f t="shared" si="1"/>
        <v>-2.7191377861279786E-4</v>
      </c>
      <c r="F20" s="126">
        <f t="shared" si="1"/>
        <v>1.0032638528299165E-2</v>
      </c>
      <c r="G20" s="126">
        <f t="shared" si="1"/>
        <v>6.8851556045166351E-3</v>
      </c>
      <c r="H20" s="126">
        <f t="shared" si="1"/>
        <v>9.3119377583272822E-3</v>
      </c>
      <c r="I20" s="126">
        <f t="shared" si="1"/>
        <v>8.4551827138485969E-3</v>
      </c>
      <c r="J20" s="126">
        <f t="shared" si="1"/>
        <v>2.7469902541565894E-4</v>
      </c>
      <c r="K20" s="126">
        <f t="shared" si="1"/>
        <v>1.2298360616589621E-2</v>
      </c>
      <c r="L20" s="126">
        <f t="shared" si="1"/>
        <v>1.6701855368537855E-2</v>
      </c>
      <c r="M20" s="126">
        <f t="shared" si="1"/>
        <v>-1.2842674339014093E-2</v>
      </c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</row>
    <row r="21" spans="1:55" ht="15.95" customHeight="1" x14ac:dyDescent="0.2"/>
    <row r="22" spans="1:55" ht="15.95" customHeight="1" x14ac:dyDescent="0.2">
      <c r="A22" s="123" t="s">
        <v>111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</row>
    <row r="23" spans="1:55" ht="11.25" customHeight="1" x14ac:dyDescent="0.2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55" x14ac:dyDescent="0.2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</row>
    <row r="25" spans="1:5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O25" s="59"/>
    </row>
    <row r="26" spans="1:55" x14ac:dyDescent="0.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O26" s="59"/>
    </row>
    <row r="27" spans="1:55" x14ac:dyDescent="0.2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O27" s="59"/>
    </row>
    <row r="28" spans="1:55" x14ac:dyDescent="0.2">
      <c r="O28" s="59"/>
    </row>
    <row r="29" spans="1:55" x14ac:dyDescent="0.2">
      <c r="O29" s="59"/>
    </row>
    <row r="30" spans="1:55" x14ac:dyDescent="0.2">
      <c r="O30" s="59"/>
    </row>
    <row r="31" spans="1:55" x14ac:dyDescent="0.2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O31" s="59"/>
    </row>
    <row r="32" spans="1:55" x14ac:dyDescent="0.2">
      <c r="O32" s="59"/>
    </row>
    <row r="152" spans="1:1" x14ac:dyDescent="0.2">
      <c r="A152" s="57" t="s">
        <v>112</v>
      </c>
    </row>
  </sheetData>
  <mergeCells count="8">
    <mergeCell ref="A24:M24"/>
    <mergeCell ref="A2:M2"/>
    <mergeCell ref="A3:M3"/>
    <mergeCell ref="A4:M4"/>
    <mergeCell ref="A6:M6"/>
    <mergeCell ref="A7:M7"/>
    <mergeCell ref="A8:A9"/>
    <mergeCell ref="B8:M8"/>
  </mergeCells>
  <printOptions horizontalCentered="1"/>
  <pageMargins left="0.39370078740157483" right="0.39370078740157483" top="0.59055118110236227" bottom="0.59055118110236227" header="0" footer="0"/>
  <pageSetup orientation="landscape" r:id="rId1"/>
  <headerFooter alignWithMargins="0">
    <oddFooter>&amp;L&amp;"Arial,Normal"&amp;8&amp;K01+032&amp;G&amp;C&amp;"Arial,Normal"&amp;8www.iieg.gob.mx&amp;R&amp;G</oddFooter>
  </headerFooter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2"/>
  <sheetViews>
    <sheetView workbookViewId="0">
      <selection activeCell="T21" sqref="T21"/>
    </sheetView>
  </sheetViews>
  <sheetFormatPr baseColWidth="10" defaultColWidth="8.83203125" defaultRowHeight="11.25" x14ac:dyDescent="0.2"/>
  <cols>
    <col min="1" max="1" width="59.6640625" style="5" customWidth="1"/>
    <col min="2" max="13" width="8.5" style="5" customWidth="1"/>
    <col min="14" max="16384" width="8.83203125" style="5"/>
  </cols>
  <sheetData>
    <row r="1" spans="1:42" s="62" customFormat="1" ht="20.25" x14ac:dyDescent="0.2">
      <c r="A1" s="74" t="s">
        <v>95</v>
      </c>
      <c r="D1" s="69"/>
      <c r="E1" s="69"/>
      <c r="F1" s="69"/>
      <c r="G1" s="69"/>
      <c r="H1" s="69"/>
      <c r="I1" s="69"/>
      <c r="J1" s="69"/>
      <c r="K1" s="69"/>
    </row>
    <row r="2" spans="1:42" s="47" customFormat="1" ht="15.75" customHeight="1" x14ac:dyDescent="0.2">
      <c r="A2" s="256" t="s">
        <v>80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35"/>
      <c r="O2" s="35"/>
      <c r="P2" s="35"/>
      <c r="Q2" s="35"/>
      <c r="R2" s="35"/>
      <c r="S2" s="35"/>
      <c r="T2" s="35"/>
    </row>
    <row r="3" spans="1:42" s="47" customFormat="1" ht="15.75" customHeight="1" x14ac:dyDescent="0.2">
      <c r="A3" s="75" t="s">
        <v>79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35"/>
      <c r="O3" s="35"/>
      <c r="P3" s="35"/>
      <c r="Q3" s="35"/>
      <c r="R3" s="35"/>
      <c r="S3" s="35"/>
      <c r="T3" s="35"/>
    </row>
    <row r="4" spans="1:42" s="49" customFormat="1" ht="15.95" customHeight="1" x14ac:dyDescent="0.2">
      <c r="A4" s="256" t="s">
        <v>76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48"/>
      <c r="O4" s="48"/>
      <c r="P4" s="48"/>
      <c r="Q4" s="48"/>
      <c r="R4" s="48"/>
      <c r="S4" s="48"/>
      <c r="T4" s="48"/>
    </row>
    <row r="5" spans="1:42" s="49" customFormat="1" ht="15.95" customHeight="1" x14ac:dyDescent="0.2">
      <c r="A5" s="256">
        <v>2007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</row>
    <row r="6" spans="1:42" ht="12.75" customHeight="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13"/>
    </row>
    <row r="7" spans="1:42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x14ac:dyDescent="0.2">
      <c r="A9" s="284" t="s">
        <v>0</v>
      </c>
      <c r="B9" s="264">
        <v>2007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2" x14ac:dyDescent="0.2">
      <c r="A10" s="264"/>
      <c r="B10" s="244" t="s">
        <v>82</v>
      </c>
      <c r="C10" s="244" t="s">
        <v>83</v>
      </c>
      <c r="D10" s="244" t="s">
        <v>84</v>
      </c>
      <c r="E10" s="244" t="s">
        <v>85</v>
      </c>
      <c r="F10" s="244" t="s">
        <v>86</v>
      </c>
      <c r="G10" s="244" t="s">
        <v>87</v>
      </c>
      <c r="H10" s="244" t="s">
        <v>88</v>
      </c>
      <c r="I10" s="244" t="s">
        <v>89</v>
      </c>
      <c r="J10" s="244" t="s">
        <v>90</v>
      </c>
      <c r="K10" s="244" t="s">
        <v>91</v>
      </c>
      <c r="L10" s="244" t="s">
        <v>92</v>
      </c>
      <c r="M10" s="244" t="s">
        <v>93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42" ht="22.5" x14ac:dyDescent="0.2">
      <c r="A11" s="227" t="s">
        <v>24</v>
      </c>
      <c r="B11" s="228">
        <v>6054</v>
      </c>
      <c r="C11" s="228">
        <v>6074</v>
      </c>
      <c r="D11" s="228">
        <v>6159</v>
      </c>
      <c r="E11" s="228">
        <v>6157</v>
      </c>
      <c r="F11" s="228">
        <v>6190</v>
      </c>
      <c r="G11" s="228">
        <v>6216</v>
      </c>
      <c r="H11" s="228">
        <v>6239</v>
      </c>
      <c r="I11" s="228">
        <v>6229</v>
      </c>
      <c r="J11" s="228">
        <v>6216</v>
      </c>
      <c r="K11" s="228">
        <v>6240</v>
      </c>
      <c r="L11" s="228">
        <v>6327</v>
      </c>
      <c r="M11" s="228">
        <v>6311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42" ht="22.5" x14ac:dyDescent="0.2">
      <c r="A12" s="97" t="s">
        <v>25</v>
      </c>
      <c r="B12" s="98">
        <v>5502</v>
      </c>
      <c r="C12" s="98">
        <v>5298</v>
      </c>
      <c r="D12" s="98">
        <v>5384</v>
      </c>
      <c r="E12" s="98">
        <v>5435</v>
      </c>
      <c r="F12" s="98">
        <v>5466</v>
      </c>
      <c r="G12" s="98">
        <v>5528</v>
      </c>
      <c r="H12" s="98">
        <v>5607</v>
      </c>
      <c r="I12" s="98">
        <v>5606</v>
      </c>
      <c r="J12" s="98">
        <v>5662</v>
      </c>
      <c r="K12" s="98">
        <v>5660</v>
      </c>
      <c r="L12" s="98">
        <v>5725</v>
      </c>
      <c r="M12" s="98">
        <v>5906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x14ac:dyDescent="0.2">
      <c r="A13" s="97" t="s">
        <v>11</v>
      </c>
      <c r="B13" s="98">
        <v>27208</v>
      </c>
      <c r="C13" s="98">
        <v>27314</v>
      </c>
      <c r="D13" s="98">
        <v>27671</v>
      </c>
      <c r="E13" s="98">
        <v>27739</v>
      </c>
      <c r="F13" s="98">
        <v>27916</v>
      </c>
      <c r="G13" s="98">
        <v>28046</v>
      </c>
      <c r="H13" s="98">
        <v>28337</v>
      </c>
      <c r="I13" s="98">
        <v>28306</v>
      </c>
      <c r="J13" s="98">
        <v>28333</v>
      </c>
      <c r="K13" s="98">
        <v>28570</v>
      </c>
      <c r="L13" s="98">
        <v>29037</v>
      </c>
      <c r="M13" s="98">
        <v>29205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x14ac:dyDescent="0.2">
      <c r="A14" s="97" t="s">
        <v>10</v>
      </c>
      <c r="B14" s="98">
        <v>606</v>
      </c>
      <c r="C14" s="98">
        <v>610</v>
      </c>
      <c r="D14" s="98">
        <v>603</v>
      </c>
      <c r="E14" s="98">
        <v>602</v>
      </c>
      <c r="F14" s="98">
        <v>604</v>
      </c>
      <c r="G14" s="98">
        <v>602</v>
      </c>
      <c r="H14" s="98">
        <v>596</v>
      </c>
      <c r="I14" s="98">
        <v>607</v>
      </c>
      <c r="J14" s="98">
        <v>601</v>
      </c>
      <c r="K14" s="98">
        <v>606</v>
      </c>
      <c r="L14" s="98">
        <v>607</v>
      </c>
      <c r="M14" s="98">
        <v>615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2" x14ac:dyDescent="0.2">
      <c r="A15" s="189" t="s">
        <v>78</v>
      </c>
      <c r="B15" s="190">
        <f t="shared" ref="B15:M15" si="0">SUM(B11:B14)</f>
        <v>39370</v>
      </c>
      <c r="C15" s="190">
        <f t="shared" si="0"/>
        <v>39296</v>
      </c>
      <c r="D15" s="190">
        <f t="shared" si="0"/>
        <v>39817</v>
      </c>
      <c r="E15" s="190">
        <f t="shared" si="0"/>
        <v>39933</v>
      </c>
      <c r="F15" s="190">
        <f t="shared" si="0"/>
        <v>40176</v>
      </c>
      <c r="G15" s="190">
        <f t="shared" si="0"/>
        <v>40392</v>
      </c>
      <c r="H15" s="190">
        <f t="shared" si="0"/>
        <v>40779</v>
      </c>
      <c r="I15" s="190">
        <f t="shared" si="0"/>
        <v>40748</v>
      </c>
      <c r="J15" s="190">
        <f t="shared" si="0"/>
        <v>40812</v>
      </c>
      <c r="K15" s="190">
        <f t="shared" si="0"/>
        <v>41076</v>
      </c>
      <c r="L15" s="190">
        <f t="shared" si="0"/>
        <v>41696</v>
      </c>
      <c r="M15" s="190">
        <f t="shared" si="0"/>
        <v>42037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2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9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9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x14ac:dyDescent="0.2">
      <c r="A19" s="284" t="s">
        <v>1</v>
      </c>
      <c r="B19" s="264">
        <v>2007</v>
      </c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x14ac:dyDescent="0.2">
      <c r="A20" s="284"/>
      <c r="B20" s="244" t="s">
        <v>82</v>
      </c>
      <c r="C20" s="244" t="s">
        <v>83</v>
      </c>
      <c r="D20" s="244" t="s">
        <v>84</v>
      </c>
      <c r="E20" s="244" t="s">
        <v>85</v>
      </c>
      <c r="F20" s="244" t="s">
        <v>86</v>
      </c>
      <c r="G20" s="244" t="s">
        <v>87</v>
      </c>
      <c r="H20" s="244" t="s">
        <v>88</v>
      </c>
      <c r="I20" s="244" t="s">
        <v>89</v>
      </c>
      <c r="J20" s="244" t="s">
        <v>90</v>
      </c>
      <c r="K20" s="244" t="s">
        <v>91</v>
      </c>
      <c r="L20" s="244" t="s">
        <v>92</v>
      </c>
      <c r="M20" s="244" t="s">
        <v>93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ht="22.5" x14ac:dyDescent="0.2">
      <c r="A21" s="76" t="s">
        <v>23</v>
      </c>
      <c r="B21" s="77">
        <v>4476</v>
      </c>
      <c r="C21" s="77">
        <v>4433</v>
      </c>
      <c r="D21" s="77">
        <v>4434</v>
      </c>
      <c r="E21" s="77">
        <v>4446</v>
      </c>
      <c r="F21" s="77">
        <v>4479</v>
      </c>
      <c r="G21" s="77">
        <v>4505</v>
      </c>
      <c r="H21" s="77">
        <v>4486</v>
      </c>
      <c r="I21" s="77">
        <v>4533</v>
      </c>
      <c r="J21" s="77">
        <v>4555</v>
      </c>
      <c r="K21" s="77">
        <v>4592</v>
      </c>
      <c r="L21" s="77">
        <v>4646</v>
      </c>
      <c r="M21" s="77">
        <v>4638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1:42" ht="22.5" x14ac:dyDescent="0.2">
      <c r="A22" s="76" t="s">
        <v>14</v>
      </c>
      <c r="B22" s="77">
        <v>9044</v>
      </c>
      <c r="C22" s="77">
        <v>8968</v>
      </c>
      <c r="D22" s="77">
        <v>8745</v>
      </c>
      <c r="E22" s="77">
        <v>8676</v>
      </c>
      <c r="F22" s="77">
        <v>8624</v>
      </c>
      <c r="G22" s="77">
        <v>8676</v>
      </c>
      <c r="H22" s="77">
        <v>8673</v>
      </c>
      <c r="I22" s="77">
        <v>8543</v>
      </c>
      <c r="J22" s="77">
        <v>8493</v>
      </c>
      <c r="K22" s="77">
        <v>8701</v>
      </c>
      <c r="L22" s="77">
        <v>8959</v>
      </c>
      <c r="M22" s="77">
        <v>8813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1:42" ht="22.5" x14ac:dyDescent="0.2">
      <c r="A23" s="76" t="s">
        <v>17</v>
      </c>
      <c r="B23" s="77">
        <v>3010</v>
      </c>
      <c r="C23" s="77">
        <v>3019</v>
      </c>
      <c r="D23" s="77">
        <v>3106</v>
      </c>
      <c r="E23" s="77">
        <v>3118</v>
      </c>
      <c r="F23" s="77">
        <v>3110</v>
      </c>
      <c r="G23" s="77">
        <v>3120</v>
      </c>
      <c r="H23" s="77">
        <v>3139</v>
      </c>
      <c r="I23" s="77">
        <v>3129</v>
      </c>
      <c r="J23" s="77">
        <v>3199</v>
      </c>
      <c r="K23" s="77">
        <v>3283</v>
      </c>
      <c r="L23" s="77">
        <v>3372</v>
      </c>
      <c r="M23" s="77">
        <v>3490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1:42" x14ac:dyDescent="0.2">
      <c r="A24" s="76" t="s">
        <v>15</v>
      </c>
      <c r="B24" s="77">
        <v>2463</v>
      </c>
      <c r="C24" s="77">
        <v>2441</v>
      </c>
      <c r="D24" s="77">
        <v>2407</v>
      </c>
      <c r="E24" s="77">
        <v>2402</v>
      </c>
      <c r="F24" s="77">
        <v>2416</v>
      </c>
      <c r="G24" s="77">
        <v>2454</v>
      </c>
      <c r="H24" s="77">
        <v>2485</v>
      </c>
      <c r="I24" s="77">
        <v>2484</v>
      </c>
      <c r="J24" s="77">
        <v>2512</v>
      </c>
      <c r="K24" s="77">
        <v>2537</v>
      </c>
      <c r="L24" s="77">
        <v>2597</v>
      </c>
      <c r="M24" s="77">
        <v>2594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1:42" x14ac:dyDescent="0.2">
      <c r="A25" s="76" t="s">
        <v>12</v>
      </c>
      <c r="B25" s="77">
        <v>3480</v>
      </c>
      <c r="C25" s="77">
        <v>3527</v>
      </c>
      <c r="D25" s="77">
        <v>3632</v>
      </c>
      <c r="E25" s="77">
        <v>3612</v>
      </c>
      <c r="F25" s="77">
        <v>3664</v>
      </c>
      <c r="G25" s="77">
        <v>3723</v>
      </c>
      <c r="H25" s="77">
        <v>3749</v>
      </c>
      <c r="I25" s="77">
        <v>3722</v>
      </c>
      <c r="J25" s="77">
        <v>3757</v>
      </c>
      <c r="K25" s="77">
        <v>3814</v>
      </c>
      <c r="L25" s="77">
        <v>3856</v>
      </c>
      <c r="M25" s="77">
        <v>3937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1:42" x14ac:dyDescent="0.2">
      <c r="A26" s="76" t="s">
        <v>13</v>
      </c>
      <c r="B26" s="77">
        <v>1177</v>
      </c>
      <c r="C26" s="77">
        <v>1085</v>
      </c>
      <c r="D26" s="77">
        <v>1102</v>
      </c>
      <c r="E26" s="77">
        <v>1118</v>
      </c>
      <c r="F26" s="77">
        <v>1103</v>
      </c>
      <c r="G26" s="77">
        <v>1096</v>
      </c>
      <c r="H26" s="77">
        <v>1105</v>
      </c>
      <c r="I26" s="77">
        <v>1113</v>
      </c>
      <c r="J26" s="77">
        <v>1137</v>
      </c>
      <c r="K26" s="77">
        <v>1164</v>
      </c>
      <c r="L26" s="77">
        <v>1185</v>
      </c>
      <c r="M26" s="77">
        <v>1213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1:42" ht="22.5" x14ac:dyDescent="0.2">
      <c r="A27" s="76" t="s">
        <v>16</v>
      </c>
      <c r="B27" s="77">
        <v>3181</v>
      </c>
      <c r="C27" s="77">
        <v>3178</v>
      </c>
      <c r="D27" s="77">
        <v>3159</v>
      </c>
      <c r="E27" s="77">
        <v>3160</v>
      </c>
      <c r="F27" s="77">
        <v>3151</v>
      </c>
      <c r="G27" s="77">
        <v>3156</v>
      </c>
      <c r="H27" s="77">
        <v>3148</v>
      </c>
      <c r="I27" s="77">
        <v>3147</v>
      </c>
      <c r="J27" s="77">
        <v>3144</v>
      </c>
      <c r="K27" s="77">
        <v>3140</v>
      </c>
      <c r="L27" s="77">
        <v>3163</v>
      </c>
      <c r="M27" s="77">
        <v>3162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1:42" ht="22.5" x14ac:dyDescent="0.2">
      <c r="A28" s="76" t="s">
        <v>18</v>
      </c>
      <c r="B28" s="77">
        <v>2350</v>
      </c>
      <c r="C28" s="77">
        <v>2376</v>
      </c>
      <c r="D28" s="77">
        <v>2387</v>
      </c>
      <c r="E28" s="77">
        <v>2407</v>
      </c>
      <c r="F28" s="77">
        <v>2468</v>
      </c>
      <c r="G28" s="77">
        <v>2518</v>
      </c>
      <c r="H28" s="77">
        <v>2565</v>
      </c>
      <c r="I28" s="77">
        <v>2600</v>
      </c>
      <c r="J28" s="77">
        <v>2690</v>
      </c>
      <c r="K28" s="77">
        <v>2771</v>
      </c>
      <c r="L28" s="77">
        <v>2805</v>
      </c>
      <c r="M28" s="77">
        <v>2839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1:42" ht="22.5" x14ac:dyDescent="0.2">
      <c r="A29" s="76" t="s">
        <v>19</v>
      </c>
      <c r="B29" s="77">
        <v>7505</v>
      </c>
      <c r="C29" s="77">
        <v>7510</v>
      </c>
      <c r="D29" s="77">
        <v>7550</v>
      </c>
      <c r="E29" s="77">
        <v>7539</v>
      </c>
      <c r="F29" s="77">
        <v>7614</v>
      </c>
      <c r="G29" s="77">
        <v>7507</v>
      </c>
      <c r="H29" s="77">
        <v>7553</v>
      </c>
      <c r="I29" s="77">
        <v>7575</v>
      </c>
      <c r="J29" s="77">
        <v>7558</v>
      </c>
      <c r="K29" s="77">
        <v>7573</v>
      </c>
      <c r="L29" s="77">
        <v>7645</v>
      </c>
      <c r="M29" s="77">
        <v>7663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1:42" x14ac:dyDescent="0.2">
      <c r="A30" s="76" t="s">
        <v>20</v>
      </c>
      <c r="B30" s="77">
        <v>1006</v>
      </c>
      <c r="C30" s="77">
        <v>1015</v>
      </c>
      <c r="D30" s="77">
        <v>1016</v>
      </c>
      <c r="E30" s="77">
        <v>1004</v>
      </c>
      <c r="F30" s="77">
        <v>1026</v>
      </c>
      <c r="G30" s="77">
        <v>1042</v>
      </c>
      <c r="H30" s="77">
        <v>1030</v>
      </c>
      <c r="I30" s="77">
        <v>1029</v>
      </c>
      <c r="J30" s="77">
        <v>1036</v>
      </c>
      <c r="K30" s="77">
        <v>1044</v>
      </c>
      <c r="L30" s="77">
        <v>1032</v>
      </c>
      <c r="M30" s="77">
        <v>1031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1:42" x14ac:dyDescent="0.2">
      <c r="A31" s="76" t="s">
        <v>21</v>
      </c>
      <c r="B31" s="77">
        <v>879</v>
      </c>
      <c r="C31" s="77">
        <v>880</v>
      </c>
      <c r="D31" s="77">
        <v>875</v>
      </c>
      <c r="E31" s="77">
        <v>874</v>
      </c>
      <c r="F31" s="77">
        <v>881</v>
      </c>
      <c r="G31" s="77">
        <v>882</v>
      </c>
      <c r="H31" s="77">
        <v>905</v>
      </c>
      <c r="I31" s="77">
        <v>883</v>
      </c>
      <c r="J31" s="77">
        <v>893</v>
      </c>
      <c r="K31" s="77">
        <v>896</v>
      </c>
      <c r="L31" s="77">
        <v>901</v>
      </c>
      <c r="M31" s="77">
        <v>853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1:42" x14ac:dyDescent="0.2">
      <c r="A32" s="76" t="s">
        <v>22</v>
      </c>
      <c r="B32" s="77">
        <v>2201</v>
      </c>
      <c r="C32" s="77">
        <v>2224</v>
      </c>
      <c r="D32" s="77">
        <v>2252</v>
      </c>
      <c r="E32" s="77">
        <v>2257</v>
      </c>
      <c r="F32" s="77">
        <v>2248</v>
      </c>
      <c r="G32" s="77">
        <v>2308</v>
      </c>
      <c r="H32" s="77">
        <v>2443</v>
      </c>
      <c r="I32" s="77">
        <v>2501</v>
      </c>
      <c r="J32" s="77">
        <v>2315</v>
      </c>
      <c r="K32" s="77">
        <v>2253</v>
      </c>
      <c r="L32" s="77">
        <v>2206</v>
      </c>
      <c r="M32" s="77">
        <v>2127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1:42" x14ac:dyDescent="0.2">
      <c r="A33" s="189" t="s">
        <v>78</v>
      </c>
      <c r="B33" s="190">
        <f t="shared" ref="B33:M33" si="1">SUM(B21:B32)</f>
        <v>40772</v>
      </c>
      <c r="C33" s="190">
        <f t="shared" si="1"/>
        <v>40656</v>
      </c>
      <c r="D33" s="190">
        <f t="shared" si="1"/>
        <v>40665</v>
      </c>
      <c r="E33" s="190">
        <f t="shared" si="1"/>
        <v>40613</v>
      </c>
      <c r="F33" s="190">
        <f t="shared" si="1"/>
        <v>40784</v>
      </c>
      <c r="G33" s="190">
        <f t="shared" si="1"/>
        <v>40987</v>
      </c>
      <c r="H33" s="190">
        <f t="shared" si="1"/>
        <v>41281</v>
      </c>
      <c r="I33" s="190">
        <f t="shared" si="1"/>
        <v>41259</v>
      </c>
      <c r="J33" s="190">
        <f t="shared" si="1"/>
        <v>41289</v>
      </c>
      <c r="K33" s="190">
        <f t="shared" si="1"/>
        <v>41768</v>
      </c>
      <c r="L33" s="190">
        <f t="shared" si="1"/>
        <v>42367</v>
      </c>
      <c r="M33" s="190">
        <f t="shared" si="1"/>
        <v>42360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</row>
    <row r="34" spans="1:42" x14ac:dyDescent="0.2">
      <c r="M34" s="10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1:42" x14ac:dyDescent="0.2">
      <c r="M35" s="10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1:42" x14ac:dyDescent="0.2">
      <c r="M36" s="10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1:42" x14ac:dyDescent="0.2">
      <c r="M37" s="10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1:42" s="62" customFormat="1" ht="20.25" x14ac:dyDescent="0.2">
      <c r="A38" s="74" t="s">
        <v>95</v>
      </c>
      <c r="D38" s="69"/>
      <c r="E38" s="69"/>
      <c r="F38" s="69"/>
      <c r="G38" s="69"/>
      <c r="H38" s="69"/>
      <c r="I38" s="69"/>
      <c r="J38" s="69"/>
      <c r="K38" s="69"/>
    </row>
    <row r="39" spans="1:42" s="47" customFormat="1" ht="12.75" x14ac:dyDescent="0.2">
      <c r="A39" s="256" t="s">
        <v>80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35"/>
      <c r="O39" s="35"/>
      <c r="P39" s="35"/>
      <c r="Q39" s="35"/>
      <c r="R39" s="35"/>
      <c r="S39" s="35"/>
      <c r="T39" s="35"/>
    </row>
    <row r="40" spans="1:42" s="47" customFormat="1" ht="12.75" x14ac:dyDescent="0.2">
      <c r="A40" s="75" t="s">
        <v>79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35"/>
      <c r="O40" s="35"/>
      <c r="P40" s="35"/>
      <c r="Q40" s="35"/>
      <c r="R40" s="35"/>
      <c r="S40" s="35"/>
      <c r="T40" s="35"/>
    </row>
    <row r="41" spans="1:42" s="49" customFormat="1" ht="12.75" x14ac:dyDescent="0.2">
      <c r="A41" s="256" t="s">
        <v>76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48"/>
      <c r="O41" s="48"/>
      <c r="P41" s="48"/>
      <c r="Q41" s="48"/>
      <c r="R41" s="48"/>
      <c r="S41" s="48"/>
      <c r="T41" s="48"/>
    </row>
    <row r="42" spans="1:42" s="49" customFormat="1" ht="12.75" x14ac:dyDescent="0.2">
      <c r="A42" s="256">
        <v>2007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</row>
    <row r="43" spans="1:42" x14ac:dyDescent="0.2">
      <c r="M43" s="10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1:42" x14ac:dyDescent="0.2">
      <c r="M44" s="10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1:42" x14ac:dyDescent="0.2">
      <c r="M45" s="10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1:42" x14ac:dyDescent="0.2">
      <c r="A46" s="284" t="s">
        <v>2</v>
      </c>
      <c r="B46" s="264">
        <v>2007</v>
      </c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1:42" x14ac:dyDescent="0.2">
      <c r="A47" s="284"/>
      <c r="B47" s="244" t="s">
        <v>82</v>
      </c>
      <c r="C47" s="244" t="s">
        <v>83</v>
      </c>
      <c r="D47" s="244" t="s">
        <v>84</v>
      </c>
      <c r="E47" s="244" t="s">
        <v>85</v>
      </c>
      <c r="F47" s="244" t="s">
        <v>86</v>
      </c>
      <c r="G47" s="244" t="s">
        <v>87</v>
      </c>
      <c r="H47" s="244" t="s">
        <v>88</v>
      </c>
      <c r="I47" s="244" t="s">
        <v>89</v>
      </c>
      <c r="J47" s="244" t="s">
        <v>90</v>
      </c>
      <c r="K47" s="244" t="s">
        <v>91</v>
      </c>
      <c r="L47" s="244" t="s">
        <v>92</v>
      </c>
      <c r="M47" s="244" t="s">
        <v>93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1:42" ht="22.5" x14ac:dyDescent="0.2">
      <c r="A48" s="76" t="s">
        <v>26</v>
      </c>
      <c r="B48" s="77">
        <v>620</v>
      </c>
      <c r="C48" s="77">
        <v>618</v>
      </c>
      <c r="D48" s="77">
        <v>627</v>
      </c>
      <c r="E48" s="77">
        <v>634</v>
      </c>
      <c r="F48" s="77">
        <v>629</v>
      </c>
      <c r="G48" s="77">
        <v>636</v>
      </c>
      <c r="H48" s="77">
        <v>648</v>
      </c>
      <c r="I48" s="77">
        <v>632</v>
      </c>
      <c r="J48" s="77">
        <v>635</v>
      </c>
      <c r="K48" s="77">
        <v>645</v>
      </c>
      <c r="L48" s="77">
        <v>660</v>
      </c>
      <c r="M48" s="77">
        <v>649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1:42" ht="22.5" x14ac:dyDescent="0.2">
      <c r="A49" s="76" t="s">
        <v>45</v>
      </c>
      <c r="B49" s="77">
        <v>2677</v>
      </c>
      <c r="C49" s="77">
        <v>2705</v>
      </c>
      <c r="D49" s="77">
        <v>2719</v>
      </c>
      <c r="E49" s="77">
        <v>2723</v>
      </c>
      <c r="F49" s="77">
        <v>2728</v>
      </c>
      <c r="G49" s="77">
        <v>2749</v>
      </c>
      <c r="H49" s="77">
        <v>2806</v>
      </c>
      <c r="I49" s="77">
        <v>2806</v>
      </c>
      <c r="J49" s="77">
        <v>2821</v>
      </c>
      <c r="K49" s="77">
        <v>2938</v>
      </c>
      <c r="L49" s="77">
        <v>3257</v>
      </c>
      <c r="M49" s="77">
        <v>3245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1:42" ht="22.5" x14ac:dyDescent="0.2">
      <c r="A50" s="76" t="s">
        <v>44</v>
      </c>
      <c r="B50" s="77">
        <v>6232</v>
      </c>
      <c r="C50" s="77">
        <v>6208</v>
      </c>
      <c r="D50" s="77">
        <v>6037</v>
      </c>
      <c r="E50" s="77">
        <v>6115</v>
      </c>
      <c r="F50" s="77">
        <v>6264</v>
      </c>
      <c r="G50" s="77">
        <v>6391</v>
      </c>
      <c r="H50" s="77">
        <v>6381</v>
      </c>
      <c r="I50" s="77">
        <v>6334</v>
      </c>
      <c r="J50" s="77">
        <v>6319</v>
      </c>
      <c r="K50" s="77">
        <v>6437</v>
      </c>
      <c r="L50" s="77">
        <v>6611</v>
      </c>
      <c r="M50" s="77">
        <v>6540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1:42" x14ac:dyDescent="0.2">
      <c r="A51" s="76" t="s">
        <v>74</v>
      </c>
      <c r="B51" s="77">
        <v>941</v>
      </c>
      <c r="C51" s="77">
        <v>940</v>
      </c>
      <c r="D51" s="77">
        <v>933</v>
      </c>
      <c r="E51" s="77">
        <v>949</v>
      </c>
      <c r="F51" s="77">
        <v>934</v>
      </c>
      <c r="G51" s="77">
        <v>951</v>
      </c>
      <c r="H51" s="77">
        <v>954</v>
      </c>
      <c r="I51" s="77">
        <v>946</v>
      </c>
      <c r="J51" s="77">
        <v>942</v>
      </c>
      <c r="K51" s="77">
        <v>950</v>
      </c>
      <c r="L51" s="77">
        <v>976</v>
      </c>
      <c r="M51" s="77">
        <v>957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1:42" x14ac:dyDescent="0.2">
      <c r="A52" s="76" t="s">
        <v>46</v>
      </c>
      <c r="B52" s="77">
        <v>1565</v>
      </c>
      <c r="C52" s="77">
        <v>1578</v>
      </c>
      <c r="D52" s="77">
        <v>1613</v>
      </c>
      <c r="E52" s="77">
        <v>1659</v>
      </c>
      <c r="F52" s="77">
        <v>1652</v>
      </c>
      <c r="G52" s="77">
        <v>1659</v>
      </c>
      <c r="H52" s="77">
        <v>1662</v>
      </c>
      <c r="I52" s="77">
        <v>1671</v>
      </c>
      <c r="J52" s="77">
        <v>1669</v>
      </c>
      <c r="K52" s="77">
        <v>1694</v>
      </c>
      <c r="L52" s="77">
        <v>1691</v>
      </c>
      <c r="M52" s="77">
        <v>1677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1:42" ht="22.5" x14ac:dyDescent="0.2">
      <c r="A53" s="76" t="s">
        <v>47</v>
      </c>
      <c r="B53" s="77">
        <v>2194</v>
      </c>
      <c r="C53" s="77">
        <v>2186</v>
      </c>
      <c r="D53" s="77">
        <v>2199</v>
      </c>
      <c r="E53" s="77">
        <v>2224</v>
      </c>
      <c r="F53" s="77">
        <v>2227</v>
      </c>
      <c r="G53" s="77">
        <v>2239</v>
      </c>
      <c r="H53" s="77">
        <v>2255</v>
      </c>
      <c r="I53" s="77">
        <v>2244</v>
      </c>
      <c r="J53" s="77">
        <v>2228</v>
      </c>
      <c r="K53" s="77">
        <v>2174</v>
      </c>
      <c r="L53" s="77">
        <v>2197</v>
      </c>
      <c r="M53" s="77">
        <v>2124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1:42" x14ac:dyDescent="0.2">
      <c r="A54" s="189" t="s">
        <v>78</v>
      </c>
      <c r="B54" s="190">
        <f t="shared" ref="B54:M54" si="2">SUM(B48:B53)</f>
        <v>14229</v>
      </c>
      <c r="C54" s="190">
        <f t="shared" si="2"/>
        <v>14235</v>
      </c>
      <c r="D54" s="190">
        <f t="shared" si="2"/>
        <v>14128</v>
      </c>
      <c r="E54" s="190">
        <f t="shared" si="2"/>
        <v>14304</v>
      </c>
      <c r="F54" s="190">
        <f t="shared" si="2"/>
        <v>14434</v>
      </c>
      <c r="G54" s="190">
        <f t="shared" si="2"/>
        <v>14625</v>
      </c>
      <c r="H54" s="190">
        <f t="shared" si="2"/>
        <v>14706</v>
      </c>
      <c r="I54" s="190">
        <f t="shared" si="2"/>
        <v>14633</v>
      </c>
      <c r="J54" s="190">
        <f t="shared" si="2"/>
        <v>14614</v>
      </c>
      <c r="K54" s="190">
        <f t="shared" si="2"/>
        <v>14838</v>
      </c>
      <c r="L54" s="190">
        <f t="shared" si="2"/>
        <v>15392</v>
      </c>
      <c r="M54" s="190">
        <f t="shared" si="2"/>
        <v>15192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1:42" x14ac:dyDescent="0.2">
      <c r="M55" s="10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1:42" x14ac:dyDescent="0.2">
      <c r="M56" s="10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</row>
    <row r="57" spans="1:42" s="16" customForma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5"/>
    </row>
    <row r="58" spans="1:42" x14ac:dyDescent="0.2">
      <c r="A58" s="284" t="s">
        <v>3</v>
      </c>
      <c r="B58" s="264">
        <v>2007</v>
      </c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</row>
    <row r="59" spans="1:42" x14ac:dyDescent="0.2">
      <c r="A59" s="284"/>
      <c r="B59" s="244" t="s">
        <v>82</v>
      </c>
      <c r="C59" s="244" t="s">
        <v>83</v>
      </c>
      <c r="D59" s="244" t="s">
        <v>84</v>
      </c>
      <c r="E59" s="244" t="s">
        <v>85</v>
      </c>
      <c r="F59" s="244" t="s">
        <v>86</v>
      </c>
      <c r="G59" s="244" t="s">
        <v>87</v>
      </c>
      <c r="H59" s="244" t="s">
        <v>88</v>
      </c>
      <c r="I59" s="244" t="s">
        <v>89</v>
      </c>
      <c r="J59" s="244" t="s">
        <v>90</v>
      </c>
      <c r="K59" s="244" t="s">
        <v>91</v>
      </c>
      <c r="L59" s="244" t="s">
        <v>92</v>
      </c>
      <c r="M59" s="244" t="s">
        <v>93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1:42" x14ac:dyDescent="0.2">
      <c r="A60" s="76" t="s">
        <v>48</v>
      </c>
      <c r="B60" s="245">
        <v>15444</v>
      </c>
      <c r="C60" s="245">
        <v>28305</v>
      </c>
      <c r="D60" s="245">
        <v>28459</v>
      </c>
      <c r="E60" s="245">
        <v>28291</v>
      </c>
      <c r="F60" s="245">
        <v>28302</v>
      </c>
      <c r="G60" s="245">
        <v>28425</v>
      </c>
      <c r="H60" s="245">
        <v>28632</v>
      </c>
      <c r="I60" s="245">
        <v>28682</v>
      </c>
      <c r="J60" s="245">
        <v>28993</v>
      </c>
      <c r="K60" s="245">
        <v>30088</v>
      </c>
      <c r="L60" s="245">
        <v>31103</v>
      </c>
      <c r="M60" s="245">
        <v>30042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1:42" x14ac:dyDescent="0.2">
      <c r="A61" s="189" t="s">
        <v>78</v>
      </c>
      <c r="B61" s="190">
        <f t="shared" ref="B61:M61" si="3">SUM(B60)</f>
        <v>15444</v>
      </c>
      <c r="C61" s="190">
        <f t="shared" si="3"/>
        <v>28305</v>
      </c>
      <c r="D61" s="190">
        <f t="shared" si="3"/>
        <v>28459</v>
      </c>
      <c r="E61" s="190">
        <f t="shared" si="3"/>
        <v>28291</v>
      </c>
      <c r="F61" s="190">
        <f t="shared" si="3"/>
        <v>28302</v>
      </c>
      <c r="G61" s="190">
        <f t="shared" si="3"/>
        <v>28425</v>
      </c>
      <c r="H61" s="190">
        <f t="shared" si="3"/>
        <v>28632</v>
      </c>
      <c r="I61" s="190">
        <f t="shared" si="3"/>
        <v>28682</v>
      </c>
      <c r="J61" s="190">
        <f t="shared" si="3"/>
        <v>28993</v>
      </c>
      <c r="K61" s="190">
        <f t="shared" si="3"/>
        <v>30088</v>
      </c>
      <c r="L61" s="190">
        <f t="shared" si="3"/>
        <v>31103</v>
      </c>
      <c r="M61" s="190">
        <f t="shared" si="3"/>
        <v>30042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1:42" x14ac:dyDescent="0.2">
      <c r="M62" s="10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1:42" x14ac:dyDescent="0.2">
      <c r="M63" s="10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1:42" x14ac:dyDescent="0.2">
      <c r="M64" s="10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</row>
    <row r="65" spans="1:42" x14ac:dyDescent="0.2">
      <c r="A65" s="284" t="s">
        <v>4</v>
      </c>
      <c r="B65" s="264">
        <v>2007</v>
      </c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</row>
    <row r="66" spans="1:42" x14ac:dyDescent="0.2">
      <c r="A66" s="284"/>
      <c r="B66" s="244" t="s">
        <v>82</v>
      </c>
      <c r="C66" s="244" t="s">
        <v>83</v>
      </c>
      <c r="D66" s="244" t="s">
        <v>84</v>
      </c>
      <c r="E66" s="244" t="s">
        <v>85</v>
      </c>
      <c r="F66" s="244" t="s">
        <v>86</v>
      </c>
      <c r="G66" s="244" t="s">
        <v>87</v>
      </c>
      <c r="H66" s="244" t="s">
        <v>88</v>
      </c>
      <c r="I66" s="244" t="s">
        <v>89</v>
      </c>
      <c r="J66" s="244" t="s">
        <v>90</v>
      </c>
      <c r="K66" s="244" t="s">
        <v>91</v>
      </c>
      <c r="L66" s="244" t="s">
        <v>92</v>
      </c>
      <c r="M66" s="244" t="s">
        <v>93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</row>
    <row r="67" spans="1:42" ht="22.5" x14ac:dyDescent="0.2">
      <c r="A67" s="76" t="s">
        <v>49</v>
      </c>
      <c r="B67" s="77">
        <v>4888</v>
      </c>
      <c r="C67" s="77">
        <v>4949</v>
      </c>
      <c r="D67" s="77">
        <v>4911</v>
      </c>
      <c r="E67" s="77">
        <v>4912</v>
      </c>
      <c r="F67" s="77">
        <v>4825</v>
      </c>
      <c r="G67" s="77">
        <v>4846</v>
      </c>
      <c r="H67" s="77">
        <v>4974</v>
      </c>
      <c r="I67" s="77">
        <v>5070</v>
      </c>
      <c r="J67" s="77">
        <v>5124</v>
      </c>
      <c r="K67" s="77">
        <v>5156</v>
      </c>
      <c r="L67" s="77">
        <v>5202</v>
      </c>
      <c r="M67" s="77">
        <v>5148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</row>
    <row r="68" spans="1:42" x14ac:dyDescent="0.2">
      <c r="A68" s="76" t="s">
        <v>37</v>
      </c>
      <c r="B68" s="77">
        <v>359</v>
      </c>
      <c r="C68" s="77">
        <v>347</v>
      </c>
      <c r="D68" s="77">
        <v>355</v>
      </c>
      <c r="E68" s="77">
        <v>356</v>
      </c>
      <c r="F68" s="77">
        <v>346</v>
      </c>
      <c r="G68" s="77">
        <v>326</v>
      </c>
      <c r="H68" s="77">
        <v>328</v>
      </c>
      <c r="I68" s="77">
        <v>191</v>
      </c>
      <c r="J68" s="77">
        <v>155</v>
      </c>
      <c r="K68" s="77">
        <v>154</v>
      </c>
      <c r="L68" s="77">
        <v>153</v>
      </c>
      <c r="M68" s="77">
        <v>156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</row>
    <row r="69" spans="1:42" ht="22.5" x14ac:dyDescent="0.2">
      <c r="A69" s="76" t="s">
        <v>50</v>
      </c>
      <c r="B69" s="77">
        <v>8280</v>
      </c>
      <c r="C69" s="77">
        <v>8324</v>
      </c>
      <c r="D69" s="77">
        <v>8340</v>
      </c>
      <c r="E69" s="77">
        <v>8407</v>
      </c>
      <c r="F69" s="77">
        <v>8426</v>
      </c>
      <c r="G69" s="77">
        <v>8567</v>
      </c>
      <c r="H69" s="77">
        <v>8568</v>
      </c>
      <c r="I69" s="77">
        <v>8604</v>
      </c>
      <c r="J69" s="77">
        <v>8630</v>
      </c>
      <c r="K69" s="77">
        <v>8714</v>
      </c>
      <c r="L69" s="77">
        <v>8778</v>
      </c>
      <c r="M69" s="77">
        <v>8726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</row>
    <row r="70" spans="1:42" x14ac:dyDescent="0.2">
      <c r="A70" s="76" t="s">
        <v>51</v>
      </c>
      <c r="B70" s="77">
        <v>32</v>
      </c>
      <c r="C70" s="77">
        <v>33</v>
      </c>
      <c r="D70" s="77">
        <v>31</v>
      </c>
      <c r="E70" s="77">
        <v>32</v>
      </c>
      <c r="F70" s="77">
        <v>32</v>
      </c>
      <c r="G70" s="77">
        <v>39</v>
      </c>
      <c r="H70" s="77">
        <v>41</v>
      </c>
      <c r="I70" s="77">
        <v>42</v>
      </c>
      <c r="J70" s="77">
        <v>43</v>
      </c>
      <c r="K70" s="77">
        <v>40</v>
      </c>
      <c r="L70" s="77">
        <v>41</v>
      </c>
      <c r="M70" s="77">
        <v>35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</row>
    <row r="71" spans="1:42" x14ac:dyDescent="0.2">
      <c r="A71" s="189" t="s">
        <v>78</v>
      </c>
      <c r="B71" s="190">
        <f t="shared" ref="B71:M71" si="4">SUM(B67:B70)</f>
        <v>13559</v>
      </c>
      <c r="C71" s="190">
        <f t="shared" si="4"/>
        <v>13653</v>
      </c>
      <c r="D71" s="190">
        <f t="shared" si="4"/>
        <v>13637</v>
      </c>
      <c r="E71" s="190">
        <f t="shared" si="4"/>
        <v>13707</v>
      </c>
      <c r="F71" s="190">
        <f t="shared" si="4"/>
        <v>13629</v>
      </c>
      <c r="G71" s="190">
        <f t="shared" si="4"/>
        <v>13778</v>
      </c>
      <c r="H71" s="190">
        <f t="shared" si="4"/>
        <v>13911</v>
      </c>
      <c r="I71" s="190">
        <f t="shared" si="4"/>
        <v>13907</v>
      </c>
      <c r="J71" s="190">
        <f t="shared" si="4"/>
        <v>13952</v>
      </c>
      <c r="K71" s="190">
        <f t="shared" si="4"/>
        <v>14064</v>
      </c>
      <c r="L71" s="190">
        <f t="shared" si="4"/>
        <v>14174</v>
      </c>
      <c r="M71" s="190">
        <f t="shared" si="4"/>
        <v>14065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</row>
    <row r="72" spans="1:42" s="14" customFormat="1" x14ac:dyDescent="0.2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</row>
    <row r="73" spans="1:42" s="14" customForma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</row>
    <row r="74" spans="1:42" s="14" customFormat="1" x14ac:dyDescent="0.2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</row>
    <row r="75" spans="1:42" s="14" customFormat="1" x14ac:dyDescent="0.2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</row>
    <row r="76" spans="1:42" s="62" customFormat="1" ht="20.25" x14ac:dyDescent="0.2">
      <c r="A76" s="74" t="s">
        <v>95</v>
      </c>
      <c r="D76" s="69"/>
      <c r="E76" s="69"/>
      <c r="F76" s="69"/>
      <c r="G76" s="69"/>
      <c r="H76" s="69"/>
      <c r="I76" s="69"/>
      <c r="J76" s="69"/>
      <c r="K76" s="69"/>
    </row>
    <row r="77" spans="1:42" s="47" customFormat="1" ht="12.75" x14ac:dyDescent="0.2">
      <c r="A77" s="256" t="s">
        <v>80</v>
      </c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35"/>
      <c r="O77" s="35"/>
      <c r="P77" s="35"/>
      <c r="Q77" s="35"/>
      <c r="R77" s="35"/>
      <c r="S77" s="35"/>
      <c r="T77" s="35"/>
    </row>
    <row r="78" spans="1:42" s="47" customFormat="1" ht="12.75" x14ac:dyDescent="0.2">
      <c r="A78" s="75" t="s">
        <v>79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35"/>
      <c r="O78" s="35"/>
      <c r="P78" s="35"/>
      <c r="Q78" s="35"/>
      <c r="R78" s="35"/>
      <c r="S78" s="35"/>
      <c r="T78" s="35"/>
    </row>
    <row r="79" spans="1:42" s="49" customFormat="1" ht="12.75" x14ac:dyDescent="0.2">
      <c r="A79" s="256" t="s">
        <v>76</v>
      </c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48"/>
      <c r="O79" s="48"/>
      <c r="P79" s="48"/>
      <c r="Q79" s="48"/>
      <c r="R79" s="48"/>
      <c r="S79" s="48"/>
      <c r="T79" s="48"/>
    </row>
    <row r="80" spans="1:42" s="49" customFormat="1" ht="12.75" x14ac:dyDescent="0.2">
      <c r="A80" s="256">
        <v>2007</v>
      </c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</row>
    <row r="81" spans="1:42" s="14" customFormat="1" x14ac:dyDescent="0.2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</row>
    <row r="82" spans="1:42" s="14" customFormat="1" x14ac:dyDescent="0.2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</row>
    <row r="83" spans="1:42" s="14" customFormat="1" x14ac:dyDescent="0.2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</row>
    <row r="84" spans="1:42" x14ac:dyDescent="0.2">
      <c r="A84" s="265" t="s">
        <v>5</v>
      </c>
      <c r="B84" s="264">
        <v>2007</v>
      </c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</row>
    <row r="85" spans="1:42" x14ac:dyDescent="0.2">
      <c r="A85" s="263"/>
      <c r="B85" s="244" t="s">
        <v>82</v>
      </c>
      <c r="C85" s="244" t="s">
        <v>83</v>
      </c>
      <c r="D85" s="244" t="s">
        <v>84</v>
      </c>
      <c r="E85" s="244" t="s">
        <v>85</v>
      </c>
      <c r="F85" s="244" t="s">
        <v>86</v>
      </c>
      <c r="G85" s="244" t="s">
        <v>87</v>
      </c>
      <c r="H85" s="244" t="s">
        <v>88</v>
      </c>
      <c r="I85" s="244" t="s">
        <v>89</v>
      </c>
      <c r="J85" s="244" t="s">
        <v>90</v>
      </c>
      <c r="K85" s="244" t="s">
        <v>91</v>
      </c>
      <c r="L85" s="244" t="s">
        <v>92</v>
      </c>
      <c r="M85" s="244" t="s">
        <v>93</v>
      </c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</row>
    <row r="86" spans="1:42" x14ac:dyDescent="0.2">
      <c r="A86" s="76" t="s">
        <v>9</v>
      </c>
      <c r="B86" s="77">
        <v>470</v>
      </c>
      <c r="C86" s="77">
        <v>437</v>
      </c>
      <c r="D86" s="77">
        <v>399</v>
      </c>
      <c r="E86" s="77">
        <v>379</v>
      </c>
      <c r="F86" s="77">
        <v>373</v>
      </c>
      <c r="G86" s="77">
        <v>377</v>
      </c>
      <c r="H86" s="77">
        <v>366</v>
      </c>
      <c r="I86" s="77">
        <v>338</v>
      </c>
      <c r="J86" s="77">
        <v>343</v>
      </c>
      <c r="K86" s="77">
        <v>345</v>
      </c>
      <c r="L86" s="77">
        <v>340</v>
      </c>
      <c r="M86" s="77">
        <v>338</v>
      </c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</row>
    <row r="87" spans="1:42" x14ac:dyDescent="0.2">
      <c r="A87" s="76" t="s">
        <v>27</v>
      </c>
      <c r="B87" s="77">
        <v>724</v>
      </c>
      <c r="C87" s="77">
        <v>727</v>
      </c>
      <c r="D87" s="77">
        <v>738</v>
      </c>
      <c r="E87" s="77">
        <v>747</v>
      </c>
      <c r="F87" s="77">
        <v>746</v>
      </c>
      <c r="G87" s="77">
        <v>759</v>
      </c>
      <c r="H87" s="77">
        <v>751</v>
      </c>
      <c r="I87" s="77">
        <v>758</v>
      </c>
      <c r="J87" s="77">
        <v>755</v>
      </c>
      <c r="K87" s="77">
        <v>737</v>
      </c>
      <c r="L87" s="77">
        <v>739</v>
      </c>
      <c r="M87" s="77">
        <v>742</v>
      </c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</row>
    <row r="88" spans="1:42" x14ac:dyDescent="0.2">
      <c r="A88" s="76" t="s">
        <v>38</v>
      </c>
      <c r="B88" s="77">
        <v>1656</v>
      </c>
      <c r="C88" s="77">
        <v>1688</v>
      </c>
      <c r="D88" s="77">
        <v>1696</v>
      </c>
      <c r="E88" s="77">
        <v>1684</v>
      </c>
      <c r="F88" s="77">
        <v>1733</v>
      </c>
      <c r="G88" s="77">
        <v>1744</v>
      </c>
      <c r="H88" s="77">
        <v>1760</v>
      </c>
      <c r="I88" s="77">
        <v>1746</v>
      </c>
      <c r="J88" s="77">
        <v>1737</v>
      </c>
      <c r="K88" s="77">
        <v>1744</v>
      </c>
      <c r="L88" s="77">
        <v>1742</v>
      </c>
      <c r="M88" s="77">
        <v>1739</v>
      </c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</row>
    <row r="89" spans="1:42" ht="22.5" x14ac:dyDescent="0.2">
      <c r="A89" s="76" t="s">
        <v>52</v>
      </c>
      <c r="B89" s="77">
        <v>2780</v>
      </c>
      <c r="C89" s="77">
        <v>2795</v>
      </c>
      <c r="D89" s="77">
        <v>2790</v>
      </c>
      <c r="E89" s="77">
        <v>2806</v>
      </c>
      <c r="F89" s="77">
        <v>2843</v>
      </c>
      <c r="G89" s="77">
        <v>2861</v>
      </c>
      <c r="H89" s="77">
        <v>2836</v>
      </c>
      <c r="I89" s="77">
        <v>2863</v>
      </c>
      <c r="J89" s="77">
        <v>2841</v>
      </c>
      <c r="K89" s="77">
        <v>2819</v>
      </c>
      <c r="L89" s="77">
        <v>2858</v>
      </c>
      <c r="M89" s="77">
        <v>2906</v>
      </c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</row>
    <row r="90" spans="1:42" ht="22.5" x14ac:dyDescent="0.2">
      <c r="A90" s="76" t="s">
        <v>53</v>
      </c>
      <c r="B90" s="77">
        <v>14151</v>
      </c>
      <c r="C90" s="77">
        <v>14222</v>
      </c>
      <c r="D90" s="77">
        <v>14337</v>
      </c>
      <c r="E90" s="77">
        <v>14395</v>
      </c>
      <c r="F90" s="77">
        <v>14414</v>
      </c>
      <c r="G90" s="77">
        <v>14397</v>
      </c>
      <c r="H90" s="77">
        <v>14452</v>
      </c>
      <c r="I90" s="77">
        <v>14499</v>
      </c>
      <c r="J90" s="77">
        <v>14398</v>
      </c>
      <c r="K90" s="77">
        <v>14464</v>
      </c>
      <c r="L90" s="77">
        <v>14531</v>
      </c>
      <c r="M90" s="77">
        <v>14522</v>
      </c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</row>
    <row r="91" spans="1:42" x14ac:dyDescent="0.2">
      <c r="A91" s="76" t="s">
        <v>58</v>
      </c>
      <c r="B91" s="77">
        <v>1930</v>
      </c>
      <c r="C91" s="77">
        <v>1942</v>
      </c>
      <c r="D91" s="77">
        <v>1950</v>
      </c>
      <c r="E91" s="77">
        <v>1954</v>
      </c>
      <c r="F91" s="77">
        <v>1966</v>
      </c>
      <c r="G91" s="77">
        <v>1958</v>
      </c>
      <c r="H91" s="77">
        <v>2012</v>
      </c>
      <c r="I91" s="77">
        <v>2150</v>
      </c>
      <c r="J91" s="77">
        <v>2136</v>
      </c>
      <c r="K91" s="77">
        <v>2127</v>
      </c>
      <c r="L91" s="77">
        <v>2138</v>
      </c>
      <c r="M91" s="77">
        <v>2175</v>
      </c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</row>
    <row r="92" spans="1:42" x14ac:dyDescent="0.2">
      <c r="A92" s="76" t="s">
        <v>59</v>
      </c>
      <c r="B92" s="77">
        <v>2872</v>
      </c>
      <c r="C92" s="77">
        <v>2893</v>
      </c>
      <c r="D92" s="77">
        <v>2905</v>
      </c>
      <c r="E92" s="77">
        <v>2882</v>
      </c>
      <c r="F92" s="77">
        <v>2940</v>
      </c>
      <c r="G92" s="77">
        <v>2920</v>
      </c>
      <c r="H92" s="77">
        <v>2922</v>
      </c>
      <c r="I92" s="77">
        <v>2924</v>
      </c>
      <c r="J92" s="77">
        <v>2951</v>
      </c>
      <c r="K92" s="77">
        <v>2977</v>
      </c>
      <c r="L92" s="77">
        <v>2960</v>
      </c>
      <c r="M92" s="77">
        <v>2893</v>
      </c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</row>
    <row r="93" spans="1:42" x14ac:dyDescent="0.2">
      <c r="A93" s="76" t="s">
        <v>63</v>
      </c>
      <c r="B93" s="77">
        <v>98</v>
      </c>
      <c r="C93" s="77">
        <v>98</v>
      </c>
      <c r="D93" s="77">
        <v>97</v>
      </c>
      <c r="E93" s="77">
        <v>94</v>
      </c>
      <c r="F93" s="77">
        <v>97</v>
      </c>
      <c r="G93" s="77">
        <v>100</v>
      </c>
      <c r="H93" s="77">
        <v>100</v>
      </c>
      <c r="I93" s="77">
        <v>107</v>
      </c>
      <c r="J93" s="77">
        <v>104</v>
      </c>
      <c r="K93" s="77">
        <v>106</v>
      </c>
      <c r="L93" s="77">
        <v>104</v>
      </c>
      <c r="M93" s="77">
        <v>109</v>
      </c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</row>
    <row r="94" spans="1:42" x14ac:dyDescent="0.2">
      <c r="A94" s="76" t="s">
        <v>64</v>
      </c>
      <c r="B94" s="77">
        <v>879</v>
      </c>
      <c r="C94" s="77">
        <v>892</v>
      </c>
      <c r="D94" s="77">
        <v>893</v>
      </c>
      <c r="E94" s="77">
        <v>906</v>
      </c>
      <c r="F94" s="77">
        <v>896</v>
      </c>
      <c r="G94" s="77">
        <v>882</v>
      </c>
      <c r="H94" s="77">
        <v>905</v>
      </c>
      <c r="I94" s="77">
        <v>941</v>
      </c>
      <c r="J94" s="77">
        <v>931</v>
      </c>
      <c r="K94" s="77">
        <v>947</v>
      </c>
      <c r="L94" s="77">
        <v>944</v>
      </c>
      <c r="M94" s="77">
        <v>949</v>
      </c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</row>
    <row r="95" spans="1:42" x14ac:dyDescent="0.2">
      <c r="A95" s="76" t="s">
        <v>65</v>
      </c>
      <c r="B95" s="77">
        <v>480</v>
      </c>
      <c r="C95" s="77">
        <v>486</v>
      </c>
      <c r="D95" s="77">
        <v>492</v>
      </c>
      <c r="E95" s="77">
        <v>487</v>
      </c>
      <c r="F95" s="77">
        <v>494</v>
      </c>
      <c r="G95" s="77">
        <v>485</v>
      </c>
      <c r="H95" s="77">
        <v>482</v>
      </c>
      <c r="I95" s="77">
        <v>485</v>
      </c>
      <c r="J95" s="77">
        <v>494</v>
      </c>
      <c r="K95" s="77">
        <v>502</v>
      </c>
      <c r="L95" s="77">
        <v>503</v>
      </c>
      <c r="M95" s="77">
        <v>503</v>
      </c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</row>
    <row r="96" spans="1:42" ht="22.5" x14ac:dyDescent="0.2">
      <c r="A96" s="76" t="s">
        <v>66</v>
      </c>
      <c r="B96" s="77">
        <v>1841</v>
      </c>
      <c r="C96" s="77">
        <v>1882</v>
      </c>
      <c r="D96" s="77">
        <v>1901</v>
      </c>
      <c r="E96" s="77">
        <v>1917</v>
      </c>
      <c r="F96" s="77">
        <v>1953</v>
      </c>
      <c r="G96" s="77">
        <v>1943</v>
      </c>
      <c r="H96" s="77">
        <v>1909</v>
      </c>
      <c r="I96" s="77">
        <v>1864</v>
      </c>
      <c r="J96" s="77">
        <v>1830</v>
      </c>
      <c r="K96" s="77">
        <v>1820</v>
      </c>
      <c r="L96" s="77">
        <v>1830</v>
      </c>
      <c r="M96" s="77">
        <v>1805</v>
      </c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</row>
    <row r="97" spans="1:42" x14ac:dyDescent="0.2">
      <c r="A97" s="76" t="s">
        <v>67</v>
      </c>
      <c r="B97" s="77">
        <v>210</v>
      </c>
      <c r="C97" s="77">
        <v>207</v>
      </c>
      <c r="D97" s="77">
        <v>210</v>
      </c>
      <c r="E97" s="77">
        <v>210</v>
      </c>
      <c r="F97" s="77">
        <v>211</v>
      </c>
      <c r="G97" s="77">
        <v>214</v>
      </c>
      <c r="H97" s="77">
        <v>202</v>
      </c>
      <c r="I97" s="77">
        <v>195</v>
      </c>
      <c r="J97" s="77">
        <v>195</v>
      </c>
      <c r="K97" s="77">
        <v>199</v>
      </c>
      <c r="L97" s="77">
        <v>205</v>
      </c>
      <c r="M97" s="77">
        <v>208</v>
      </c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</row>
    <row r="98" spans="1:42" x14ac:dyDescent="0.2">
      <c r="A98" s="76" t="s">
        <v>68</v>
      </c>
      <c r="B98" s="77">
        <v>318</v>
      </c>
      <c r="C98" s="77">
        <v>331</v>
      </c>
      <c r="D98" s="77">
        <v>330</v>
      </c>
      <c r="E98" s="77">
        <v>334</v>
      </c>
      <c r="F98" s="77">
        <v>339</v>
      </c>
      <c r="G98" s="77">
        <v>332</v>
      </c>
      <c r="H98" s="77">
        <v>330</v>
      </c>
      <c r="I98" s="77">
        <v>328</v>
      </c>
      <c r="J98" s="77">
        <v>334</v>
      </c>
      <c r="K98" s="77">
        <v>346</v>
      </c>
      <c r="L98" s="77">
        <v>355</v>
      </c>
      <c r="M98" s="77">
        <v>353</v>
      </c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</row>
    <row r="99" spans="1:42" x14ac:dyDescent="0.2">
      <c r="A99" s="76" t="s">
        <v>69</v>
      </c>
      <c r="B99" s="77">
        <v>127</v>
      </c>
      <c r="C99" s="77">
        <v>126</v>
      </c>
      <c r="D99" s="77">
        <v>127</v>
      </c>
      <c r="E99" s="77">
        <v>129</v>
      </c>
      <c r="F99" s="77">
        <v>122</v>
      </c>
      <c r="G99" s="77">
        <v>126</v>
      </c>
      <c r="H99" s="77">
        <v>128</v>
      </c>
      <c r="I99" s="77">
        <v>127</v>
      </c>
      <c r="J99" s="77">
        <v>128</v>
      </c>
      <c r="K99" s="77">
        <v>139</v>
      </c>
      <c r="L99" s="77">
        <v>138</v>
      </c>
      <c r="M99" s="77">
        <v>138</v>
      </c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</row>
    <row r="100" spans="1:42" x14ac:dyDescent="0.2">
      <c r="A100" s="76" t="s">
        <v>70</v>
      </c>
      <c r="B100" s="77">
        <v>487</v>
      </c>
      <c r="C100" s="77">
        <v>493</v>
      </c>
      <c r="D100" s="77">
        <v>512</v>
      </c>
      <c r="E100" s="77">
        <v>526</v>
      </c>
      <c r="F100" s="77">
        <v>538</v>
      </c>
      <c r="G100" s="77">
        <v>550</v>
      </c>
      <c r="H100" s="77">
        <v>560</v>
      </c>
      <c r="I100" s="77">
        <v>575</v>
      </c>
      <c r="J100" s="77">
        <v>571</v>
      </c>
      <c r="K100" s="77">
        <v>578</v>
      </c>
      <c r="L100" s="77">
        <v>604</v>
      </c>
      <c r="M100" s="77">
        <v>586</v>
      </c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</row>
    <row r="101" spans="1:42" x14ac:dyDescent="0.2">
      <c r="A101" s="76" t="s">
        <v>71</v>
      </c>
      <c r="B101" s="77">
        <v>2377</v>
      </c>
      <c r="C101" s="77">
        <v>2351</v>
      </c>
      <c r="D101" s="77">
        <v>2383</v>
      </c>
      <c r="E101" s="77">
        <v>2478</v>
      </c>
      <c r="F101" s="77">
        <v>2495</v>
      </c>
      <c r="G101" s="77">
        <v>2520</v>
      </c>
      <c r="H101" s="77">
        <v>2536</v>
      </c>
      <c r="I101" s="77">
        <v>2577</v>
      </c>
      <c r="J101" s="77">
        <v>2583</v>
      </c>
      <c r="K101" s="77">
        <v>2674</v>
      </c>
      <c r="L101" s="77">
        <v>2687</v>
      </c>
      <c r="M101" s="77">
        <v>2700</v>
      </c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</row>
    <row r="102" spans="1:42" x14ac:dyDescent="0.2">
      <c r="A102" s="83" t="s">
        <v>28</v>
      </c>
      <c r="B102" s="84">
        <v>87</v>
      </c>
      <c r="C102" s="84">
        <v>84</v>
      </c>
      <c r="D102" s="84">
        <v>83</v>
      </c>
      <c r="E102" s="84">
        <v>84</v>
      </c>
      <c r="F102" s="84">
        <v>82</v>
      </c>
      <c r="G102" s="84">
        <v>85</v>
      </c>
      <c r="H102" s="84">
        <v>77</v>
      </c>
      <c r="I102" s="84">
        <v>78</v>
      </c>
      <c r="J102" s="84">
        <v>75</v>
      </c>
      <c r="K102" s="84">
        <v>79</v>
      </c>
      <c r="L102" s="84">
        <v>85</v>
      </c>
      <c r="M102" s="84">
        <v>85</v>
      </c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</row>
    <row r="103" spans="1:42" x14ac:dyDescent="0.2">
      <c r="A103" s="194" t="s">
        <v>78</v>
      </c>
      <c r="B103" s="191">
        <f t="shared" ref="B103:M103" si="5">SUM(B86:B102)</f>
        <v>31487</v>
      </c>
      <c r="C103" s="191">
        <f t="shared" si="5"/>
        <v>31654</v>
      </c>
      <c r="D103" s="191">
        <f t="shared" si="5"/>
        <v>31843</v>
      </c>
      <c r="E103" s="191">
        <f t="shared" si="5"/>
        <v>32012</v>
      </c>
      <c r="F103" s="191">
        <f t="shared" si="5"/>
        <v>32242</v>
      </c>
      <c r="G103" s="191">
        <f t="shared" si="5"/>
        <v>32253</v>
      </c>
      <c r="H103" s="191">
        <f t="shared" si="5"/>
        <v>32328</v>
      </c>
      <c r="I103" s="191">
        <f t="shared" si="5"/>
        <v>32555</v>
      </c>
      <c r="J103" s="191">
        <f t="shared" si="5"/>
        <v>32406</v>
      </c>
      <c r="K103" s="191">
        <f t="shared" si="5"/>
        <v>32603</v>
      </c>
      <c r="L103" s="191">
        <f t="shared" si="5"/>
        <v>32763</v>
      </c>
      <c r="M103" s="191">
        <f t="shared" si="5"/>
        <v>32751</v>
      </c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</row>
    <row r="112" spans="1:42" s="62" customFormat="1" ht="20.25" x14ac:dyDescent="0.2">
      <c r="A112" s="74" t="s">
        <v>95</v>
      </c>
      <c r="D112" s="69"/>
      <c r="E112" s="69"/>
      <c r="F112" s="69"/>
      <c r="G112" s="69"/>
      <c r="H112" s="69"/>
      <c r="I112" s="69"/>
      <c r="J112" s="69"/>
      <c r="K112" s="69"/>
    </row>
    <row r="113" spans="1:42" s="47" customFormat="1" ht="12.75" x14ac:dyDescent="0.2">
      <c r="A113" s="256" t="s">
        <v>80</v>
      </c>
      <c r="B113" s="256"/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35"/>
      <c r="O113" s="35"/>
      <c r="P113" s="35"/>
      <c r="Q113" s="35"/>
      <c r="R113" s="35"/>
      <c r="S113" s="35"/>
      <c r="T113" s="35"/>
    </row>
    <row r="114" spans="1:42" s="47" customFormat="1" ht="12.75" x14ac:dyDescent="0.2">
      <c r="A114" s="75" t="s">
        <v>79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35"/>
      <c r="O114" s="35"/>
      <c r="P114" s="35"/>
      <c r="Q114" s="35"/>
      <c r="R114" s="35"/>
      <c r="S114" s="35"/>
      <c r="T114" s="35"/>
    </row>
    <row r="115" spans="1:42" s="49" customFormat="1" ht="12.75" x14ac:dyDescent="0.2">
      <c r="A115" s="256" t="s">
        <v>76</v>
      </c>
      <c r="B115" s="256"/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48"/>
      <c r="O115" s="48"/>
      <c r="P115" s="48"/>
      <c r="Q115" s="48"/>
      <c r="R115" s="48"/>
      <c r="S115" s="48"/>
      <c r="T115" s="48"/>
    </row>
    <row r="116" spans="1:42" s="49" customFormat="1" ht="12.75" x14ac:dyDescent="0.2">
      <c r="A116" s="256">
        <v>2007</v>
      </c>
      <c r="B116" s="256"/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</row>
    <row r="118" spans="1:42" x14ac:dyDescent="0.2">
      <c r="A118" s="265" t="s">
        <v>6</v>
      </c>
      <c r="B118" s="264">
        <v>2007</v>
      </c>
      <c r="C118" s="264"/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</row>
    <row r="119" spans="1:42" x14ac:dyDescent="0.2">
      <c r="A119" s="263"/>
      <c r="B119" s="244" t="s">
        <v>82</v>
      </c>
      <c r="C119" s="244" t="s">
        <v>83</v>
      </c>
      <c r="D119" s="244" t="s">
        <v>84</v>
      </c>
      <c r="E119" s="244" t="s">
        <v>85</v>
      </c>
      <c r="F119" s="244" t="s">
        <v>86</v>
      </c>
      <c r="G119" s="244" t="s">
        <v>87</v>
      </c>
      <c r="H119" s="244" t="s">
        <v>88</v>
      </c>
      <c r="I119" s="244" t="s">
        <v>89</v>
      </c>
      <c r="J119" s="244" t="s">
        <v>90</v>
      </c>
      <c r="K119" s="244" t="s">
        <v>91</v>
      </c>
      <c r="L119" s="244" t="s">
        <v>92</v>
      </c>
      <c r="M119" s="244" t="s">
        <v>93</v>
      </c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</row>
    <row r="120" spans="1:42" ht="22.5" x14ac:dyDescent="0.2">
      <c r="A120" s="76" t="s">
        <v>75</v>
      </c>
      <c r="B120" s="77">
        <v>492</v>
      </c>
      <c r="C120" s="77">
        <v>492</v>
      </c>
      <c r="D120" s="77">
        <v>526</v>
      </c>
      <c r="E120" s="77">
        <v>522</v>
      </c>
      <c r="F120" s="77">
        <v>523</v>
      </c>
      <c r="G120" s="77">
        <v>524</v>
      </c>
      <c r="H120" s="77">
        <v>542</v>
      </c>
      <c r="I120" s="77">
        <v>519</v>
      </c>
      <c r="J120" s="77">
        <v>518</v>
      </c>
      <c r="K120" s="77">
        <v>522</v>
      </c>
      <c r="L120" s="77">
        <v>526</v>
      </c>
      <c r="M120" s="77">
        <v>512</v>
      </c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</row>
    <row r="121" spans="1:42" ht="22.5" x14ac:dyDescent="0.2">
      <c r="A121" s="76" t="s">
        <v>72</v>
      </c>
      <c r="B121" s="77">
        <v>1033</v>
      </c>
      <c r="C121" s="77">
        <v>1025</v>
      </c>
      <c r="D121" s="77">
        <v>1020</v>
      </c>
      <c r="E121" s="77">
        <v>1029</v>
      </c>
      <c r="F121" s="77">
        <v>1000</v>
      </c>
      <c r="G121" s="77">
        <v>1017</v>
      </c>
      <c r="H121" s="77">
        <v>1001</v>
      </c>
      <c r="I121" s="77">
        <v>984</v>
      </c>
      <c r="J121" s="77">
        <v>1016</v>
      </c>
      <c r="K121" s="77">
        <v>1028</v>
      </c>
      <c r="L121" s="77">
        <v>1073</v>
      </c>
      <c r="M121" s="77">
        <v>1101</v>
      </c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</row>
    <row r="122" spans="1:42" ht="22.5" x14ac:dyDescent="0.2">
      <c r="A122" s="76" t="s">
        <v>73</v>
      </c>
      <c r="B122" s="77">
        <v>4452</v>
      </c>
      <c r="C122" s="77">
        <v>4479</v>
      </c>
      <c r="D122" s="77">
        <v>4502</v>
      </c>
      <c r="E122" s="77">
        <v>4502</v>
      </c>
      <c r="F122" s="77">
        <v>4475</v>
      </c>
      <c r="G122" s="77">
        <v>4465</v>
      </c>
      <c r="H122" s="77">
        <v>4471</v>
      </c>
      <c r="I122" s="77">
        <v>4493</v>
      </c>
      <c r="J122" s="77">
        <v>4494</v>
      </c>
      <c r="K122" s="77">
        <v>4619</v>
      </c>
      <c r="L122" s="77">
        <v>4640</v>
      </c>
      <c r="M122" s="77">
        <v>4729</v>
      </c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</row>
    <row r="123" spans="1:42" x14ac:dyDescent="0.2">
      <c r="A123" s="76" t="s">
        <v>29</v>
      </c>
      <c r="B123" s="77">
        <v>856</v>
      </c>
      <c r="C123" s="77">
        <v>876</v>
      </c>
      <c r="D123" s="77">
        <v>862</v>
      </c>
      <c r="E123" s="77">
        <v>870</v>
      </c>
      <c r="F123" s="77">
        <v>853</v>
      </c>
      <c r="G123" s="77">
        <v>871</v>
      </c>
      <c r="H123" s="77">
        <v>859</v>
      </c>
      <c r="I123" s="77">
        <v>874</v>
      </c>
      <c r="J123" s="77">
        <v>887</v>
      </c>
      <c r="K123" s="77">
        <v>925</v>
      </c>
      <c r="L123" s="77">
        <v>940</v>
      </c>
      <c r="M123" s="77">
        <v>937</v>
      </c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</row>
    <row r="124" spans="1:42" x14ac:dyDescent="0.2">
      <c r="A124" s="76" t="s">
        <v>55</v>
      </c>
      <c r="B124" s="77">
        <v>213</v>
      </c>
      <c r="C124" s="77">
        <v>212</v>
      </c>
      <c r="D124" s="77">
        <v>221</v>
      </c>
      <c r="E124" s="77">
        <v>209</v>
      </c>
      <c r="F124" s="77">
        <v>212</v>
      </c>
      <c r="G124" s="77">
        <v>221</v>
      </c>
      <c r="H124" s="77">
        <v>218</v>
      </c>
      <c r="I124" s="77">
        <v>219</v>
      </c>
      <c r="J124" s="77">
        <v>220</v>
      </c>
      <c r="K124" s="77">
        <v>220</v>
      </c>
      <c r="L124" s="77">
        <v>230</v>
      </c>
      <c r="M124" s="77">
        <v>234</v>
      </c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</row>
    <row r="125" spans="1:42" x14ac:dyDescent="0.2">
      <c r="A125" s="76" t="s">
        <v>60</v>
      </c>
      <c r="B125" s="77">
        <v>494</v>
      </c>
      <c r="C125" s="77">
        <v>504</v>
      </c>
      <c r="D125" s="77">
        <v>502</v>
      </c>
      <c r="E125" s="77">
        <v>509</v>
      </c>
      <c r="F125" s="77">
        <v>504</v>
      </c>
      <c r="G125" s="77">
        <v>504</v>
      </c>
      <c r="H125" s="77">
        <v>506</v>
      </c>
      <c r="I125" s="77">
        <v>491</v>
      </c>
      <c r="J125" s="77">
        <v>493</v>
      </c>
      <c r="K125" s="77">
        <v>496</v>
      </c>
      <c r="L125" s="77">
        <v>520</v>
      </c>
      <c r="M125" s="77">
        <v>491</v>
      </c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</row>
    <row r="126" spans="1:42" x14ac:dyDescent="0.2">
      <c r="A126" s="76" t="s">
        <v>61</v>
      </c>
      <c r="B126" s="77">
        <v>2332</v>
      </c>
      <c r="C126" s="77">
        <v>2358</v>
      </c>
      <c r="D126" s="77">
        <v>2407</v>
      </c>
      <c r="E126" s="77">
        <v>2425</v>
      </c>
      <c r="F126" s="77">
        <v>2415</v>
      </c>
      <c r="G126" s="77">
        <v>2403</v>
      </c>
      <c r="H126" s="77">
        <v>2409</v>
      </c>
      <c r="I126" s="77">
        <v>2412</v>
      </c>
      <c r="J126" s="77">
        <v>2430</v>
      </c>
      <c r="K126" s="77">
        <v>2505</v>
      </c>
      <c r="L126" s="77">
        <v>2552</v>
      </c>
      <c r="M126" s="77">
        <v>2536</v>
      </c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</row>
    <row r="127" spans="1:42" x14ac:dyDescent="0.2">
      <c r="A127" s="76" t="s">
        <v>56</v>
      </c>
      <c r="B127" s="77">
        <v>220</v>
      </c>
      <c r="C127" s="77">
        <v>225</v>
      </c>
      <c r="D127" s="77">
        <v>230</v>
      </c>
      <c r="E127" s="77">
        <v>237</v>
      </c>
      <c r="F127" s="77">
        <v>244</v>
      </c>
      <c r="G127" s="77">
        <v>242</v>
      </c>
      <c r="H127" s="77">
        <v>235</v>
      </c>
      <c r="I127" s="77">
        <v>233</v>
      </c>
      <c r="J127" s="77">
        <v>228</v>
      </c>
      <c r="K127" s="77">
        <v>223</v>
      </c>
      <c r="L127" s="77">
        <v>214</v>
      </c>
      <c r="M127" s="77">
        <v>175</v>
      </c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</row>
    <row r="128" spans="1:42" x14ac:dyDescent="0.2">
      <c r="A128" s="76" t="s">
        <v>30</v>
      </c>
      <c r="B128" s="77">
        <v>605</v>
      </c>
      <c r="C128" s="77">
        <v>618</v>
      </c>
      <c r="D128" s="77">
        <v>635</v>
      </c>
      <c r="E128" s="77">
        <v>636</v>
      </c>
      <c r="F128" s="77">
        <v>635</v>
      </c>
      <c r="G128" s="77">
        <v>640</v>
      </c>
      <c r="H128" s="77">
        <v>646</v>
      </c>
      <c r="I128" s="77">
        <v>652</v>
      </c>
      <c r="J128" s="77">
        <v>662</v>
      </c>
      <c r="K128" s="77">
        <v>661</v>
      </c>
      <c r="L128" s="77">
        <v>690</v>
      </c>
      <c r="M128" s="77">
        <v>685</v>
      </c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</row>
    <row r="129" spans="1:42" x14ac:dyDescent="0.2">
      <c r="A129" s="76" t="s">
        <v>62</v>
      </c>
      <c r="B129" s="77">
        <v>1234</v>
      </c>
      <c r="C129" s="77">
        <v>1247</v>
      </c>
      <c r="D129" s="77">
        <v>1280</v>
      </c>
      <c r="E129" s="77">
        <v>1301</v>
      </c>
      <c r="F129" s="77">
        <v>1300</v>
      </c>
      <c r="G129" s="77">
        <v>1281</v>
      </c>
      <c r="H129" s="77">
        <v>1283</v>
      </c>
      <c r="I129" s="77">
        <v>1285</v>
      </c>
      <c r="J129" s="77">
        <v>1284</v>
      </c>
      <c r="K129" s="77">
        <v>1296</v>
      </c>
      <c r="L129" s="77">
        <v>1317</v>
      </c>
      <c r="M129" s="77">
        <v>1315</v>
      </c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</row>
    <row r="130" spans="1:42" x14ac:dyDescent="0.2">
      <c r="A130" s="83" t="s">
        <v>31</v>
      </c>
      <c r="B130" s="84">
        <v>6086</v>
      </c>
      <c r="C130" s="84">
        <v>6072</v>
      </c>
      <c r="D130" s="84">
        <v>6023</v>
      </c>
      <c r="E130" s="84">
        <v>6088</v>
      </c>
      <c r="F130" s="84">
        <v>6105</v>
      </c>
      <c r="G130" s="84">
        <v>6106</v>
      </c>
      <c r="H130" s="84">
        <v>6233</v>
      </c>
      <c r="I130" s="84">
        <v>6154</v>
      </c>
      <c r="J130" s="84">
        <v>6243</v>
      </c>
      <c r="K130" s="84">
        <v>6327</v>
      </c>
      <c r="L130" s="84">
        <v>6303</v>
      </c>
      <c r="M130" s="84">
        <v>6206</v>
      </c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</row>
    <row r="131" spans="1:42" x14ac:dyDescent="0.2">
      <c r="A131" s="91" t="s">
        <v>78</v>
      </c>
      <c r="B131" s="92">
        <f t="shared" ref="B131:M131" si="6">SUM(B120:B130)</f>
        <v>18017</v>
      </c>
      <c r="C131" s="92">
        <f t="shared" si="6"/>
        <v>18108</v>
      </c>
      <c r="D131" s="92">
        <f t="shared" si="6"/>
        <v>18208</v>
      </c>
      <c r="E131" s="92">
        <f t="shared" si="6"/>
        <v>18328</v>
      </c>
      <c r="F131" s="92">
        <f t="shared" si="6"/>
        <v>18266</v>
      </c>
      <c r="G131" s="92">
        <f t="shared" si="6"/>
        <v>18274</v>
      </c>
      <c r="H131" s="92">
        <f t="shared" si="6"/>
        <v>18403</v>
      </c>
      <c r="I131" s="92">
        <f t="shared" si="6"/>
        <v>18316</v>
      </c>
      <c r="J131" s="92">
        <f t="shared" si="6"/>
        <v>18475</v>
      </c>
      <c r="K131" s="92">
        <f t="shared" si="6"/>
        <v>18822</v>
      </c>
      <c r="L131" s="92">
        <f t="shared" si="6"/>
        <v>19005</v>
      </c>
      <c r="M131" s="92">
        <f t="shared" si="6"/>
        <v>18921</v>
      </c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</row>
    <row r="134" spans="1:42" x14ac:dyDescent="0.2">
      <c r="A134" s="265" t="s">
        <v>7</v>
      </c>
      <c r="B134" s="264">
        <v>2007</v>
      </c>
      <c r="C134" s="264"/>
      <c r="D134" s="264"/>
      <c r="E134" s="264"/>
      <c r="F134" s="264"/>
      <c r="G134" s="264"/>
      <c r="H134" s="264"/>
      <c r="I134" s="264"/>
      <c r="J134" s="264"/>
      <c r="K134" s="264"/>
      <c r="L134" s="264"/>
      <c r="M134" s="264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</row>
    <row r="135" spans="1:42" x14ac:dyDescent="0.2">
      <c r="A135" s="263"/>
      <c r="B135" s="244" t="s">
        <v>82</v>
      </c>
      <c r="C135" s="244" t="s">
        <v>83</v>
      </c>
      <c r="D135" s="244" t="s">
        <v>84</v>
      </c>
      <c r="E135" s="244" t="s">
        <v>85</v>
      </c>
      <c r="F135" s="244" t="s">
        <v>86</v>
      </c>
      <c r="G135" s="244" t="s">
        <v>87</v>
      </c>
      <c r="H135" s="244" t="s">
        <v>88</v>
      </c>
      <c r="I135" s="244" t="s">
        <v>89</v>
      </c>
      <c r="J135" s="244" t="s">
        <v>90</v>
      </c>
      <c r="K135" s="244" t="s">
        <v>91</v>
      </c>
      <c r="L135" s="244" t="s">
        <v>92</v>
      </c>
      <c r="M135" s="244" t="s">
        <v>93</v>
      </c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</row>
    <row r="136" spans="1:42" x14ac:dyDescent="0.2">
      <c r="A136" s="76" t="s">
        <v>54</v>
      </c>
      <c r="B136" s="245">
        <v>1357</v>
      </c>
      <c r="C136" s="245">
        <v>1357</v>
      </c>
      <c r="D136" s="245">
        <v>1371</v>
      </c>
      <c r="E136" s="245">
        <v>1369</v>
      </c>
      <c r="F136" s="245">
        <v>1387</v>
      </c>
      <c r="G136" s="245">
        <v>1399</v>
      </c>
      <c r="H136" s="245">
        <v>1394</v>
      </c>
      <c r="I136" s="245">
        <v>1390</v>
      </c>
      <c r="J136" s="245">
        <v>1397</v>
      </c>
      <c r="K136" s="245">
        <v>1414</v>
      </c>
      <c r="L136" s="245">
        <v>1427</v>
      </c>
      <c r="M136" s="245">
        <v>1459</v>
      </c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</row>
    <row r="137" spans="1:42" x14ac:dyDescent="0.2">
      <c r="A137" s="76" t="s">
        <v>32</v>
      </c>
      <c r="B137" s="77">
        <v>2184</v>
      </c>
      <c r="C137" s="77">
        <v>2184</v>
      </c>
      <c r="D137" s="77">
        <v>2275</v>
      </c>
      <c r="E137" s="77">
        <v>2225</v>
      </c>
      <c r="F137" s="77">
        <v>2198</v>
      </c>
      <c r="G137" s="77">
        <v>2199</v>
      </c>
      <c r="H137" s="77">
        <v>2214</v>
      </c>
      <c r="I137" s="77">
        <v>2206</v>
      </c>
      <c r="J137" s="77">
        <v>2212</v>
      </c>
      <c r="K137" s="77">
        <v>2228</v>
      </c>
      <c r="L137" s="77">
        <v>2206</v>
      </c>
      <c r="M137" s="77">
        <v>2189</v>
      </c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</row>
    <row r="138" spans="1:42" x14ac:dyDescent="0.2">
      <c r="A138" s="83" t="s">
        <v>33</v>
      </c>
      <c r="B138" s="84">
        <v>11286</v>
      </c>
      <c r="C138" s="84">
        <v>11341</v>
      </c>
      <c r="D138" s="84">
        <v>11363</v>
      </c>
      <c r="E138" s="84">
        <v>11429</v>
      </c>
      <c r="F138" s="84">
        <v>11472</v>
      </c>
      <c r="G138" s="84">
        <v>11516</v>
      </c>
      <c r="H138" s="84">
        <v>11499</v>
      </c>
      <c r="I138" s="84">
        <v>11478</v>
      </c>
      <c r="J138" s="84">
        <v>11400</v>
      </c>
      <c r="K138" s="84">
        <v>11480</v>
      </c>
      <c r="L138" s="84">
        <v>11495</v>
      </c>
      <c r="M138" s="84">
        <v>12037</v>
      </c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</row>
    <row r="139" spans="1:42" x14ac:dyDescent="0.2">
      <c r="A139" s="194" t="s">
        <v>78</v>
      </c>
      <c r="B139" s="191">
        <f t="shared" ref="B139:M139" si="7">SUM(B136:B138)</f>
        <v>14827</v>
      </c>
      <c r="C139" s="191">
        <f t="shared" si="7"/>
        <v>14882</v>
      </c>
      <c r="D139" s="191">
        <f t="shared" si="7"/>
        <v>15009</v>
      </c>
      <c r="E139" s="191">
        <f t="shared" si="7"/>
        <v>15023</v>
      </c>
      <c r="F139" s="191">
        <f t="shared" si="7"/>
        <v>15057</v>
      </c>
      <c r="G139" s="191">
        <f t="shared" si="7"/>
        <v>15114</v>
      </c>
      <c r="H139" s="191">
        <f t="shared" si="7"/>
        <v>15107</v>
      </c>
      <c r="I139" s="191">
        <f t="shared" si="7"/>
        <v>15074</v>
      </c>
      <c r="J139" s="191">
        <f t="shared" si="7"/>
        <v>15009</v>
      </c>
      <c r="K139" s="191">
        <f t="shared" si="7"/>
        <v>15122</v>
      </c>
      <c r="L139" s="191">
        <f t="shared" si="7"/>
        <v>15128</v>
      </c>
      <c r="M139" s="191">
        <f t="shared" si="7"/>
        <v>15685</v>
      </c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</row>
    <row r="142" spans="1:42" x14ac:dyDescent="0.2">
      <c r="A142" s="265" t="s">
        <v>8</v>
      </c>
      <c r="B142" s="264">
        <v>2007</v>
      </c>
      <c r="C142" s="264"/>
      <c r="D142" s="264"/>
      <c r="E142" s="264"/>
      <c r="F142" s="264"/>
      <c r="G142" s="264"/>
      <c r="H142" s="264"/>
      <c r="I142" s="264"/>
      <c r="J142" s="264"/>
      <c r="K142" s="264"/>
      <c r="L142" s="264"/>
      <c r="M142" s="264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</row>
    <row r="143" spans="1:42" x14ac:dyDescent="0.2">
      <c r="A143" s="263"/>
      <c r="B143" s="244" t="s">
        <v>82</v>
      </c>
      <c r="C143" s="244" t="s">
        <v>83</v>
      </c>
      <c r="D143" s="244" t="s">
        <v>84</v>
      </c>
      <c r="E143" s="244" t="s">
        <v>85</v>
      </c>
      <c r="F143" s="244" t="s">
        <v>86</v>
      </c>
      <c r="G143" s="244" t="s">
        <v>87</v>
      </c>
      <c r="H143" s="244" t="s">
        <v>88</v>
      </c>
      <c r="I143" s="244" t="s">
        <v>89</v>
      </c>
      <c r="J143" s="244" t="s">
        <v>90</v>
      </c>
      <c r="K143" s="244" t="s">
        <v>91</v>
      </c>
      <c r="L143" s="244" t="s">
        <v>92</v>
      </c>
      <c r="M143" s="244" t="s">
        <v>93</v>
      </c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</row>
    <row r="144" spans="1:42" x14ac:dyDescent="0.2">
      <c r="A144" s="76" t="s">
        <v>34</v>
      </c>
      <c r="B144" s="77">
        <v>481</v>
      </c>
      <c r="C144" s="77">
        <v>482</v>
      </c>
      <c r="D144" s="77">
        <v>493</v>
      </c>
      <c r="E144" s="77">
        <v>493</v>
      </c>
      <c r="F144" s="77">
        <v>535</v>
      </c>
      <c r="G144" s="77">
        <v>550</v>
      </c>
      <c r="H144" s="77">
        <v>565</v>
      </c>
      <c r="I144" s="77">
        <v>578</v>
      </c>
      <c r="J144" s="77">
        <v>583</v>
      </c>
      <c r="K144" s="77">
        <v>609</v>
      </c>
      <c r="L144" s="77">
        <v>622</v>
      </c>
      <c r="M144" s="77">
        <v>660</v>
      </c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</row>
    <row r="145" spans="1:42" x14ac:dyDescent="0.2">
      <c r="A145" s="76" t="s">
        <v>57</v>
      </c>
      <c r="B145" s="77">
        <v>273</v>
      </c>
      <c r="C145" s="77">
        <v>270</v>
      </c>
      <c r="D145" s="77">
        <v>279</v>
      </c>
      <c r="E145" s="77">
        <v>283</v>
      </c>
      <c r="F145" s="77">
        <v>278</v>
      </c>
      <c r="G145" s="77">
        <v>282</v>
      </c>
      <c r="H145" s="77">
        <v>281</v>
      </c>
      <c r="I145" s="77">
        <v>275</v>
      </c>
      <c r="J145" s="77">
        <v>275</v>
      </c>
      <c r="K145" s="77">
        <v>275</v>
      </c>
      <c r="L145" s="77">
        <v>274</v>
      </c>
      <c r="M145" s="77">
        <v>281</v>
      </c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</row>
    <row r="146" spans="1:42" x14ac:dyDescent="0.2">
      <c r="A146" s="76" t="s">
        <v>35</v>
      </c>
      <c r="B146" s="77">
        <v>2144</v>
      </c>
      <c r="C146" s="77">
        <v>2177</v>
      </c>
      <c r="D146" s="77">
        <v>2084</v>
      </c>
      <c r="E146" s="77">
        <v>2141</v>
      </c>
      <c r="F146" s="77">
        <v>2104</v>
      </c>
      <c r="G146" s="77">
        <v>2111</v>
      </c>
      <c r="H146" s="77">
        <v>2074</v>
      </c>
      <c r="I146" s="77">
        <v>2038</v>
      </c>
      <c r="J146" s="77">
        <v>2106</v>
      </c>
      <c r="K146" s="77">
        <v>2057</v>
      </c>
      <c r="L146" s="77">
        <v>2147</v>
      </c>
      <c r="M146" s="77">
        <v>2046</v>
      </c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</row>
    <row r="147" spans="1:42" x14ac:dyDescent="0.2">
      <c r="A147" s="83" t="s">
        <v>36</v>
      </c>
      <c r="B147" s="84">
        <v>2567</v>
      </c>
      <c r="C147" s="84">
        <v>2579</v>
      </c>
      <c r="D147" s="84">
        <v>2606</v>
      </c>
      <c r="E147" s="84">
        <v>2615</v>
      </c>
      <c r="F147" s="84">
        <v>2654</v>
      </c>
      <c r="G147" s="84">
        <v>2665</v>
      </c>
      <c r="H147" s="84">
        <v>2647</v>
      </c>
      <c r="I147" s="84">
        <v>2677</v>
      </c>
      <c r="J147" s="84">
        <v>2684</v>
      </c>
      <c r="K147" s="84">
        <v>2668</v>
      </c>
      <c r="L147" s="84">
        <v>2676</v>
      </c>
      <c r="M147" s="84">
        <v>2636</v>
      </c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</row>
    <row r="148" spans="1:42" ht="13.5" customHeight="1" x14ac:dyDescent="0.2">
      <c r="A148" s="194" t="s">
        <v>78</v>
      </c>
      <c r="B148" s="191">
        <f t="shared" ref="B148:M148" si="8">SUM(B144:B147)</f>
        <v>5465</v>
      </c>
      <c r="C148" s="191">
        <f t="shared" si="8"/>
        <v>5508</v>
      </c>
      <c r="D148" s="191">
        <f t="shared" si="8"/>
        <v>5462</v>
      </c>
      <c r="E148" s="191">
        <f t="shared" si="8"/>
        <v>5532</v>
      </c>
      <c r="F148" s="191">
        <f t="shared" si="8"/>
        <v>5571</v>
      </c>
      <c r="G148" s="191">
        <f t="shared" si="8"/>
        <v>5608</v>
      </c>
      <c r="H148" s="191">
        <f t="shared" si="8"/>
        <v>5567</v>
      </c>
      <c r="I148" s="191">
        <f t="shared" si="8"/>
        <v>5568</v>
      </c>
      <c r="J148" s="191">
        <f t="shared" si="8"/>
        <v>5648</v>
      </c>
      <c r="K148" s="191">
        <f t="shared" si="8"/>
        <v>5609</v>
      </c>
      <c r="L148" s="191">
        <f t="shared" si="8"/>
        <v>5719</v>
      </c>
      <c r="M148" s="191">
        <f t="shared" si="8"/>
        <v>5623</v>
      </c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</row>
    <row r="150" spans="1:42" s="17" customFormat="1" x14ac:dyDescent="0.2">
      <c r="A150" s="197" t="s">
        <v>81</v>
      </c>
      <c r="B150" s="197">
        <f t="shared" ref="B150:L150" si="9">B15+B33+B54+B61+B71+B103+B131+B139+B148</f>
        <v>193170</v>
      </c>
      <c r="C150" s="197">
        <f t="shared" si="9"/>
        <v>206297</v>
      </c>
      <c r="D150" s="197">
        <f t="shared" si="9"/>
        <v>207228</v>
      </c>
      <c r="E150" s="197">
        <f t="shared" si="9"/>
        <v>207743</v>
      </c>
      <c r="F150" s="197">
        <f t="shared" si="9"/>
        <v>208461</v>
      </c>
      <c r="G150" s="197">
        <f t="shared" si="9"/>
        <v>209456</v>
      </c>
      <c r="H150" s="197">
        <f t="shared" si="9"/>
        <v>210714</v>
      </c>
      <c r="I150" s="197">
        <f t="shared" si="9"/>
        <v>210742</v>
      </c>
      <c r="J150" s="197">
        <f t="shared" si="9"/>
        <v>211198</v>
      </c>
      <c r="K150" s="197">
        <f t="shared" si="9"/>
        <v>213990</v>
      </c>
      <c r="L150" s="197">
        <f t="shared" si="9"/>
        <v>217347</v>
      </c>
      <c r="M150" s="197">
        <f>M15+M33+M54+M61+M71+M103+M131+M139+M148</f>
        <v>216676</v>
      </c>
    </row>
    <row r="151" spans="1:42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42" x14ac:dyDescent="0.2">
      <c r="A152" s="123" t="s">
        <v>111</v>
      </c>
    </row>
  </sheetData>
  <mergeCells count="30">
    <mergeCell ref="A142:A143"/>
    <mergeCell ref="B142:M142"/>
    <mergeCell ref="A80:M80"/>
    <mergeCell ref="A113:M113"/>
    <mergeCell ref="A115:M115"/>
    <mergeCell ref="A116:M116"/>
    <mergeCell ref="A84:A85"/>
    <mergeCell ref="B84:M84"/>
    <mergeCell ref="A118:A119"/>
    <mergeCell ref="B118:M118"/>
    <mergeCell ref="A134:A135"/>
    <mergeCell ref="B134:M134"/>
    <mergeCell ref="A77:M77"/>
    <mergeCell ref="A79:M79"/>
    <mergeCell ref="A19:A20"/>
    <mergeCell ref="B19:M19"/>
    <mergeCell ref="A46:A47"/>
    <mergeCell ref="B46:M46"/>
    <mergeCell ref="A39:M39"/>
    <mergeCell ref="A42:M42"/>
    <mergeCell ref="A41:M41"/>
    <mergeCell ref="A58:A59"/>
    <mergeCell ref="B58:M58"/>
    <mergeCell ref="A65:A66"/>
    <mergeCell ref="B65:M65"/>
    <mergeCell ref="A2:M2"/>
    <mergeCell ref="A4:M4"/>
    <mergeCell ref="A5:M5"/>
    <mergeCell ref="A9:A10"/>
    <mergeCell ref="B9:M9"/>
  </mergeCells>
  <phoneticPr fontId="27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&amp;L&amp;"Arial,Normal"&amp;8&amp;G&amp;C&amp;"Arial,Normal"&amp;8www.iieg.gob.mx&amp;R&amp;G</oddFooter>
  </headerFooter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2"/>
  <sheetViews>
    <sheetView workbookViewId="0">
      <selection activeCell="U13" sqref="U13"/>
    </sheetView>
  </sheetViews>
  <sheetFormatPr baseColWidth="10" defaultColWidth="8.83203125" defaultRowHeight="11.25" x14ac:dyDescent="0.2"/>
  <cols>
    <col min="1" max="1" width="59.6640625" style="5" customWidth="1"/>
    <col min="2" max="13" width="8.5" style="5" customWidth="1"/>
    <col min="14" max="16384" width="8.83203125" style="5"/>
  </cols>
  <sheetData>
    <row r="1" spans="1:40" s="62" customFormat="1" ht="20.25" x14ac:dyDescent="0.2">
      <c r="A1" s="74" t="s">
        <v>95</v>
      </c>
      <c r="D1" s="69"/>
      <c r="E1" s="69"/>
      <c r="F1" s="69"/>
      <c r="G1" s="69"/>
      <c r="H1" s="69"/>
      <c r="I1" s="69"/>
      <c r="J1" s="69"/>
      <c r="K1" s="69"/>
    </row>
    <row r="2" spans="1:40" s="47" customFormat="1" ht="15.75" customHeight="1" x14ac:dyDescent="0.2">
      <c r="A2" s="256" t="s">
        <v>80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35"/>
      <c r="O2" s="35"/>
      <c r="P2" s="35"/>
      <c r="Q2" s="35"/>
      <c r="R2" s="35"/>
    </row>
    <row r="3" spans="1:40" s="47" customFormat="1" ht="15.75" customHeight="1" x14ac:dyDescent="0.2">
      <c r="A3" s="75" t="s">
        <v>79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35"/>
      <c r="O3" s="35"/>
      <c r="P3" s="35"/>
      <c r="Q3" s="35"/>
      <c r="R3" s="35"/>
    </row>
    <row r="4" spans="1:40" s="49" customFormat="1" ht="15.95" customHeight="1" x14ac:dyDescent="0.2">
      <c r="A4" s="256" t="s">
        <v>76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48"/>
      <c r="O4" s="48"/>
      <c r="P4" s="48"/>
      <c r="Q4" s="48"/>
      <c r="R4" s="48"/>
    </row>
    <row r="5" spans="1:40" s="49" customFormat="1" ht="15.95" customHeight="1" x14ac:dyDescent="0.2">
      <c r="A5" s="256">
        <v>2008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</row>
    <row r="6" spans="1:40" ht="12.75" customHeight="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13"/>
    </row>
    <row r="7" spans="1:40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x14ac:dyDescent="0.2">
      <c r="A9" s="284" t="s">
        <v>0</v>
      </c>
      <c r="B9" s="264">
        <v>2008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40" x14ac:dyDescent="0.2">
      <c r="A10" s="264"/>
      <c r="B10" s="244" t="s">
        <v>82</v>
      </c>
      <c r="C10" s="244" t="s">
        <v>83</v>
      </c>
      <c r="D10" s="244" t="s">
        <v>84</v>
      </c>
      <c r="E10" s="244" t="s">
        <v>85</v>
      </c>
      <c r="F10" s="244" t="s">
        <v>86</v>
      </c>
      <c r="G10" s="244" t="s">
        <v>87</v>
      </c>
      <c r="H10" s="244" t="s">
        <v>88</v>
      </c>
      <c r="I10" s="244" t="s">
        <v>89</v>
      </c>
      <c r="J10" s="244" t="s">
        <v>90</v>
      </c>
      <c r="K10" s="244" t="s">
        <v>91</v>
      </c>
      <c r="L10" s="244" t="s">
        <v>92</v>
      </c>
      <c r="M10" s="244" t="s">
        <v>93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40" ht="22.5" x14ac:dyDescent="0.2">
      <c r="A11" s="227" t="s">
        <v>24</v>
      </c>
      <c r="B11" s="228">
        <v>6990</v>
      </c>
      <c r="C11" s="228">
        <v>7020</v>
      </c>
      <c r="D11" s="228">
        <v>6981</v>
      </c>
      <c r="E11" s="228">
        <v>7061</v>
      </c>
      <c r="F11" s="228">
        <v>7181</v>
      </c>
      <c r="G11" s="228">
        <v>7144</v>
      </c>
      <c r="H11" s="228">
        <v>7264</v>
      </c>
      <c r="I11" s="228">
        <v>7427</v>
      </c>
      <c r="J11" s="228">
        <v>7581</v>
      </c>
      <c r="K11" s="228">
        <v>7367</v>
      </c>
      <c r="L11" s="228">
        <v>7691</v>
      </c>
      <c r="M11" s="228">
        <v>7456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0" ht="22.5" x14ac:dyDescent="0.2">
      <c r="A12" s="97" t="s">
        <v>25</v>
      </c>
      <c r="B12" s="98">
        <v>5921</v>
      </c>
      <c r="C12" s="98">
        <v>5971</v>
      </c>
      <c r="D12" s="98">
        <v>5866</v>
      </c>
      <c r="E12" s="98">
        <v>5863</v>
      </c>
      <c r="F12" s="98">
        <v>5811</v>
      </c>
      <c r="G12" s="98">
        <v>5759</v>
      </c>
      <c r="H12" s="98">
        <v>5795</v>
      </c>
      <c r="I12" s="98">
        <v>5815</v>
      </c>
      <c r="J12" s="98">
        <v>5777</v>
      </c>
      <c r="K12" s="98">
        <v>5798</v>
      </c>
      <c r="L12" s="98">
        <v>5824</v>
      </c>
      <c r="M12" s="98">
        <v>5665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x14ac:dyDescent="0.2">
      <c r="A13" s="97" t="s">
        <v>11</v>
      </c>
      <c r="B13" s="98">
        <v>29107</v>
      </c>
      <c r="C13" s="98">
        <v>29285</v>
      </c>
      <c r="D13" s="98">
        <v>29153</v>
      </c>
      <c r="E13" s="98">
        <v>29506</v>
      </c>
      <c r="F13" s="98">
        <v>29590</v>
      </c>
      <c r="G13" s="98">
        <v>29666</v>
      </c>
      <c r="H13" s="98">
        <v>29928</v>
      </c>
      <c r="I13" s="98">
        <v>30047</v>
      </c>
      <c r="J13" s="98">
        <v>30223</v>
      </c>
      <c r="K13" s="98">
        <v>30270</v>
      </c>
      <c r="L13" s="98">
        <v>30192</v>
      </c>
      <c r="M13" s="98">
        <v>30483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 x14ac:dyDescent="0.2">
      <c r="A14" s="97" t="s">
        <v>10</v>
      </c>
      <c r="B14" s="98">
        <v>623</v>
      </c>
      <c r="C14" s="98">
        <v>620</v>
      </c>
      <c r="D14" s="98">
        <v>621</v>
      </c>
      <c r="E14" s="98">
        <v>636</v>
      </c>
      <c r="F14" s="98">
        <v>641</v>
      </c>
      <c r="G14" s="98">
        <v>642</v>
      </c>
      <c r="H14" s="98">
        <v>641</v>
      </c>
      <c r="I14" s="98">
        <v>621</v>
      </c>
      <c r="J14" s="98">
        <v>622</v>
      </c>
      <c r="K14" s="98">
        <v>616</v>
      </c>
      <c r="L14" s="98">
        <v>622</v>
      </c>
      <c r="M14" s="98">
        <v>619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 x14ac:dyDescent="0.2">
      <c r="A15" s="189" t="s">
        <v>78</v>
      </c>
      <c r="B15" s="190">
        <f t="shared" ref="B15:M15" si="0">SUM(B11:B14)</f>
        <v>42641</v>
      </c>
      <c r="C15" s="190">
        <f t="shared" si="0"/>
        <v>42896</v>
      </c>
      <c r="D15" s="190">
        <f t="shared" si="0"/>
        <v>42621</v>
      </c>
      <c r="E15" s="190">
        <f t="shared" si="0"/>
        <v>43066</v>
      </c>
      <c r="F15" s="190">
        <f t="shared" si="0"/>
        <v>43223</v>
      </c>
      <c r="G15" s="190">
        <f t="shared" si="0"/>
        <v>43211</v>
      </c>
      <c r="H15" s="190">
        <f t="shared" si="0"/>
        <v>43628</v>
      </c>
      <c r="I15" s="190">
        <f t="shared" si="0"/>
        <v>43910</v>
      </c>
      <c r="J15" s="190">
        <f t="shared" si="0"/>
        <v>44203</v>
      </c>
      <c r="K15" s="190">
        <f t="shared" si="0"/>
        <v>44051</v>
      </c>
      <c r="L15" s="190">
        <f t="shared" si="0"/>
        <v>44329</v>
      </c>
      <c r="M15" s="190">
        <f t="shared" si="0"/>
        <v>44223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40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9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9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x14ac:dyDescent="0.2">
      <c r="A19" s="284" t="s">
        <v>1</v>
      </c>
      <c r="B19" s="264">
        <v>2008</v>
      </c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x14ac:dyDescent="0.2">
      <c r="A20" s="284"/>
      <c r="B20" s="244" t="s">
        <v>82</v>
      </c>
      <c r="C20" s="244" t="s">
        <v>83</v>
      </c>
      <c r="D20" s="244" t="s">
        <v>84</v>
      </c>
      <c r="E20" s="244" t="s">
        <v>85</v>
      </c>
      <c r="F20" s="244" t="s">
        <v>86</v>
      </c>
      <c r="G20" s="244" t="s">
        <v>87</v>
      </c>
      <c r="H20" s="244" t="s">
        <v>88</v>
      </c>
      <c r="I20" s="244" t="s">
        <v>89</v>
      </c>
      <c r="J20" s="244" t="s">
        <v>90</v>
      </c>
      <c r="K20" s="244" t="s">
        <v>91</v>
      </c>
      <c r="L20" s="244" t="s">
        <v>92</v>
      </c>
      <c r="M20" s="244" t="s">
        <v>93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22.5" x14ac:dyDescent="0.2">
      <c r="A21" s="76" t="s">
        <v>23</v>
      </c>
      <c r="B21" s="77">
        <v>4502</v>
      </c>
      <c r="C21" s="77">
        <v>4518</v>
      </c>
      <c r="D21" s="77">
        <v>4510</v>
      </c>
      <c r="E21" s="77">
        <v>4575</v>
      </c>
      <c r="F21" s="77">
        <v>4611</v>
      </c>
      <c r="G21" s="77">
        <v>4620</v>
      </c>
      <c r="H21" s="77">
        <v>4655</v>
      </c>
      <c r="I21" s="77">
        <v>4681</v>
      </c>
      <c r="J21" s="77">
        <v>4662</v>
      </c>
      <c r="K21" s="77">
        <v>4732</v>
      </c>
      <c r="L21" s="77">
        <v>4756</v>
      </c>
      <c r="M21" s="77">
        <v>4768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22.5" x14ac:dyDescent="0.2">
      <c r="A22" s="76" t="s">
        <v>14</v>
      </c>
      <c r="B22" s="77">
        <v>8338</v>
      </c>
      <c r="C22" s="77">
        <v>8223</v>
      </c>
      <c r="D22" s="77">
        <v>8301</v>
      </c>
      <c r="E22" s="77">
        <v>8349</v>
      </c>
      <c r="F22" s="77">
        <v>8511</v>
      </c>
      <c r="G22" s="77">
        <v>8619</v>
      </c>
      <c r="H22" s="77">
        <v>8431</v>
      </c>
      <c r="I22" s="77">
        <v>8266</v>
      </c>
      <c r="J22" s="77">
        <v>8462</v>
      </c>
      <c r="K22" s="77">
        <v>8498</v>
      </c>
      <c r="L22" s="77">
        <v>8815</v>
      </c>
      <c r="M22" s="77">
        <v>8777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22.5" x14ac:dyDescent="0.2">
      <c r="A23" s="76" t="s">
        <v>17</v>
      </c>
      <c r="B23" s="77">
        <v>3369</v>
      </c>
      <c r="C23" s="77">
        <v>3309</v>
      </c>
      <c r="D23" s="77">
        <v>3258</v>
      </c>
      <c r="E23" s="77">
        <v>3296</v>
      </c>
      <c r="F23" s="77">
        <v>3332</v>
      </c>
      <c r="G23" s="77">
        <v>3314</v>
      </c>
      <c r="H23" s="77">
        <v>3340</v>
      </c>
      <c r="I23" s="77">
        <v>3368</v>
      </c>
      <c r="J23" s="77">
        <v>3441</v>
      </c>
      <c r="K23" s="77">
        <v>3451</v>
      </c>
      <c r="L23" s="77">
        <v>3426</v>
      </c>
      <c r="M23" s="77">
        <v>3395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x14ac:dyDescent="0.2">
      <c r="A24" s="76" t="s">
        <v>15</v>
      </c>
      <c r="B24" s="77">
        <v>2562</v>
      </c>
      <c r="C24" s="77">
        <v>2554</v>
      </c>
      <c r="D24" s="77">
        <v>2508</v>
      </c>
      <c r="E24" s="77">
        <v>2506</v>
      </c>
      <c r="F24" s="77">
        <v>2514</v>
      </c>
      <c r="G24" s="77">
        <v>2561</v>
      </c>
      <c r="H24" s="77">
        <v>2581</v>
      </c>
      <c r="I24" s="77">
        <v>2561</v>
      </c>
      <c r="J24" s="77">
        <v>2580</v>
      </c>
      <c r="K24" s="77">
        <v>2606</v>
      </c>
      <c r="L24" s="77">
        <v>2600</v>
      </c>
      <c r="M24" s="77">
        <v>2616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x14ac:dyDescent="0.2">
      <c r="A25" s="76" t="s">
        <v>12</v>
      </c>
      <c r="B25" s="77">
        <v>3734</v>
      </c>
      <c r="C25" s="77">
        <v>3782</v>
      </c>
      <c r="D25" s="77">
        <v>3754</v>
      </c>
      <c r="E25" s="77">
        <v>3744</v>
      </c>
      <c r="F25" s="77">
        <v>3788</v>
      </c>
      <c r="G25" s="77">
        <v>3607</v>
      </c>
      <c r="H25" s="77">
        <v>3843</v>
      </c>
      <c r="I25" s="77">
        <v>3725</v>
      </c>
      <c r="J25" s="77">
        <v>3689</v>
      </c>
      <c r="K25" s="77">
        <v>3759</v>
      </c>
      <c r="L25" s="77">
        <v>3785</v>
      </c>
      <c r="M25" s="77">
        <v>3791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x14ac:dyDescent="0.2">
      <c r="A26" s="76" t="s">
        <v>13</v>
      </c>
      <c r="B26" s="77">
        <v>1557</v>
      </c>
      <c r="C26" s="77">
        <v>1571</v>
      </c>
      <c r="D26" s="77">
        <v>1660</v>
      </c>
      <c r="E26" s="77">
        <v>1698</v>
      </c>
      <c r="F26" s="77">
        <v>1683</v>
      </c>
      <c r="G26" s="77">
        <v>1347</v>
      </c>
      <c r="H26" s="77">
        <v>1685</v>
      </c>
      <c r="I26" s="77">
        <v>1767</v>
      </c>
      <c r="J26" s="77">
        <v>1764</v>
      </c>
      <c r="K26" s="77">
        <v>1799</v>
      </c>
      <c r="L26" s="77">
        <v>1833</v>
      </c>
      <c r="M26" s="77">
        <v>1830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22.5" x14ac:dyDescent="0.2">
      <c r="A27" s="76" t="s">
        <v>16</v>
      </c>
      <c r="B27" s="77">
        <v>2815</v>
      </c>
      <c r="C27" s="77">
        <v>2806</v>
      </c>
      <c r="D27" s="77">
        <v>2820</v>
      </c>
      <c r="E27" s="77">
        <v>2812</v>
      </c>
      <c r="F27" s="77">
        <v>2790</v>
      </c>
      <c r="G27" s="77">
        <v>2772</v>
      </c>
      <c r="H27" s="77">
        <v>2794</v>
      </c>
      <c r="I27" s="77">
        <v>2778</v>
      </c>
      <c r="J27" s="77">
        <v>2762</v>
      </c>
      <c r="K27" s="77">
        <v>2747</v>
      </c>
      <c r="L27" s="77">
        <v>2737</v>
      </c>
      <c r="M27" s="77">
        <v>2740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22.5" x14ac:dyDescent="0.2">
      <c r="A28" s="76" t="s">
        <v>18</v>
      </c>
      <c r="B28" s="77">
        <v>2615</v>
      </c>
      <c r="C28" s="77">
        <v>2668</v>
      </c>
      <c r="D28" s="77">
        <v>2687</v>
      </c>
      <c r="E28" s="77">
        <v>2750</v>
      </c>
      <c r="F28" s="77">
        <v>2838</v>
      </c>
      <c r="G28" s="77">
        <v>2890</v>
      </c>
      <c r="H28" s="77">
        <v>2946</v>
      </c>
      <c r="I28" s="77">
        <v>2937</v>
      </c>
      <c r="J28" s="77">
        <v>2987</v>
      </c>
      <c r="K28" s="77">
        <v>2997</v>
      </c>
      <c r="L28" s="77">
        <v>3052</v>
      </c>
      <c r="M28" s="77">
        <v>3045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22.5" x14ac:dyDescent="0.2">
      <c r="A29" s="76" t="s">
        <v>19</v>
      </c>
      <c r="B29" s="77">
        <v>7794</v>
      </c>
      <c r="C29" s="77">
        <v>7796</v>
      </c>
      <c r="D29" s="77">
        <v>7771</v>
      </c>
      <c r="E29" s="77">
        <v>7774</v>
      </c>
      <c r="F29" s="77">
        <v>7801</v>
      </c>
      <c r="G29" s="77">
        <v>7893</v>
      </c>
      <c r="H29" s="77">
        <v>8005</v>
      </c>
      <c r="I29" s="77">
        <v>8007</v>
      </c>
      <c r="J29" s="77">
        <v>8024</v>
      </c>
      <c r="K29" s="77">
        <v>8062</v>
      </c>
      <c r="L29" s="77">
        <v>8242</v>
      </c>
      <c r="M29" s="77">
        <v>8291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x14ac:dyDescent="0.2">
      <c r="A30" s="76" t="s">
        <v>20</v>
      </c>
      <c r="B30" s="77">
        <v>1016</v>
      </c>
      <c r="C30" s="77">
        <v>1005</v>
      </c>
      <c r="D30" s="77">
        <v>1011</v>
      </c>
      <c r="E30" s="77">
        <v>1015</v>
      </c>
      <c r="F30" s="77">
        <v>1029</v>
      </c>
      <c r="G30" s="77">
        <v>1060</v>
      </c>
      <c r="H30" s="77">
        <v>1061</v>
      </c>
      <c r="I30" s="77">
        <v>1085</v>
      </c>
      <c r="J30" s="77">
        <v>1090</v>
      </c>
      <c r="K30" s="77">
        <v>1082</v>
      </c>
      <c r="L30" s="77">
        <v>1074</v>
      </c>
      <c r="M30" s="77">
        <v>1078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x14ac:dyDescent="0.2">
      <c r="A31" s="76" t="s">
        <v>21</v>
      </c>
      <c r="B31" s="77">
        <v>869</v>
      </c>
      <c r="C31" s="77">
        <v>865</v>
      </c>
      <c r="D31" s="77">
        <v>862</v>
      </c>
      <c r="E31" s="77">
        <v>857</v>
      </c>
      <c r="F31" s="77">
        <v>844</v>
      </c>
      <c r="G31" s="77">
        <v>854</v>
      </c>
      <c r="H31" s="77">
        <v>870</v>
      </c>
      <c r="I31" s="77">
        <v>879</v>
      </c>
      <c r="J31" s="77">
        <v>908</v>
      </c>
      <c r="K31" s="77">
        <v>951</v>
      </c>
      <c r="L31" s="77">
        <v>924</v>
      </c>
      <c r="M31" s="77">
        <v>879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x14ac:dyDescent="0.2">
      <c r="A32" s="76" t="s">
        <v>22</v>
      </c>
      <c r="B32" s="77">
        <v>2141</v>
      </c>
      <c r="C32" s="77">
        <v>2163</v>
      </c>
      <c r="D32" s="77">
        <v>2145</v>
      </c>
      <c r="E32" s="77">
        <v>2156</v>
      </c>
      <c r="F32" s="77">
        <v>2117</v>
      </c>
      <c r="G32" s="77">
        <v>2207</v>
      </c>
      <c r="H32" s="77">
        <v>2329</v>
      </c>
      <c r="I32" s="77">
        <v>2289</v>
      </c>
      <c r="J32" s="77">
        <v>2179</v>
      </c>
      <c r="K32" s="77">
        <v>2193</v>
      </c>
      <c r="L32" s="77">
        <v>2188</v>
      </c>
      <c r="M32" s="77">
        <v>2156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x14ac:dyDescent="0.2">
      <c r="A33" s="189" t="s">
        <v>78</v>
      </c>
      <c r="B33" s="190">
        <f t="shared" ref="B33:M33" si="1">SUM(B21:B32)</f>
        <v>41312</v>
      </c>
      <c r="C33" s="190">
        <f t="shared" si="1"/>
        <v>41260</v>
      </c>
      <c r="D33" s="190">
        <f t="shared" si="1"/>
        <v>41287</v>
      </c>
      <c r="E33" s="190">
        <f t="shared" si="1"/>
        <v>41532</v>
      </c>
      <c r="F33" s="190">
        <f t="shared" si="1"/>
        <v>41858</v>
      </c>
      <c r="G33" s="190">
        <f t="shared" si="1"/>
        <v>41744</v>
      </c>
      <c r="H33" s="190">
        <f t="shared" si="1"/>
        <v>42540</v>
      </c>
      <c r="I33" s="190">
        <f t="shared" si="1"/>
        <v>42343</v>
      </c>
      <c r="J33" s="190">
        <f t="shared" si="1"/>
        <v>42548</v>
      </c>
      <c r="K33" s="190">
        <f t="shared" si="1"/>
        <v>42877</v>
      </c>
      <c r="L33" s="190">
        <f t="shared" si="1"/>
        <v>43432</v>
      </c>
      <c r="M33" s="190">
        <f t="shared" si="1"/>
        <v>43366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1:40" x14ac:dyDescent="0.2">
      <c r="M34" s="10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x14ac:dyDescent="0.2">
      <c r="M35" s="10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x14ac:dyDescent="0.2">
      <c r="M36" s="10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x14ac:dyDescent="0.2">
      <c r="M37" s="10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s="62" customFormat="1" ht="20.25" x14ac:dyDescent="0.2">
      <c r="A38" s="74" t="s">
        <v>95</v>
      </c>
      <c r="D38" s="69"/>
      <c r="E38" s="69"/>
      <c r="F38" s="69"/>
      <c r="G38" s="69"/>
      <c r="H38" s="69"/>
      <c r="I38" s="69"/>
      <c r="J38" s="69"/>
      <c r="K38" s="69"/>
    </row>
    <row r="39" spans="1:40" s="47" customFormat="1" ht="12.75" x14ac:dyDescent="0.2">
      <c r="A39" s="256" t="s">
        <v>80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35"/>
      <c r="O39" s="35"/>
      <c r="P39" s="35"/>
      <c r="Q39" s="35"/>
      <c r="R39" s="35"/>
    </row>
    <row r="40" spans="1:40" s="47" customFormat="1" ht="12.75" x14ac:dyDescent="0.2">
      <c r="A40" s="75" t="s">
        <v>79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35"/>
      <c r="O40" s="35"/>
      <c r="P40" s="35"/>
      <c r="Q40" s="35"/>
      <c r="R40" s="35"/>
    </row>
    <row r="41" spans="1:40" s="49" customFormat="1" ht="12.75" x14ac:dyDescent="0.2">
      <c r="A41" s="256" t="s">
        <v>76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48"/>
      <c r="O41" s="48"/>
      <c r="P41" s="48"/>
      <c r="Q41" s="48"/>
      <c r="R41" s="48"/>
    </row>
    <row r="42" spans="1:40" s="49" customFormat="1" ht="12.75" x14ac:dyDescent="0.2">
      <c r="A42" s="256">
        <v>2008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</row>
    <row r="43" spans="1:40" x14ac:dyDescent="0.2">
      <c r="M43" s="10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x14ac:dyDescent="0.2">
      <c r="M44" s="10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x14ac:dyDescent="0.2">
      <c r="M45" s="10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x14ac:dyDescent="0.2">
      <c r="A46" s="284" t="s">
        <v>2</v>
      </c>
      <c r="B46" s="264">
        <v>2008</v>
      </c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x14ac:dyDescent="0.2">
      <c r="A47" s="284"/>
      <c r="B47" s="244" t="s">
        <v>82</v>
      </c>
      <c r="C47" s="244" t="s">
        <v>83</v>
      </c>
      <c r="D47" s="244" t="s">
        <v>84</v>
      </c>
      <c r="E47" s="244" t="s">
        <v>85</v>
      </c>
      <c r="F47" s="244" t="s">
        <v>86</v>
      </c>
      <c r="G47" s="244" t="s">
        <v>87</v>
      </c>
      <c r="H47" s="244" t="s">
        <v>88</v>
      </c>
      <c r="I47" s="244" t="s">
        <v>89</v>
      </c>
      <c r="J47" s="244" t="s">
        <v>90</v>
      </c>
      <c r="K47" s="244" t="s">
        <v>91</v>
      </c>
      <c r="L47" s="244" t="s">
        <v>92</v>
      </c>
      <c r="M47" s="244" t="s">
        <v>93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22.5" x14ac:dyDescent="0.2">
      <c r="A48" s="76" t="s">
        <v>26</v>
      </c>
      <c r="B48" s="77">
        <v>681</v>
      </c>
      <c r="C48" s="77">
        <v>721</v>
      </c>
      <c r="D48" s="77">
        <v>739</v>
      </c>
      <c r="E48" s="77">
        <v>762</v>
      </c>
      <c r="F48" s="77">
        <v>769</v>
      </c>
      <c r="G48" s="77">
        <v>750</v>
      </c>
      <c r="H48" s="77">
        <v>748</v>
      </c>
      <c r="I48" s="77">
        <v>751</v>
      </c>
      <c r="J48" s="77">
        <v>753</v>
      </c>
      <c r="K48" s="77">
        <v>739</v>
      </c>
      <c r="L48" s="77">
        <v>745</v>
      </c>
      <c r="M48" s="77">
        <v>753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22.5" x14ac:dyDescent="0.2">
      <c r="A49" s="76" t="s">
        <v>45</v>
      </c>
      <c r="B49" s="77">
        <v>3032</v>
      </c>
      <c r="C49" s="77">
        <v>2995</v>
      </c>
      <c r="D49" s="77">
        <v>3057</v>
      </c>
      <c r="E49" s="77">
        <v>3077</v>
      </c>
      <c r="F49" s="77">
        <v>3091</v>
      </c>
      <c r="G49" s="77">
        <v>3175</v>
      </c>
      <c r="H49" s="77">
        <v>3143</v>
      </c>
      <c r="I49" s="77">
        <v>3308</v>
      </c>
      <c r="J49" s="77">
        <v>3310</v>
      </c>
      <c r="K49" s="77">
        <v>3336</v>
      </c>
      <c r="L49" s="77">
        <v>3456</v>
      </c>
      <c r="M49" s="77">
        <v>3376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22.5" x14ac:dyDescent="0.2">
      <c r="A50" s="76" t="s">
        <v>44</v>
      </c>
      <c r="B50" s="77">
        <v>6408</v>
      </c>
      <c r="C50" s="77">
        <v>6381</v>
      </c>
      <c r="D50" s="77">
        <v>6391</v>
      </c>
      <c r="E50" s="77">
        <v>6340</v>
      </c>
      <c r="F50" s="77">
        <v>6279</v>
      </c>
      <c r="G50" s="77">
        <v>5947</v>
      </c>
      <c r="H50" s="77">
        <v>5871</v>
      </c>
      <c r="I50" s="77">
        <v>5788</v>
      </c>
      <c r="J50" s="77">
        <v>5724</v>
      </c>
      <c r="K50" s="77">
        <v>5580</v>
      </c>
      <c r="L50" s="77">
        <v>5566</v>
      </c>
      <c r="M50" s="77">
        <v>5351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x14ac:dyDescent="0.2">
      <c r="A51" s="76" t="s">
        <v>74</v>
      </c>
      <c r="B51" s="77">
        <v>935</v>
      </c>
      <c r="C51" s="77">
        <v>946</v>
      </c>
      <c r="D51" s="77">
        <v>972</v>
      </c>
      <c r="E51" s="77">
        <v>975</v>
      </c>
      <c r="F51" s="77">
        <v>969</v>
      </c>
      <c r="G51" s="77">
        <v>941</v>
      </c>
      <c r="H51" s="77">
        <v>920</v>
      </c>
      <c r="I51" s="77">
        <v>900</v>
      </c>
      <c r="J51" s="77">
        <v>905</v>
      </c>
      <c r="K51" s="77">
        <v>897</v>
      </c>
      <c r="L51" s="77">
        <v>890</v>
      </c>
      <c r="M51" s="77">
        <v>885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x14ac:dyDescent="0.2">
      <c r="A52" s="76" t="s">
        <v>46</v>
      </c>
      <c r="B52" s="77">
        <v>1636</v>
      </c>
      <c r="C52" s="77">
        <v>1627</v>
      </c>
      <c r="D52" s="77">
        <v>1636</v>
      </c>
      <c r="E52" s="77">
        <v>1621</v>
      </c>
      <c r="F52" s="77">
        <v>1609</v>
      </c>
      <c r="G52" s="77">
        <v>1587</v>
      </c>
      <c r="H52" s="77">
        <v>1583</v>
      </c>
      <c r="I52" s="77">
        <v>1568</v>
      </c>
      <c r="J52" s="77">
        <v>1543</v>
      </c>
      <c r="K52" s="77">
        <v>1536</v>
      </c>
      <c r="L52" s="77">
        <v>1543</v>
      </c>
      <c r="M52" s="77">
        <v>1549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22.5" x14ac:dyDescent="0.2">
      <c r="A53" s="76" t="s">
        <v>47</v>
      </c>
      <c r="B53" s="77">
        <v>2072</v>
      </c>
      <c r="C53" s="77">
        <v>2070</v>
      </c>
      <c r="D53" s="77">
        <v>2071</v>
      </c>
      <c r="E53" s="77">
        <v>2092</v>
      </c>
      <c r="F53" s="77">
        <v>2067</v>
      </c>
      <c r="G53" s="77">
        <v>2062</v>
      </c>
      <c r="H53" s="77">
        <v>2088</v>
      </c>
      <c r="I53" s="77">
        <v>2086</v>
      </c>
      <c r="J53" s="77">
        <v>2133</v>
      </c>
      <c r="K53" s="77">
        <v>2119</v>
      </c>
      <c r="L53" s="77">
        <v>2115</v>
      </c>
      <c r="M53" s="77">
        <v>2091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x14ac:dyDescent="0.2">
      <c r="A54" s="189" t="s">
        <v>78</v>
      </c>
      <c r="B54" s="190">
        <f t="shared" ref="B54:M54" si="2">SUM(B48:B53)</f>
        <v>14764</v>
      </c>
      <c r="C54" s="190">
        <f t="shared" si="2"/>
        <v>14740</v>
      </c>
      <c r="D54" s="190">
        <f t="shared" si="2"/>
        <v>14866</v>
      </c>
      <c r="E54" s="190">
        <f t="shared" si="2"/>
        <v>14867</v>
      </c>
      <c r="F54" s="190">
        <f t="shared" si="2"/>
        <v>14784</v>
      </c>
      <c r="G54" s="190">
        <f t="shared" si="2"/>
        <v>14462</v>
      </c>
      <c r="H54" s="190">
        <f t="shared" si="2"/>
        <v>14353</v>
      </c>
      <c r="I54" s="190">
        <f t="shared" si="2"/>
        <v>14401</v>
      </c>
      <c r="J54" s="190">
        <f t="shared" si="2"/>
        <v>14368</v>
      </c>
      <c r="K54" s="190">
        <f t="shared" si="2"/>
        <v>14207</v>
      </c>
      <c r="L54" s="190">
        <f t="shared" si="2"/>
        <v>14315</v>
      </c>
      <c r="M54" s="190">
        <f t="shared" si="2"/>
        <v>14005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x14ac:dyDescent="0.2">
      <c r="M55" s="10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x14ac:dyDescent="0.2">
      <c r="M56" s="10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s="16" customForma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5"/>
    </row>
    <row r="58" spans="1:40" x14ac:dyDescent="0.2">
      <c r="A58" s="284" t="s">
        <v>3</v>
      </c>
      <c r="B58" s="264">
        <v>2008</v>
      </c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 x14ac:dyDescent="0.2">
      <c r="A59" s="284"/>
      <c r="B59" s="244" t="s">
        <v>82</v>
      </c>
      <c r="C59" s="244" t="s">
        <v>83</v>
      </c>
      <c r="D59" s="244" t="s">
        <v>84</v>
      </c>
      <c r="E59" s="244" t="s">
        <v>85</v>
      </c>
      <c r="F59" s="244" t="s">
        <v>86</v>
      </c>
      <c r="G59" s="244" t="s">
        <v>87</v>
      </c>
      <c r="H59" s="244" t="s">
        <v>88</v>
      </c>
      <c r="I59" s="244" t="s">
        <v>89</v>
      </c>
      <c r="J59" s="244" t="s">
        <v>90</v>
      </c>
      <c r="K59" s="244" t="s">
        <v>91</v>
      </c>
      <c r="L59" s="244" t="s">
        <v>92</v>
      </c>
      <c r="M59" s="244" t="s">
        <v>93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 x14ac:dyDescent="0.2">
      <c r="A60" s="76" t="s">
        <v>48</v>
      </c>
      <c r="B60" s="245">
        <v>15444</v>
      </c>
      <c r="C60" s="245">
        <v>28712</v>
      </c>
      <c r="D60" s="245">
        <v>28463</v>
      </c>
      <c r="E60" s="245">
        <v>29018</v>
      </c>
      <c r="F60" s="245">
        <v>29520</v>
      </c>
      <c r="G60" s="245">
        <v>29514</v>
      </c>
      <c r="H60" s="245">
        <v>31122</v>
      </c>
      <c r="I60" s="245">
        <v>31661</v>
      </c>
      <c r="J60" s="245">
        <v>33227</v>
      </c>
      <c r="K60" s="245">
        <v>35426</v>
      </c>
      <c r="L60" s="245">
        <v>35680</v>
      </c>
      <c r="M60" s="245">
        <v>35428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 x14ac:dyDescent="0.2">
      <c r="A61" s="189" t="s">
        <v>78</v>
      </c>
      <c r="B61" s="190">
        <f t="shared" ref="B61:M61" si="3">SUM(B60)</f>
        <v>15444</v>
      </c>
      <c r="C61" s="190">
        <f t="shared" si="3"/>
        <v>28712</v>
      </c>
      <c r="D61" s="190">
        <f t="shared" si="3"/>
        <v>28463</v>
      </c>
      <c r="E61" s="190">
        <f t="shared" si="3"/>
        <v>29018</v>
      </c>
      <c r="F61" s="190">
        <f t="shared" si="3"/>
        <v>29520</v>
      </c>
      <c r="G61" s="190">
        <f t="shared" si="3"/>
        <v>29514</v>
      </c>
      <c r="H61" s="190">
        <f t="shared" si="3"/>
        <v>31122</v>
      </c>
      <c r="I61" s="190">
        <f t="shared" si="3"/>
        <v>31661</v>
      </c>
      <c r="J61" s="190">
        <f t="shared" si="3"/>
        <v>33227</v>
      </c>
      <c r="K61" s="190">
        <f t="shared" si="3"/>
        <v>35426</v>
      </c>
      <c r="L61" s="190">
        <f t="shared" si="3"/>
        <v>35680</v>
      </c>
      <c r="M61" s="190">
        <f t="shared" si="3"/>
        <v>35428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 x14ac:dyDescent="0.2">
      <c r="M62" s="10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 x14ac:dyDescent="0.2">
      <c r="M63" s="10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x14ac:dyDescent="0.2">
      <c r="M64" s="10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1:40" x14ac:dyDescent="0.2">
      <c r="A65" s="284" t="s">
        <v>4</v>
      </c>
      <c r="B65" s="264">
        <v>2008</v>
      </c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0" x14ac:dyDescent="0.2">
      <c r="A66" s="284"/>
      <c r="B66" s="244" t="s">
        <v>82</v>
      </c>
      <c r="C66" s="244" t="s">
        <v>83</v>
      </c>
      <c r="D66" s="244" t="s">
        <v>84</v>
      </c>
      <c r="E66" s="244" t="s">
        <v>85</v>
      </c>
      <c r="F66" s="244" t="s">
        <v>86</v>
      </c>
      <c r="G66" s="244" t="s">
        <v>87</v>
      </c>
      <c r="H66" s="244" t="s">
        <v>88</v>
      </c>
      <c r="I66" s="244" t="s">
        <v>89</v>
      </c>
      <c r="J66" s="244" t="s">
        <v>90</v>
      </c>
      <c r="K66" s="244" t="s">
        <v>91</v>
      </c>
      <c r="L66" s="244" t="s">
        <v>92</v>
      </c>
      <c r="M66" s="244" t="s">
        <v>93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1:40" ht="22.5" x14ac:dyDescent="0.2">
      <c r="A67" s="76" t="s">
        <v>49</v>
      </c>
      <c r="B67" s="77">
        <v>5224</v>
      </c>
      <c r="C67" s="77">
        <v>5128</v>
      </c>
      <c r="D67" s="77">
        <v>5149</v>
      </c>
      <c r="E67" s="77">
        <v>5128</v>
      </c>
      <c r="F67" s="77">
        <v>5167</v>
      </c>
      <c r="G67" s="77">
        <v>5143</v>
      </c>
      <c r="H67" s="77">
        <v>5047</v>
      </c>
      <c r="I67" s="77">
        <v>5070</v>
      </c>
      <c r="J67" s="77">
        <v>5119</v>
      </c>
      <c r="K67" s="77">
        <v>5190</v>
      </c>
      <c r="L67" s="77">
        <v>5209</v>
      </c>
      <c r="M67" s="77">
        <v>5203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</row>
    <row r="68" spans="1:40" x14ac:dyDescent="0.2">
      <c r="A68" s="76" t="s">
        <v>37</v>
      </c>
      <c r="B68" s="77">
        <v>161</v>
      </c>
      <c r="C68" s="77">
        <v>163</v>
      </c>
      <c r="D68" s="77">
        <v>166</v>
      </c>
      <c r="E68" s="77">
        <v>171</v>
      </c>
      <c r="F68" s="77">
        <v>177</v>
      </c>
      <c r="G68" s="77">
        <v>177</v>
      </c>
      <c r="H68" s="77">
        <v>176</v>
      </c>
      <c r="I68" s="77">
        <v>174</v>
      </c>
      <c r="J68" s="77">
        <v>179</v>
      </c>
      <c r="K68" s="77">
        <v>182</v>
      </c>
      <c r="L68" s="77">
        <v>182</v>
      </c>
      <c r="M68" s="77">
        <v>184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1:40" ht="22.5" x14ac:dyDescent="0.2">
      <c r="A69" s="76" t="s">
        <v>50</v>
      </c>
      <c r="B69" s="77">
        <v>8630</v>
      </c>
      <c r="C69" s="77">
        <v>8661</v>
      </c>
      <c r="D69" s="77">
        <v>8705</v>
      </c>
      <c r="E69" s="77">
        <v>8758</v>
      </c>
      <c r="F69" s="77">
        <v>8783</v>
      </c>
      <c r="G69" s="77">
        <v>8754</v>
      </c>
      <c r="H69" s="77">
        <v>8800</v>
      </c>
      <c r="I69" s="77">
        <v>8849</v>
      </c>
      <c r="J69" s="77">
        <v>8986</v>
      </c>
      <c r="K69" s="77">
        <v>9035</v>
      </c>
      <c r="L69" s="77">
        <v>9073</v>
      </c>
      <c r="M69" s="77">
        <v>9108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</row>
    <row r="70" spans="1:40" x14ac:dyDescent="0.2">
      <c r="A70" s="76" t="s">
        <v>51</v>
      </c>
      <c r="B70" s="77">
        <v>39</v>
      </c>
      <c r="C70" s="77">
        <v>39</v>
      </c>
      <c r="D70" s="77">
        <v>39</v>
      </c>
      <c r="E70" s="77">
        <v>39</v>
      </c>
      <c r="F70" s="77">
        <v>47</v>
      </c>
      <c r="G70" s="77">
        <v>46</v>
      </c>
      <c r="H70" s="77">
        <v>45</v>
      </c>
      <c r="I70" s="77">
        <v>46</v>
      </c>
      <c r="J70" s="77">
        <v>45</v>
      </c>
      <c r="K70" s="77">
        <v>46</v>
      </c>
      <c r="L70" s="77">
        <v>47</v>
      </c>
      <c r="M70" s="77">
        <v>47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</row>
    <row r="71" spans="1:40" x14ac:dyDescent="0.2">
      <c r="A71" s="189" t="s">
        <v>78</v>
      </c>
      <c r="B71" s="190">
        <f t="shared" ref="B71:M71" si="4">SUM(B67:B70)</f>
        <v>14054</v>
      </c>
      <c r="C71" s="190">
        <f t="shared" si="4"/>
        <v>13991</v>
      </c>
      <c r="D71" s="190">
        <f t="shared" si="4"/>
        <v>14059</v>
      </c>
      <c r="E71" s="190">
        <f t="shared" si="4"/>
        <v>14096</v>
      </c>
      <c r="F71" s="190">
        <f t="shared" si="4"/>
        <v>14174</v>
      </c>
      <c r="G71" s="190">
        <f t="shared" si="4"/>
        <v>14120</v>
      </c>
      <c r="H71" s="190">
        <f t="shared" si="4"/>
        <v>14068</v>
      </c>
      <c r="I71" s="190">
        <f t="shared" si="4"/>
        <v>14139</v>
      </c>
      <c r="J71" s="190">
        <f t="shared" si="4"/>
        <v>14329</v>
      </c>
      <c r="K71" s="190">
        <f t="shared" si="4"/>
        <v>14453</v>
      </c>
      <c r="L71" s="190">
        <f t="shared" si="4"/>
        <v>14511</v>
      </c>
      <c r="M71" s="190">
        <f t="shared" si="4"/>
        <v>14542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</row>
    <row r="72" spans="1:40" s="14" customFormat="1" x14ac:dyDescent="0.2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</row>
    <row r="73" spans="1:40" s="14" customForma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</row>
    <row r="74" spans="1:40" s="14" customFormat="1" x14ac:dyDescent="0.2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</row>
    <row r="75" spans="1:40" s="14" customFormat="1" x14ac:dyDescent="0.2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</row>
    <row r="76" spans="1:40" s="62" customFormat="1" ht="20.25" x14ac:dyDescent="0.2">
      <c r="A76" s="74" t="s">
        <v>95</v>
      </c>
      <c r="D76" s="69"/>
      <c r="E76" s="69"/>
      <c r="F76" s="69"/>
      <c r="G76" s="69"/>
      <c r="H76" s="69"/>
      <c r="I76" s="69"/>
      <c r="J76" s="69"/>
      <c r="K76" s="69"/>
    </row>
    <row r="77" spans="1:40" s="47" customFormat="1" ht="12.75" x14ac:dyDescent="0.2">
      <c r="A77" s="256" t="s">
        <v>80</v>
      </c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35"/>
      <c r="O77" s="35"/>
      <c r="P77" s="35"/>
      <c r="Q77" s="35"/>
      <c r="R77" s="35"/>
    </row>
    <row r="78" spans="1:40" s="47" customFormat="1" ht="12.75" x14ac:dyDescent="0.2">
      <c r="A78" s="75" t="s">
        <v>79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35"/>
      <c r="O78" s="35"/>
      <c r="P78" s="35"/>
      <c r="Q78" s="35"/>
      <c r="R78" s="35"/>
    </row>
    <row r="79" spans="1:40" s="49" customFormat="1" ht="12.75" x14ac:dyDescent="0.2">
      <c r="A79" s="256" t="s">
        <v>76</v>
      </c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48"/>
      <c r="O79" s="48"/>
      <c r="P79" s="48"/>
      <c r="Q79" s="48"/>
      <c r="R79" s="48"/>
    </row>
    <row r="80" spans="1:40" s="49" customFormat="1" ht="12.75" x14ac:dyDescent="0.2">
      <c r="A80" s="256">
        <v>2008</v>
      </c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</row>
    <row r="81" spans="1:40" s="14" customFormat="1" x14ac:dyDescent="0.2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</row>
    <row r="82" spans="1:40" s="14" customFormat="1" x14ac:dyDescent="0.2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</row>
    <row r="83" spans="1:40" s="14" customFormat="1" x14ac:dyDescent="0.2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</row>
    <row r="84" spans="1:40" x14ac:dyDescent="0.2">
      <c r="A84" s="265" t="s">
        <v>5</v>
      </c>
      <c r="B84" s="264">
        <v>2008</v>
      </c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</row>
    <row r="85" spans="1:40" x14ac:dyDescent="0.2">
      <c r="A85" s="263"/>
      <c r="B85" s="244" t="s">
        <v>82</v>
      </c>
      <c r="C85" s="244" t="s">
        <v>83</v>
      </c>
      <c r="D85" s="244" t="s">
        <v>84</v>
      </c>
      <c r="E85" s="244" t="s">
        <v>85</v>
      </c>
      <c r="F85" s="244" t="s">
        <v>86</v>
      </c>
      <c r="G85" s="244" t="s">
        <v>87</v>
      </c>
      <c r="H85" s="244" t="s">
        <v>88</v>
      </c>
      <c r="I85" s="244" t="s">
        <v>89</v>
      </c>
      <c r="J85" s="244" t="s">
        <v>90</v>
      </c>
      <c r="K85" s="244" t="s">
        <v>91</v>
      </c>
      <c r="L85" s="244" t="s">
        <v>92</v>
      </c>
      <c r="M85" s="244" t="s">
        <v>93</v>
      </c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</row>
    <row r="86" spans="1:40" x14ac:dyDescent="0.2">
      <c r="A86" s="76" t="s">
        <v>9</v>
      </c>
      <c r="B86" s="77">
        <v>329</v>
      </c>
      <c r="C86" s="77">
        <v>130</v>
      </c>
      <c r="D86" s="77">
        <v>135</v>
      </c>
      <c r="E86" s="77">
        <v>336</v>
      </c>
      <c r="F86" s="77">
        <v>349</v>
      </c>
      <c r="G86" s="77">
        <v>342</v>
      </c>
      <c r="H86" s="77">
        <v>289</v>
      </c>
      <c r="I86" s="77">
        <v>272</v>
      </c>
      <c r="J86" s="77">
        <v>263</v>
      </c>
      <c r="K86" s="77">
        <v>282</v>
      </c>
      <c r="L86" s="77">
        <v>279</v>
      </c>
      <c r="M86" s="77">
        <v>282</v>
      </c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</row>
    <row r="87" spans="1:40" x14ac:dyDescent="0.2">
      <c r="A87" s="76" t="s">
        <v>27</v>
      </c>
      <c r="B87" s="77">
        <v>753</v>
      </c>
      <c r="C87" s="77">
        <v>752</v>
      </c>
      <c r="D87" s="77">
        <v>769</v>
      </c>
      <c r="E87" s="77">
        <v>781</v>
      </c>
      <c r="F87" s="77">
        <v>805</v>
      </c>
      <c r="G87" s="77">
        <v>797</v>
      </c>
      <c r="H87" s="77">
        <v>798</v>
      </c>
      <c r="I87" s="77">
        <v>797</v>
      </c>
      <c r="J87" s="77">
        <v>792</v>
      </c>
      <c r="K87" s="77">
        <v>774</v>
      </c>
      <c r="L87" s="77">
        <v>775</v>
      </c>
      <c r="M87" s="77">
        <v>759</v>
      </c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</row>
    <row r="88" spans="1:40" x14ac:dyDescent="0.2">
      <c r="A88" s="76" t="s">
        <v>38</v>
      </c>
      <c r="B88" s="77">
        <v>1674</v>
      </c>
      <c r="C88" s="77">
        <v>1652</v>
      </c>
      <c r="D88" s="77">
        <v>1664</v>
      </c>
      <c r="E88" s="77">
        <v>1685</v>
      </c>
      <c r="F88" s="77">
        <v>1713</v>
      </c>
      <c r="G88" s="77">
        <v>1718</v>
      </c>
      <c r="H88" s="77">
        <v>1714</v>
      </c>
      <c r="I88" s="77">
        <v>1714</v>
      </c>
      <c r="J88" s="77">
        <v>1761</v>
      </c>
      <c r="K88" s="77">
        <v>1755</v>
      </c>
      <c r="L88" s="77">
        <v>1754</v>
      </c>
      <c r="M88" s="77">
        <v>1743</v>
      </c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</row>
    <row r="89" spans="1:40" ht="22.5" x14ac:dyDescent="0.2">
      <c r="A89" s="76" t="s">
        <v>52</v>
      </c>
      <c r="B89" s="77">
        <v>2952</v>
      </c>
      <c r="C89" s="77">
        <v>3245</v>
      </c>
      <c r="D89" s="77">
        <v>3292</v>
      </c>
      <c r="E89" s="77">
        <v>3282</v>
      </c>
      <c r="F89" s="77">
        <v>3285</v>
      </c>
      <c r="G89" s="77">
        <v>3146</v>
      </c>
      <c r="H89" s="77">
        <v>3290</v>
      </c>
      <c r="I89" s="77">
        <v>3300</v>
      </c>
      <c r="J89" s="77">
        <v>3324</v>
      </c>
      <c r="K89" s="77">
        <v>3309</v>
      </c>
      <c r="L89" s="77">
        <v>3319</v>
      </c>
      <c r="M89" s="77">
        <v>3247</v>
      </c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</row>
    <row r="90" spans="1:40" ht="22.5" x14ac:dyDescent="0.2">
      <c r="A90" s="76" t="s">
        <v>53</v>
      </c>
      <c r="B90" s="77">
        <v>14591</v>
      </c>
      <c r="C90" s="77">
        <v>14721</v>
      </c>
      <c r="D90" s="77">
        <v>14821</v>
      </c>
      <c r="E90" s="77">
        <v>14838</v>
      </c>
      <c r="F90" s="77">
        <v>14880</v>
      </c>
      <c r="G90" s="77">
        <v>15044</v>
      </c>
      <c r="H90" s="77">
        <v>14654</v>
      </c>
      <c r="I90" s="77">
        <v>14653</v>
      </c>
      <c r="J90" s="77">
        <v>14732</v>
      </c>
      <c r="K90" s="77">
        <v>14690</v>
      </c>
      <c r="L90" s="77">
        <v>14715</v>
      </c>
      <c r="M90" s="77">
        <v>14609</v>
      </c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</row>
    <row r="91" spans="1:40" x14ac:dyDescent="0.2">
      <c r="A91" s="76" t="s">
        <v>58</v>
      </c>
      <c r="B91" s="77">
        <v>2157</v>
      </c>
      <c r="C91" s="77">
        <v>2182</v>
      </c>
      <c r="D91" s="77">
        <v>2185</v>
      </c>
      <c r="E91" s="77">
        <v>2167</v>
      </c>
      <c r="F91" s="77">
        <v>2184</v>
      </c>
      <c r="G91" s="77">
        <v>2215</v>
      </c>
      <c r="H91" s="77">
        <v>2235</v>
      </c>
      <c r="I91" s="77">
        <v>2242</v>
      </c>
      <c r="J91" s="77">
        <v>2235</v>
      </c>
      <c r="K91" s="77">
        <v>2277</v>
      </c>
      <c r="L91" s="77">
        <v>2299</v>
      </c>
      <c r="M91" s="77">
        <v>2318</v>
      </c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</row>
    <row r="92" spans="1:40" x14ac:dyDescent="0.2">
      <c r="A92" s="76" t="s">
        <v>59</v>
      </c>
      <c r="B92" s="77">
        <v>2885</v>
      </c>
      <c r="C92" s="77">
        <v>2902</v>
      </c>
      <c r="D92" s="77">
        <v>2931</v>
      </c>
      <c r="E92" s="77">
        <v>2962</v>
      </c>
      <c r="F92" s="77">
        <v>2957</v>
      </c>
      <c r="G92" s="77">
        <v>2956</v>
      </c>
      <c r="H92" s="77">
        <v>2972</v>
      </c>
      <c r="I92" s="77">
        <v>3330</v>
      </c>
      <c r="J92" s="77">
        <v>3362</v>
      </c>
      <c r="K92" s="77">
        <v>3391</v>
      </c>
      <c r="L92" s="77">
        <v>3360</v>
      </c>
      <c r="M92" s="77">
        <v>3302</v>
      </c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</row>
    <row r="93" spans="1:40" x14ac:dyDescent="0.2">
      <c r="A93" s="76" t="s">
        <v>63</v>
      </c>
      <c r="B93" s="77">
        <v>105</v>
      </c>
      <c r="C93" s="77">
        <v>106</v>
      </c>
      <c r="D93" s="77">
        <v>108</v>
      </c>
      <c r="E93" s="77">
        <v>107</v>
      </c>
      <c r="F93" s="77">
        <v>105</v>
      </c>
      <c r="G93" s="77">
        <v>101</v>
      </c>
      <c r="H93" s="77">
        <v>103</v>
      </c>
      <c r="I93" s="77">
        <v>105</v>
      </c>
      <c r="J93" s="77">
        <v>102</v>
      </c>
      <c r="K93" s="77">
        <v>106</v>
      </c>
      <c r="L93" s="77">
        <v>105</v>
      </c>
      <c r="M93" s="77">
        <v>103</v>
      </c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</row>
    <row r="94" spans="1:40" x14ac:dyDescent="0.2">
      <c r="A94" s="76" t="s">
        <v>64</v>
      </c>
      <c r="B94" s="77">
        <v>942</v>
      </c>
      <c r="C94" s="77">
        <v>954</v>
      </c>
      <c r="D94" s="77">
        <v>946</v>
      </c>
      <c r="E94" s="77">
        <v>946</v>
      </c>
      <c r="F94" s="77">
        <v>951</v>
      </c>
      <c r="G94" s="77">
        <v>976</v>
      </c>
      <c r="H94" s="77">
        <v>992</v>
      </c>
      <c r="I94" s="77">
        <v>995</v>
      </c>
      <c r="J94" s="77">
        <v>990</v>
      </c>
      <c r="K94" s="77">
        <v>1007</v>
      </c>
      <c r="L94" s="77">
        <v>1003</v>
      </c>
      <c r="M94" s="77">
        <v>986</v>
      </c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</row>
    <row r="95" spans="1:40" x14ac:dyDescent="0.2">
      <c r="A95" s="76" t="s">
        <v>65</v>
      </c>
      <c r="B95" s="77">
        <v>499</v>
      </c>
      <c r="C95" s="77">
        <v>500</v>
      </c>
      <c r="D95" s="77">
        <v>509</v>
      </c>
      <c r="E95" s="77">
        <v>512</v>
      </c>
      <c r="F95" s="77">
        <v>531</v>
      </c>
      <c r="G95" s="77">
        <v>531</v>
      </c>
      <c r="H95" s="77">
        <v>543</v>
      </c>
      <c r="I95" s="77">
        <v>530</v>
      </c>
      <c r="J95" s="77">
        <v>521</v>
      </c>
      <c r="K95" s="77">
        <v>524</v>
      </c>
      <c r="L95" s="77">
        <v>523</v>
      </c>
      <c r="M95" s="77">
        <v>534</v>
      </c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</row>
    <row r="96" spans="1:40" ht="22.5" x14ac:dyDescent="0.2">
      <c r="A96" s="76" t="s">
        <v>66</v>
      </c>
      <c r="B96" s="77">
        <v>1739</v>
      </c>
      <c r="C96" s="77">
        <v>1758</v>
      </c>
      <c r="D96" s="77">
        <v>1782</v>
      </c>
      <c r="E96" s="77">
        <v>1824</v>
      </c>
      <c r="F96" s="77">
        <v>1814</v>
      </c>
      <c r="G96" s="77">
        <v>1855</v>
      </c>
      <c r="H96" s="77">
        <v>1823</v>
      </c>
      <c r="I96" s="77">
        <v>1769</v>
      </c>
      <c r="J96" s="77">
        <v>1798</v>
      </c>
      <c r="K96" s="77">
        <v>1803</v>
      </c>
      <c r="L96" s="77">
        <v>1799</v>
      </c>
      <c r="M96" s="77">
        <v>1779</v>
      </c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</row>
    <row r="97" spans="1:40" x14ac:dyDescent="0.2">
      <c r="A97" s="76" t="s">
        <v>67</v>
      </c>
      <c r="B97" s="77">
        <v>204</v>
      </c>
      <c r="C97" s="77">
        <v>199</v>
      </c>
      <c r="D97" s="77">
        <v>189</v>
      </c>
      <c r="E97" s="77">
        <v>194</v>
      </c>
      <c r="F97" s="77">
        <v>198</v>
      </c>
      <c r="G97" s="77">
        <v>204</v>
      </c>
      <c r="H97" s="77">
        <v>204</v>
      </c>
      <c r="I97" s="77">
        <v>208</v>
      </c>
      <c r="J97" s="77">
        <v>206</v>
      </c>
      <c r="K97" s="77">
        <v>210</v>
      </c>
      <c r="L97" s="77">
        <v>210</v>
      </c>
      <c r="M97" s="77">
        <v>210</v>
      </c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</row>
    <row r="98" spans="1:40" x14ac:dyDescent="0.2">
      <c r="A98" s="76" t="s">
        <v>68</v>
      </c>
      <c r="B98" s="77">
        <v>346</v>
      </c>
      <c r="C98" s="77">
        <v>351</v>
      </c>
      <c r="D98" s="77">
        <v>347</v>
      </c>
      <c r="E98" s="77">
        <v>348</v>
      </c>
      <c r="F98" s="77">
        <v>343</v>
      </c>
      <c r="G98" s="77">
        <v>343</v>
      </c>
      <c r="H98" s="77">
        <v>352</v>
      </c>
      <c r="I98" s="77">
        <v>351</v>
      </c>
      <c r="J98" s="77">
        <v>340</v>
      </c>
      <c r="K98" s="77">
        <v>334</v>
      </c>
      <c r="L98" s="77">
        <v>340</v>
      </c>
      <c r="M98" s="77">
        <v>337</v>
      </c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</row>
    <row r="99" spans="1:40" x14ac:dyDescent="0.2">
      <c r="A99" s="76" t="s">
        <v>69</v>
      </c>
      <c r="B99" s="77">
        <v>131</v>
      </c>
      <c r="C99" s="77">
        <v>166</v>
      </c>
      <c r="D99" s="77">
        <v>175</v>
      </c>
      <c r="E99" s="77">
        <v>169</v>
      </c>
      <c r="F99" s="77">
        <v>171</v>
      </c>
      <c r="G99" s="77">
        <v>171</v>
      </c>
      <c r="H99" s="77">
        <v>175</v>
      </c>
      <c r="I99" s="77">
        <v>172</v>
      </c>
      <c r="J99" s="77">
        <v>178</v>
      </c>
      <c r="K99" s="77">
        <v>181</v>
      </c>
      <c r="L99" s="77">
        <v>174</v>
      </c>
      <c r="M99" s="77">
        <v>176</v>
      </c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</row>
    <row r="100" spans="1:40" x14ac:dyDescent="0.2">
      <c r="A100" s="76" t="s">
        <v>70</v>
      </c>
      <c r="B100" s="77">
        <v>581</v>
      </c>
      <c r="C100" s="77">
        <v>601</v>
      </c>
      <c r="D100" s="77">
        <v>593</v>
      </c>
      <c r="E100" s="77">
        <v>597</v>
      </c>
      <c r="F100" s="77">
        <v>593</v>
      </c>
      <c r="G100" s="77">
        <v>601</v>
      </c>
      <c r="H100" s="77">
        <v>597</v>
      </c>
      <c r="I100" s="77">
        <v>602</v>
      </c>
      <c r="J100" s="77">
        <v>612</v>
      </c>
      <c r="K100" s="77">
        <v>605</v>
      </c>
      <c r="L100" s="77">
        <v>604</v>
      </c>
      <c r="M100" s="77">
        <v>584</v>
      </c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</row>
    <row r="101" spans="1:40" x14ac:dyDescent="0.2">
      <c r="A101" s="76" t="s">
        <v>71</v>
      </c>
      <c r="B101" s="77">
        <v>2708</v>
      </c>
      <c r="C101" s="77">
        <v>2746</v>
      </c>
      <c r="D101" s="77">
        <v>2726</v>
      </c>
      <c r="E101" s="77">
        <v>2782</v>
      </c>
      <c r="F101" s="77">
        <v>2765</v>
      </c>
      <c r="G101" s="77">
        <v>2826</v>
      </c>
      <c r="H101" s="77">
        <v>2844</v>
      </c>
      <c r="I101" s="77">
        <v>2799</v>
      </c>
      <c r="J101" s="77">
        <v>2872</v>
      </c>
      <c r="K101" s="77">
        <v>2796</v>
      </c>
      <c r="L101" s="77">
        <v>2757</v>
      </c>
      <c r="M101" s="77">
        <v>2731</v>
      </c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</row>
    <row r="102" spans="1:40" x14ac:dyDescent="0.2">
      <c r="A102" s="83" t="s">
        <v>28</v>
      </c>
      <c r="B102" s="84">
        <v>88</v>
      </c>
      <c r="C102" s="84">
        <v>90</v>
      </c>
      <c r="D102" s="84">
        <v>91</v>
      </c>
      <c r="E102" s="84">
        <v>93</v>
      </c>
      <c r="F102" s="84">
        <v>92</v>
      </c>
      <c r="G102" s="84">
        <v>97</v>
      </c>
      <c r="H102" s="84">
        <v>100</v>
      </c>
      <c r="I102" s="84">
        <v>103</v>
      </c>
      <c r="J102" s="84">
        <v>103</v>
      </c>
      <c r="K102" s="84">
        <v>104</v>
      </c>
      <c r="L102" s="84">
        <v>101</v>
      </c>
      <c r="M102" s="84">
        <v>102</v>
      </c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</row>
    <row r="103" spans="1:40" x14ac:dyDescent="0.2">
      <c r="A103" s="194" t="s">
        <v>78</v>
      </c>
      <c r="B103" s="191">
        <f t="shared" ref="B103:M103" si="5">SUM(B86:B102)</f>
        <v>32684</v>
      </c>
      <c r="C103" s="191">
        <f t="shared" si="5"/>
        <v>33055</v>
      </c>
      <c r="D103" s="191">
        <f t="shared" si="5"/>
        <v>33263</v>
      </c>
      <c r="E103" s="191">
        <f t="shared" si="5"/>
        <v>33623</v>
      </c>
      <c r="F103" s="191">
        <f t="shared" si="5"/>
        <v>33736</v>
      </c>
      <c r="G103" s="191">
        <f t="shared" si="5"/>
        <v>33923</v>
      </c>
      <c r="H103" s="191">
        <f t="shared" si="5"/>
        <v>33685</v>
      </c>
      <c r="I103" s="191">
        <f t="shared" si="5"/>
        <v>33942</v>
      </c>
      <c r="J103" s="191">
        <f t="shared" si="5"/>
        <v>34191</v>
      </c>
      <c r="K103" s="191">
        <f t="shared" si="5"/>
        <v>34148</v>
      </c>
      <c r="L103" s="191">
        <f t="shared" si="5"/>
        <v>34117</v>
      </c>
      <c r="M103" s="191">
        <f t="shared" si="5"/>
        <v>33802</v>
      </c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</row>
    <row r="112" spans="1:40" s="62" customFormat="1" ht="20.25" x14ac:dyDescent="0.2">
      <c r="A112" s="74" t="s">
        <v>95</v>
      </c>
      <c r="D112" s="69"/>
      <c r="E112" s="69"/>
      <c r="F112" s="69"/>
      <c r="G112" s="69"/>
      <c r="H112" s="69"/>
      <c r="I112" s="69"/>
      <c r="J112" s="69"/>
      <c r="K112" s="69"/>
    </row>
    <row r="113" spans="1:40" s="47" customFormat="1" ht="12.75" x14ac:dyDescent="0.2">
      <c r="A113" s="256" t="s">
        <v>80</v>
      </c>
      <c r="B113" s="256"/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35"/>
      <c r="O113" s="35"/>
      <c r="P113" s="35"/>
      <c r="Q113" s="35"/>
      <c r="R113" s="35"/>
    </row>
    <row r="114" spans="1:40" s="47" customFormat="1" ht="12.75" x14ac:dyDescent="0.2">
      <c r="A114" s="75" t="s">
        <v>79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35"/>
      <c r="O114" s="35"/>
      <c r="P114" s="35"/>
      <c r="Q114" s="35"/>
      <c r="R114" s="35"/>
    </row>
    <row r="115" spans="1:40" s="49" customFormat="1" ht="12.75" x14ac:dyDescent="0.2">
      <c r="A115" s="256" t="s">
        <v>76</v>
      </c>
      <c r="B115" s="256"/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48"/>
      <c r="O115" s="48"/>
      <c r="P115" s="48"/>
      <c r="Q115" s="48"/>
      <c r="R115" s="48"/>
    </row>
    <row r="116" spans="1:40" s="49" customFormat="1" ht="12.75" x14ac:dyDescent="0.2">
      <c r="A116" s="256">
        <v>2008</v>
      </c>
      <c r="B116" s="256"/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</row>
    <row r="118" spans="1:40" x14ac:dyDescent="0.2">
      <c r="A118" s="265" t="s">
        <v>6</v>
      </c>
      <c r="B118" s="264">
        <v>2008</v>
      </c>
      <c r="C118" s="264"/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</row>
    <row r="119" spans="1:40" x14ac:dyDescent="0.2">
      <c r="A119" s="263"/>
      <c r="B119" s="244" t="s">
        <v>82</v>
      </c>
      <c r="C119" s="244" t="s">
        <v>83</v>
      </c>
      <c r="D119" s="244" t="s">
        <v>84</v>
      </c>
      <c r="E119" s="244" t="s">
        <v>85</v>
      </c>
      <c r="F119" s="244" t="s">
        <v>86</v>
      </c>
      <c r="G119" s="244" t="s">
        <v>87</v>
      </c>
      <c r="H119" s="244" t="s">
        <v>88</v>
      </c>
      <c r="I119" s="244" t="s">
        <v>89</v>
      </c>
      <c r="J119" s="244" t="s">
        <v>90</v>
      </c>
      <c r="K119" s="244" t="s">
        <v>91</v>
      </c>
      <c r="L119" s="244" t="s">
        <v>92</v>
      </c>
      <c r="M119" s="244" t="s">
        <v>93</v>
      </c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</row>
    <row r="120" spans="1:40" ht="22.5" x14ac:dyDescent="0.2">
      <c r="A120" s="76" t="s">
        <v>75</v>
      </c>
      <c r="B120" s="77">
        <v>509</v>
      </c>
      <c r="C120" s="77">
        <v>509</v>
      </c>
      <c r="D120" s="77">
        <v>503</v>
      </c>
      <c r="E120" s="77">
        <v>506</v>
      </c>
      <c r="F120" s="77">
        <v>498</v>
      </c>
      <c r="G120" s="77">
        <v>518</v>
      </c>
      <c r="H120" s="77">
        <v>521</v>
      </c>
      <c r="I120" s="77">
        <v>520</v>
      </c>
      <c r="J120" s="77">
        <v>526</v>
      </c>
      <c r="K120" s="77">
        <v>563</v>
      </c>
      <c r="L120" s="77">
        <v>566</v>
      </c>
      <c r="M120" s="77">
        <v>552</v>
      </c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:40" ht="22.5" x14ac:dyDescent="0.2">
      <c r="A121" s="76" t="s">
        <v>72</v>
      </c>
      <c r="B121" s="77">
        <v>1032</v>
      </c>
      <c r="C121" s="77">
        <v>1062</v>
      </c>
      <c r="D121" s="77">
        <v>1074</v>
      </c>
      <c r="E121" s="77">
        <v>1111</v>
      </c>
      <c r="F121" s="77">
        <v>1142</v>
      </c>
      <c r="G121" s="77">
        <v>1162</v>
      </c>
      <c r="H121" s="77">
        <v>1199</v>
      </c>
      <c r="I121" s="77">
        <v>1207</v>
      </c>
      <c r="J121" s="77">
        <v>1208</v>
      </c>
      <c r="K121" s="77">
        <v>1203</v>
      </c>
      <c r="L121" s="77">
        <v>1210</v>
      </c>
      <c r="M121" s="77">
        <v>1189</v>
      </c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:40" ht="22.5" x14ac:dyDescent="0.2">
      <c r="A122" s="76" t="s">
        <v>73</v>
      </c>
      <c r="B122" s="77">
        <v>4787</v>
      </c>
      <c r="C122" s="77">
        <v>4834</v>
      </c>
      <c r="D122" s="77">
        <v>4828</v>
      </c>
      <c r="E122" s="77">
        <v>4860</v>
      </c>
      <c r="F122" s="77">
        <v>4857</v>
      </c>
      <c r="G122" s="77">
        <v>4864</v>
      </c>
      <c r="H122" s="77">
        <v>5092</v>
      </c>
      <c r="I122" s="77">
        <v>5144</v>
      </c>
      <c r="J122" s="77">
        <v>5095</v>
      </c>
      <c r="K122" s="77">
        <v>5075</v>
      </c>
      <c r="L122" s="77">
        <v>5066</v>
      </c>
      <c r="M122" s="77">
        <v>5029</v>
      </c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:40" x14ac:dyDescent="0.2">
      <c r="A123" s="76" t="s">
        <v>29</v>
      </c>
      <c r="B123" s="77">
        <v>936</v>
      </c>
      <c r="C123" s="77">
        <v>942</v>
      </c>
      <c r="D123" s="77">
        <v>989</v>
      </c>
      <c r="E123" s="77">
        <v>986</v>
      </c>
      <c r="F123" s="77">
        <v>1028</v>
      </c>
      <c r="G123" s="77">
        <v>1038</v>
      </c>
      <c r="H123" s="77">
        <v>1055</v>
      </c>
      <c r="I123" s="77">
        <v>1050</v>
      </c>
      <c r="J123" s="77">
        <v>1069</v>
      </c>
      <c r="K123" s="77">
        <v>1040</v>
      </c>
      <c r="L123" s="77">
        <v>1012</v>
      </c>
      <c r="M123" s="77">
        <v>1007</v>
      </c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:40" x14ac:dyDescent="0.2">
      <c r="A124" s="76" t="s">
        <v>55</v>
      </c>
      <c r="B124" s="77">
        <v>238</v>
      </c>
      <c r="C124" s="77">
        <v>243</v>
      </c>
      <c r="D124" s="77">
        <v>244</v>
      </c>
      <c r="E124" s="77">
        <v>240</v>
      </c>
      <c r="F124" s="77">
        <v>234</v>
      </c>
      <c r="G124" s="77">
        <v>241</v>
      </c>
      <c r="H124" s="77">
        <v>250</v>
      </c>
      <c r="I124" s="77">
        <v>249</v>
      </c>
      <c r="J124" s="77">
        <v>251</v>
      </c>
      <c r="K124" s="77">
        <v>253</v>
      </c>
      <c r="L124" s="77">
        <v>255</v>
      </c>
      <c r="M124" s="77">
        <v>250</v>
      </c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:40" x14ac:dyDescent="0.2">
      <c r="A125" s="76" t="s">
        <v>60</v>
      </c>
      <c r="B125" s="77">
        <v>468</v>
      </c>
      <c r="C125" s="77">
        <v>467</v>
      </c>
      <c r="D125" s="77">
        <v>468</v>
      </c>
      <c r="E125" s="77">
        <v>472</v>
      </c>
      <c r="F125" s="77">
        <v>474</v>
      </c>
      <c r="G125" s="77">
        <v>490</v>
      </c>
      <c r="H125" s="77">
        <v>487</v>
      </c>
      <c r="I125" s="77">
        <v>483</v>
      </c>
      <c r="J125" s="77">
        <v>485</v>
      </c>
      <c r="K125" s="77">
        <v>475</v>
      </c>
      <c r="L125" s="77">
        <v>465</v>
      </c>
      <c r="M125" s="77">
        <v>469</v>
      </c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1:40" x14ac:dyDescent="0.2">
      <c r="A126" s="76" t="s">
        <v>61</v>
      </c>
      <c r="B126" s="77">
        <v>2556</v>
      </c>
      <c r="C126" s="77">
        <v>2561</v>
      </c>
      <c r="D126" s="77">
        <v>2562</v>
      </c>
      <c r="E126" s="77">
        <v>2592</v>
      </c>
      <c r="F126" s="77">
        <v>2566</v>
      </c>
      <c r="G126" s="77">
        <v>2600</v>
      </c>
      <c r="H126" s="77">
        <v>2657</v>
      </c>
      <c r="I126" s="77">
        <v>2676</v>
      </c>
      <c r="J126" s="77">
        <v>2681</v>
      </c>
      <c r="K126" s="77">
        <v>2642</v>
      </c>
      <c r="L126" s="77">
        <v>2830</v>
      </c>
      <c r="M126" s="77">
        <v>2878</v>
      </c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1:40" x14ac:dyDescent="0.2">
      <c r="A127" s="76" t="s">
        <v>56</v>
      </c>
      <c r="B127" s="77">
        <v>176</v>
      </c>
      <c r="C127" s="77">
        <v>174</v>
      </c>
      <c r="D127" s="77">
        <v>173</v>
      </c>
      <c r="E127" s="77">
        <v>171</v>
      </c>
      <c r="F127" s="77">
        <v>177</v>
      </c>
      <c r="G127" s="77">
        <v>183</v>
      </c>
      <c r="H127" s="77">
        <v>181</v>
      </c>
      <c r="I127" s="77">
        <v>179</v>
      </c>
      <c r="J127" s="77">
        <v>180</v>
      </c>
      <c r="K127" s="77">
        <v>177</v>
      </c>
      <c r="L127" s="77">
        <v>184</v>
      </c>
      <c r="M127" s="77">
        <v>178</v>
      </c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1:40" x14ac:dyDescent="0.2">
      <c r="A128" s="76" t="s">
        <v>30</v>
      </c>
      <c r="B128" s="77">
        <v>679</v>
      </c>
      <c r="C128" s="77">
        <v>678</v>
      </c>
      <c r="D128" s="77">
        <v>675</v>
      </c>
      <c r="E128" s="77">
        <v>681</v>
      </c>
      <c r="F128" s="77">
        <v>685</v>
      </c>
      <c r="G128" s="77">
        <v>693</v>
      </c>
      <c r="H128" s="77">
        <v>647</v>
      </c>
      <c r="I128" s="77">
        <v>643</v>
      </c>
      <c r="J128" s="77">
        <v>649</v>
      </c>
      <c r="K128" s="77">
        <v>658</v>
      </c>
      <c r="L128" s="77">
        <v>671</v>
      </c>
      <c r="M128" s="77">
        <v>673</v>
      </c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1:40" x14ac:dyDescent="0.2">
      <c r="A129" s="76" t="s">
        <v>62</v>
      </c>
      <c r="B129" s="77">
        <v>1323</v>
      </c>
      <c r="C129" s="77">
        <v>1341</v>
      </c>
      <c r="D129" s="77">
        <v>1350</v>
      </c>
      <c r="E129" s="77">
        <v>1371</v>
      </c>
      <c r="F129" s="77">
        <v>1386</v>
      </c>
      <c r="G129" s="77">
        <v>1344</v>
      </c>
      <c r="H129" s="77">
        <v>1370</v>
      </c>
      <c r="I129" s="77">
        <v>1383</v>
      </c>
      <c r="J129" s="77">
        <v>1376</v>
      </c>
      <c r="K129" s="77">
        <v>1394</v>
      </c>
      <c r="L129" s="77">
        <v>1403</v>
      </c>
      <c r="M129" s="77">
        <v>1397</v>
      </c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1:40" x14ac:dyDescent="0.2">
      <c r="A130" s="83" t="s">
        <v>31</v>
      </c>
      <c r="B130" s="84">
        <v>6185</v>
      </c>
      <c r="C130" s="84">
        <v>6197</v>
      </c>
      <c r="D130" s="84">
        <v>6289</v>
      </c>
      <c r="E130" s="84">
        <v>6337</v>
      </c>
      <c r="F130" s="84">
        <v>6363</v>
      </c>
      <c r="G130" s="84">
        <v>6398</v>
      </c>
      <c r="H130" s="84">
        <v>6553</v>
      </c>
      <c r="I130" s="84">
        <v>6424</v>
      </c>
      <c r="J130" s="84">
        <v>6724</v>
      </c>
      <c r="K130" s="84">
        <v>6856</v>
      </c>
      <c r="L130" s="84">
        <v>6875</v>
      </c>
      <c r="M130" s="84">
        <v>6805</v>
      </c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1:40" x14ac:dyDescent="0.2">
      <c r="A131" s="91" t="s">
        <v>78</v>
      </c>
      <c r="B131" s="92">
        <f t="shared" ref="B131:M131" si="6">SUM(B120:B130)</f>
        <v>18889</v>
      </c>
      <c r="C131" s="92">
        <f t="shared" si="6"/>
        <v>19008</v>
      </c>
      <c r="D131" s="92">
        <f t="shared" si="6"/>
        <v>19155</v>
      </c>
      <c r="E131" s="92">
        <f t="shared" si="6"/>
        <v>19327</v>
      </c>
      <c r="F131" s="92">
        <f t="shared" si="6"/>
        <v>19410</v>
      </c>
      <c r="G131" s="92">
        <f t="shared" si="6"/>
        <v>19531</v>
      </c>
      <c r="H131" s="92">
        <f t="shared" si="6"/>
        <v>20012</v>
      </c>
      <c r="I131" s="92">
        <f t="shared" si="6"/>
        <v>19958</v>
      </c>
      <c r="J131" s="92">
        <f t="shared" si="6"/>
        <v>20244</v>
      </c>
      <c r="K131" s="92">
        <f t="shared" si="6"/>
        <v>20336</v>
      </c>
      <c r="L131" s="92">
        <f t="shared" si="6"/>
        <v>20537</v>
      </c>
      <c r="M131" s="92">
        <f t="shared" si="6"/>
        <v>20427</v>
      </c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</row>
    <row r="134" spans="1:40" x14ac:dyDescent="0.2">
      <c r="A134" s="265" t="s">
        <v>7</v>
      </c>
      <c r="B134" s="264">
        <v>2008</v>
      </c>
      <c r="C134" s="264"/>
      <c r="D134" s="264"/>
      <c r="E134" s="264"/>
      <c r="F134" s="264"/>
      <c r="G134" s="264"/>
      <c r="H134" s="264"/>
      <c r="I134" s="264"/>
      <c r="J134" s="264"/>
      <c r="K134" s="264"/>
      <c r="L134" s="264"/>
      <c r="M134" s="264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1:40" x14ac:dyDescent="0.2">
      <c r="A135" s="263"/>
      <c r="B135" s="244" t="s">
        <v>82</v>
      </c>
      <c r="C135" s="244" t="s">
        <v>83</v>
      </c>
      <c r="D135" s="244" t="s">
        <v>84</v>
      </c>
      <c r="E135" s="244" t="s">
        <v>85</v>
      </c>
      <c r="F135" s="244" t="s">
        <v>86</v>
      </c>
      <c r="G135" s="244" t="s">
        <v>87</v>
      </c>
      <c r="H135" s="244" t="s">
        <v>88</v>
      </c>
      <c r="I135" s="244" t="s">
        <v>89</v>
      </c>
      <c r="J135" s="244" t="s">
        <v>90</v>
      </c>
      <c r="K135" s="244" t="s">
        <v>91</v>
      </c>
      <c r="L135" s="244" t="s">
        <v>92</v>
      </c>
      <c r="M135" s="244" t="s">
        <v>93</v>
      </c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1:40" x14ac:dyDescent="0.2">
      <c r="A136" s="76" t="s">
        <v>54</v>
      </c>
      <c r="B136" s="245">
        <v>1451</v>
      </c>
      <c r="C136" s="245">
        <v>1454</v>
      </c>
      <c r="D136" s="245">
        <v>1458</v>
      </c>
      <c r="E136" s="245">
        <v>1434</v>
      </c>
      <c r="F136" s="245">
        <v>1411</v>
      </c>
      <c r="G136" s="245">
        <v>1428</v>
      </c>
      <c r="H136" s="245">
        <v>1444</v>
      </c>
      <c r="I136" s="245">
        <v>1441</v>
      </c>
      <c r="J136" s="245">
        <v>1437</v>
      </c>
      <c r="K136" s="245">
        <v>1446</v>
      </c>
      <c r="L136" s="245">
        <v>1440</v>
      </c>
      <c r="M136" s="245">
        <v>1456</v>
      </c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</row>
    <row r="137" spans="1:40" x14ac:dyDescent="0.2">
      <c r="A137" s="76" t="s">
        <v>32</v>
      </c>
      <c r="B137" s="77">
        <v>2192</v>
      </c>
      <c r="C137" s="77">
        <v>2219</v>
      </c>
      <c r="D137" s="77">
        <v>2186</v>
      </c>
      <c r="E137" s="77">
        <v>2198</v>
      </c>
      <c r="F137" s="77">
        <v>2216</v>
      </c>
      <c r="G137" s="77">
        <v>2256</v>
      </c>
      <c r="H137" s="77">
        <v>2273</v>
      </c>
      <c r="I137" s="77">
        <v>2267</v>
      </c>
      <c r="J137" s="77">
        <v>2274</v>
      </c>
      <c r="K137" s="77">
        <v>2269</v>
      </c>
      <c r="L137" s="77">
        <v>2278</v>
      </c>
      <c r="M137" s="77">
        <v>2224</v>
      </c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</row>
    <row r="138" spans="1:40" x14ac:dyDescent="0.2">
      <c r="A138" s="83" t="s">
        <v>33</v>
      </c>
      <c r="B138" s="84">
        <v>12032</v>
      </c>
      <c r="C138" s="84">
        <v>12026</v>
      </c>
      <c r="D138" s="84">
        <v>12023</v>
      </c>
      <c r="E138" s="84">
        <v>11979</v>
      </c>
      <c r="F138" s="84">
        <v>11975</v>
      </c>
      <c r="G138" s="84">
        <v>11321</v>
      </c>
      <c r="H138" s="84">
        <v>12106</v>
      </c>
      <c r="I138" s="84">
        <v>12092</v>
      </c>
      <c r="J138" s="84">
        <v>12119</v>
      </c>
      <c r="K138" s="84">
        <v>12039</v>
      </c>
      <c r="L138" s="84">
        <v>12057</v>
      </c>
      <c r="M138" s="84">
        <v>12038</v>
      </c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</row>
    <row r="139" spans="1:40" x14ac:dyDescent="0.2">
      <c r="A139" s="194" t="s">
        <v>78</v>
      </c>
      <c r="B139" s="191">
        <f t="shared" ref="B139:M139" si="7">SUM(B136:B138)</f>
        <v>15675</v>
      </c>
      <c r="C139" s="191">
        <f t="shared" si="7"/>
        <v>15699</v>
      </c>
      <c r="D139" s="191">
        <f t="shared" si="7"/>
        <v>15667</v>
      </c>
      <c r="E139" s="191">
        <f t="shared" si="7"/>
        <v>15611</v>
      </c>
      <c r="F139" s="191">
        <f t="shared" si="7"/>
        <v>15602</v>
      </c>
      <c r="G139" s="191">
        <f t="shared" si="7"/>
        <v>15005</v>
      </c>
      <c r="H139" s="191">
        <f t="shared" si="7"/>
        <v>15823</v>
      </c>
      <c r="I139" s="191">
        <f t="shared" si="7"/>
        <v>15800</v>
      </c>
      <c r="J139" s="191">
        <f t="shared" si="7"/>
        <v>15830</v>
      </c>
      <c r="K139" s="191">
        <f t="shared" si="7"/>
        <v>15754</v>
      </c>
      <c r="L139" s="191">
        <f t="shared" si="7"/>
        <v>15775</v>
      </c>
      <c r="M139" s="191">
        <f t="shared" si="7"/>
        <v>15718</v>
      </c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</row>
    <row r="142" spans="1:40" x14ac:dyDescent="0.2">
      <c r="A142" s="265" t="s">
        <v>8</v>
      </c>
      <c r="B142" s="264">
        <v>2008</v>
      </c>
      <c r="C142" s="264"/>
      <c r="D142" s="264"/>
      <c r="E142" s="264"/>
      <c r="F142" s="264"/>
      <c r="G142" s="264"/>
      <c r="H142" s="264"/>
      <c r="I142" s="264"/>
      <c r="J142" s="264"/>
      <c r="K142" s="264"/>
      <c r="L142" s="264"/>
      <c r="M142" s="264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</row>
    <row r="143" spans="1:40" x14ac:dyDescent="0.2">
      <c r="A143" s="263"/>
      <c r="B143" s="244" t="s">
        <v>82</v>
      </c>
      <c r="C143" s="244" t="s">
        <v>83</v>
      </c>
      <c r="D143" s="244" t="s">
        <v>84</v>
      </c>
      <c r="E143" s="244" t="s">
        <v>85</v>
      </c>
      <c r="F143" s="244" t="s">
        <v>86</v>
      </c>
      <c r="G143" s="244" t="s">
        <v>87</v>
      </c>
      <c r="H143" s="244" t="s">
        <v>88</v>
      </c>
      <c r="I143" s="244" t="s">
        <v>89</v>
      </c>
      <c r="J143" s="244" t="s">
        <v>90</v>
      </c>
      <c r="K143" s="244" t="s">
        <v>91</v>
      </c>
      <c r="L143" s="244" t="s">
        <v>92</v>
      </c>
      <c r="M143" s="244" t="s">
        <v>93</v>
      </c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</row>
    <row r="144" spans="1:40" x14ac:dyDescent="0.2">
      <c r="A144" s="76" t="s">
        <v>34</v>
      </c>
      <c r="B144" s="77">
        <v>664</v>
      </c>
      <c r="C144" s="77">
        <v>695</v>
      </c>
      <c r="D144" s="77">
        <v>706</v>
      </c>
      <c r="E144" s="77">
        <v>700</v>
      </c>
      <c r="F144" s="77">
        <v>717</v>
      </c>
      <c r="G144" s="77">
        <v>694</v>
      </c>
      <c r="H144" s="77">
        <v>710</v>
      </c>
      <c r="I144" s="77">
        <v>718</v>
      </c>
      <c r="J144" s="77">
        <v>699</v>
      </c>
      <c r="K144" s="77">
        <v>697</v>
      </c>
      <c r="L144" s="77">
        <v>690</v>
      </c>
      <c r="M144" s="77">
        <v>625</v>
      </c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</row>
    <row r="145" spans="1:40" x14ac:dyDescent="0.2">
      <c r="A145" s="76" t="s">
        <v>57</v>
      </c>
      <c r="B145" s="77">
        <v>273</v>
      </c>
      <c r="C145" s="77">
        <v>279</v>
      </c>
      <c r="D145" s="77">
        <v>278</v>
      </c>
      <c r="E145" s="77">
        <v>275</v>
      </c>
      <c r="F145" s="77">
        <v>282</v>
      </c>
      <c r="G145" s="77">
        <v>283</v>
      </c>
      <c r="H145" s="77">
        <v>290</v>
      </c>
      <c r="I145" s="77">
        <v>284</v>
      </c>
      <c r="J145" s="77">
        <v>280</v>
      </c>
      <c r="K145" s="77">
        <v>274</v>
      </c>
      <c r="L145" s="77">
        <v>258</v>
      </c>
      <c r="M145" s="77">
        <v>249</v>
      </c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</row>
    <row r="146" spans="1:40" x14ac:dyDescent="0.2">
      <c r="A146" s="76" t="s">
        <v>35</v>
      </c>
      <c r="B146" s="77">
        <v>2017</v>
      </c>
      <c r="C146" s="77">
        <v>2108</v>
      </c>
      <c r="D146" s="77">
        <v>2035</v>
      </c>
      <c r="E146" s="77">
        <v>2023</v>
      </c>
      <c r="F146" s="77">
        <v>2029</v>
      </c>
      <c r="G146" s="77">
        <v>2052</v>
      </c>
      <c r="H146" s="77">
        <v>2084</v>
      </c>
      <c r="I146" s="77">
        <v>1971</v>
      </c>
      <c r="J146" s="77">
        <v>1993</v>
      </c>
      <c r="K146" s="77">
        <v>2254</v>
      </c>
      <c r="L146" s="77">
        <v>2317</v>
      </c>
      <c r="M146" s="77">
        <v>2200</v>
      </c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</row>
    <row r="147" spans="1:40" x14ac:dyDescent="0.2">
      <c r="A147" s="83" t="s">
        <v>36</v>
      </c>
      <c r="B147" s="84">
        <v>2682</v>
      </c>
      <c r="C147" s="84">
        <v>2698</v>
      </c>
      <c r="D147" s="84">
        <v>2710</v>
      </c>
      <c r="E147" s="84">
        <v>2707</v>
      </c>
      <c r="F147" s="84">
        <v>2695</v>
      </c>
      <c r="G147" s="84">
        <v>2721</v>
      </c>
      <c r="H147" s="84">
        <v>2739</v>
      </c>
      <c r="I147" s="84">
        <v>2722</v>
      </c>
      <c r="J147" s="84">
        <v>2680</v>
      </c>
      <c r="K147" s="84">
        <v>2714</v>
      </c>
      <c r="L147" s="84">
        <v>2688</v>
      </c>
      <c r="M147" s="84">
        <v>2638</v>
      </c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</row>
    <row r="148" spans="1:40" ht="13.5" customHeight="1" x14ac:dyDescent="0.2">
      <c r="A148" s="194" t="s">
        <v>78</v>
      </c>
      <c r="B148" s="191">
        <f t="shared" ref="B148:M148" si="8">SUM(B144:B147)</f>
        <v>5636</v>
      </c>
      <c r="C148" s="191">
        <f t="shared" si="8"/>
        <v>5780</v>
      </c>
      <c r="D148" s="191">
        <f t="shared" si="8"/>
        <v>5729</v>
      </c>
      <c r="E148" s="191">
        <f t="shared" si="8"/>
        <v>5705</v>
      </c>
      <c r="F148" s="191">
        <f t="shared" si="8"/>
        <v>5723</v>
      </c>
      <c r="G148" s="191">
        <f t="shared" si="8"/>
        <v>5750</v>
      </c>
      <c r="H148" s="191">
        <f t="shared" si="8"/>
        <v>5823</v>
      </c>
      <c r="I148" s="191">
        <f t="shared" si="8"/>
        <v>5695</v>
      </c>
      <c r="J148" s="191">
        <f t="shared" si="8"/>
        <v>5652</v>
      </c>
      <c r="K148" s="191">
        <f t="shared" si="8"/>
        <v>5939</v>
      </c>
      <c r="L148" s="191">
        <f t="shared" si="8"/>
        <v>5953</v>
      </c>
      <c r="M148" s="191">
        <f t="shared" si="8"/>
        <v>5712</v>
      </c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</row>
    <row r="150" spans="1:40" s="17" customFormat="1" x14ac:dyDescent="0.2">
      <c r="A150" s="197" t="s">
        <v>81</v>
      </c>
      <c r="B150" s="197">
        <f>B15+B33+B54+B61+B71+B103+B131+B139+B148</f>
        <v>201099</v>
      </c>
      <c r="C150" s="197">
        <f t="shared" ref="C150:M150" si="9">C15+C33+C54+C61+C71+C103+C131+C139+C148</f>
        <v>215141</v>
      </c>
      <c r="D150" s="197">
        <f t="shared" si="9"/>
        <v>215110</v>
      </c>
      <c r="E150" s="197">
        <f t="shared" si="9"/>
        <v>216845</v>
      </c>
      <c r="F150" s="197">
        <f t="shared" si="9"/>
        <v>218030</v>
      </c>
      <c r="G150" s="197">
        <f t="shared" si="9"/>
        <v>217260</v>
      </c>
      <c r="H150" s="197">
        <f t="shared" si="9"/>
        <v>221054</v>
      </c>
      <c r="I150" s="197">
        <f t="shared" si="9"/>
        <v>221849</v>
      </c>
      <c r="J150" s="197">
        <f t="shared" si="9"/>
        <v>224592</v>
      </c>
      <c r="K150" s="197">
        <f t="shared" si="9"/>
        <v>227191</v>
      </c>
      <c r="L150" s="197">
        <f t="shared" si="9"/>
        <v>228649</v>
      </c>
      <c r="M150" s="197">
        <f t="shared" si="9"/>
        <v>227223</v>
      </c>
    </row>
    <row r="151" spans="1:40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40" x14ac:dyDescent="0.2">
      <c r="A152" s="123" t="s">
        <v>111</v>
      </c>
    </row>
  </sheetData>
  <mergeCells count="30">
    <mergeCell ref="A142:A143"/>
    <mergeCell ref="B142:M142"/>
    <mergeCell ref="A80:M80"/>
    <mergeCell ref="A113:M113"/>
    <mergeCell ref="A115:M115"/>
    <mergeCell ref="A116:M116"/>
    <mergeCell ref="A84:A85"/>
    <mergeCell ref="B84:M84"/>
    <mergeCell ref="A118:A119"/>
    <mergeCell ref="B118:M118"/>
    <mergeCell ref="A134:A135"/>
    <mergeCell ref="B134:M134"/>
    <mergeCell ref="A77:M77"/>
    <mergeCell ref="A79:M79"/>
    <mergeCell ref="A19:A20"/>
    <mergeCell ref="B19:M19"/>
    <mergeCell ref="A46:A47"/>
    <mergeCell ref="B46:M46"/>
    <mergeCell ref="A39:M39"/>
    <mergeCell ref="A42:M42"/>
    <mergeCell ref="A41:M41"/>
    <mergeCell ref="A58:A59"/>
    <mergeCell ref="B58:M58"/>
    <mergeCell ref="A65:A66"/>
    <mergeCell ref="B65:M65"/>
    <mergeCell ref="A2:M2"/>
    <mergeCell ref="A4:M4"/>
    <mergeCell ref="A5:M5"/>
    <mergeCell ref="A9:A10"/>
    <mergeCell ref="B9:M9"/>
  </mergeCells>
  <phoneticPr fontId="27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&amp;L&amp;"Arial,Normal"&amp;8&amp;G&amp;C&amp;"Arial,Normal"&amp;8www.iieg.gob.mx&amp;R&amp;G</oddFoot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2"/>
  <sheetViews>
    <sheetView workbookViewId="0">
      <selection activeCell="AA38" sqref="AA38"/>
    </sheetView>
  </sheetViews>
  <sheetFormatPr baseColWidth="10" defaultColWidth="8.83203125" defaultRowHeight="11.25" x14ac:dyDescent="0.2"/>
  <cols>
    <col min="1" max="1" width="59.6640625" style="5" customWidth="1"/>
    <col min="2" max="13" width="8.5" style="5" customWidth="1"/>
    <col min="14" max="16384" width="8.83203125" style="5"/>
  </cols>
  <sheetData>
    <row r="1" spans="1:46" s="62" customFormat="1" ht="20.25" x14ac:dyDescent="0.2">
      <c r="A1" s="74" t="s">
        <v>95</v>
      </c>
      <c r="D1" s="69"/>
      <c r="E1" s="69"/>
      <c r="F1" s="69"/>
      <c r="G1" s="69"/>
      <c r="H1" s="69"/>
      <c r="I1" s="69"/>
      <c r="J1" s="69"/>
      <c r="K1" s="69"/>
    </row>
    <row r="2" spans="1:46" s="47" customFormat="1" ht="15.75" customHeight="1" x14ac:dyDescent="0.2">
      <c r="A2" s="256" t="s">
        <v>80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34"/>
      <c r="O2" s="34"/>
      <c r="P2" s="34"/>
      <c r="Q2" s="34"/>
      <c r="R2" s="35"/>
      <c r="S2" s="35"/>
      <c r="T2" s="35"/>
      <c r="U2" s="35"/>
      <c r="V2" s="35"/>
      <c r="W2" s="35"/>
      <c r="X2" s="35"/>
    </row>
    <row r="3" spans="1:46" s="47" customFormat="1" ht="15.75" customHeight="1" x14ac:dyDescent="0.2">
      <c r="A3" s="75" t="s">
        <v>79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34"/>
      <c r="O3" s="34"/>
      <c r="P3" s="34"/>
      <c r="Q3" s="34"/>
      <c r="R3" s="35"/>
      <c r="S3" s="35"/>
      <c r="T3" s="35"/>
      <c r="U3" s="35"/>
      <c r="V3" s="35"/>
      <c r="W3" s="35"/>
      <c r="X3" s="35"/>
    </row>
    <row r="4" spans="1:46" s="49" customFormat="1" ht="15.95" customHeight="1" x14ac:dyDescent="0.2">
      <c r="A4" s="256" t="s">
        <v>76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36"/>
      <c r="O4" s="36"/>
      <c r="P4" s="36"/>
      <c r="Q4" s="36"/>
      <c r="R4" s="48"/>
      <c r="S4" s="48"/>
      <c r="T4" s="48"/>
      <c r="U4" s="48"/>
      <c r="V4" s="48"/>
      <c r="W4" s="48"/>
      <c r="X4" s="48"/>
    </row>
    <row r="5" spans="1:46" s="49" customFormat="1" ht="15.95" customHeight="1" x14ac:dyDescent="0.2">
      <c r="A5" s="256">
        <v>2009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36"/>
      <c r="O5" s="36"/>
      <c r="P5" s="36"/>
      <c r="Q5" s="36"/>
    </row>
    <row r="6" spans="1:46" ht="12.75" customHeight="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13"/>
    </row>
    <row r="7" spans="1:46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6" x14ac:dyDescent="0.2">
      <c r="A9" s="284" t="s">
        <v>0</v>
      </c>
      <c r="B9" s="264">
        <v>2009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x14ac:dyDescent="0.2">
      <c r="A10" s="264"/>
      <c r="B10" s="244" t="s">
        <v>82</v>
      </c>
      <c r="C10" s="244" t="s">
        <v>83</v>
      </c>
      <c r="D10" s="244" t="s">
        <v>84</v>
      </c>
      <c r="E10" s="244" t="s">
        <v>85</v>
      </c>
      <c r="F10" s="244" t="s">
        <v>86</v>
      </c>
      <c r="G10" s="244" t="s">
        <v>87</v>
      </c>
      <c r="H10" s="244" t="s">
        <v>88</v>
      </c>
      <c r="I10" s="244" t="s">
        <v>89</v>
      </c>
      <c r="J10" s="244" t="s">
        <v>90</v>
      </c>
      <c r="K10" s="244" t="s">
        <v>91</v>
      </c>
      <c r="L10" s="244" t="s">
        <v>92</v>
      </c>
      <c r="M10" s="244" t="s">
        <v>93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ht="22.5" x14ac:dyDescent="0.2">
      <c r="A11" s="227" t="s">
        <v>24</v>
      </c>
      <c r="B11" s="228">
        <v>7490</v>
      </c>
      <c r="C11" s="228">
        <v>7569</v>
      </c>
      <c r="D11" s="228">
        <v>7627</v>
      </c>
      <c r="E11" s="228">
        <v>7387</v>
      </c>
      <c r="F11" s="228">
        <v>7474</v>
      </c>
      <c r="G11" s="228">
        <v>7502</v>
      </c>
      <c r="H11" s="228">
        <v>7301</v>
      </c>
      <c r="I11" s="228">
        <v>7446</v>
      </c>
      <c r="J11" s="228">
        <v>7431</v>
      </c>
      <c r="K11" s="228">
        <v>7548</v>
      </c>
      <c r="L11" s="228">
        <v>7655</v>
      </c>
      <c r="M11" s="228">
        <v>7584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ht="22.5" x14ac:dyDescent="0.2">
      <c r="A12" s="97" t="s">
        <v>25</v>
      </c>
      <c r="B12" s="98">
        <v>5554</v>
      </c>
      <c r="C12" s="98">
        <v>5544</v>
      </c>
      <c r="D12" s="98">
        <v>5378</v>
      </c>
      <c r="E12" s="98">
        <v>5368</v>
      </c>
      <c r="F12" s="98">
        <v>5435</v>
      </c>
      <c r="G12" s="98">
        <v>5476</v>
      </c>
      <c r="H12" s="98">
        <v>5539</v>
      </c>
      <c r="I12" s="98">
        <v>5571</v>
      </c>
      <c r="J12" s="98">
        <v>5523</v>
      </c>
      <c r="K12" s="98">
        <v>5555</v>
      </c>
      <c r="L12" s="98">
        <v>5501</v>
      </c>
      <c r="M12" s="98">
        <v>5324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46" x14ac:dyDescent="0.2">
      <c r="A13" s="97" t="s">
        <v>11</v>
      </c>
      <c r="B13" s="98">
        <v>30576</v>
      </c>
      <c r="C13" s="98">
        <v>30645</v>
      </c>
      <c r="D13" s="98">
        <v>31011</v>
      </c>
      <c r="E13" s="98">
        <v>31058</v>
      </c>
      <c r="F13" s="98">
        <v>30983</v>
      </c>
      <c r="G13" s="98">
        <v>30870</v>
      </c>
      <c r="H13" s="98">
        <v>31280</v>
      </c>
      <c r="I13" s="98">
        <v>31768</v>
      </c>
      <c r="J13" s="98">
        <v>31803</v>
      </c>
      <c r="K13" s="98">
        <v>31993</v>
      </c>
      <c r="L13" s="98">
        <v>32286</v>
      </c>
      <c r="M13" s="98">
        <v>32072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1:46" x14ac:dyDescent="0.2">
      <c r="A14" s="97" t="s">
        <v>10</v>
      </c>
      <c r="B14" s="98">
        <v>613</v>
      </c>
      <c r="C14" s="98">
        <v>695</v>
      </c>
      <c r="D14" s="98">
        <v>701</v>
      </c>
      <c r="E14" s="98">
        <v>691</v>
      </c>
      <c r="F14" s="98">
        <v>615</v>
      </c>
      <c r="G14" s="98">
        <v>612</v>
      </c>
      <c r="H14" s="98">
        <v>609</v>
      </c>
      <c r="I14" s="98">
        <v>602</v>
      </c>
      <c r="J14" s="98">
        <v>605</v>
      </c>
      <c r="K14" s="98">
        <v>616</v>
      </c>
      <c r="L14" s="98">
        <v>632</v>
      </c>
      <c r="M14" s="98">
        <v>631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46" x14ac:dyDescent="0.2">
      <c r="A15" s="189" t="s">
        <v>78</v>
      </c>
      <c r="B15" s="190">
        <f t="shared" ref="B15:M15" si="0">SUM(B11:B14)</f>
        <v>44233</v>
      </c>
      <c r="C15" s="190">
        <f t="shared" si="0"/>
        <v>44453</v>
      </c>
      <c r="D15" s="190">
        <f t="shared" si="0"/>
        <v>44717</v>
      </c>
      <c r="E15" s="190">
        <f t="shared" si="0"/>
        <v>44504</v>
      </c>
      <c r="F15" s="190">
        <f t="shared" si="0"/>
        <v>44507</v>
      </c>
      <c r="G15" s="190">
        <f t="shared" si="0"/>
        <v>44460</v>
      </c>
      <c r="H15" s="190">
        <f t="shared" si="0"/>
        <v>44729</v>
      </c>
      <c r="I15" s="190">
        <f t="shared" si="0"/>
        <v>45387</v>
      </c>
      <c r="J15" s="190">
        <f t="shared" si="0"/>
        <v>45362</v>
      </c>
      <c r="K15" s="190">
        <f t="shared" si="0"/>
        <v>45712</v>
      </c>
      <c r="L15" s="190">
        <f t="shared" si="0"/>
        <v>46074</v>
      </c>
      <c r="M15" s="190">
        <f t="shared" si="0"/>
        <v>45611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46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9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9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x14ac:dyDescent="0.2">
      <c r="A19" s="284" t="s">
        <v>1</v>
      </c>
      <c r="B19" s="264">
        <v>2009</v>
      </c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x14ac:dyDescent="0.2">
      <c r="A20" s="284"/>
      <c r="B20" s="244" t="s">
        <v>82</v>
      </c>
      <c r="C20" s="244" t="s">
        <v>83</v>
      </c>
      <c r="D20" s="244" t="s">
        <v>84</v>
      </c>
      <c r="E20" s="244" t="s">
        <v>85</v>
      </c>
      <c r="F20" s="244" t="s">
        <v>86</v>
      </c>
      <c r="G20" s="244" t="s">
        <v>87</v>
      </c>
      <c r="H20" s="244" t="s">
        <v>88</v>
      </c>
      <c r="I20" s="244" t="s">
        <v>89</v>
      </c>
      <c r="J20" s="244" t="s">
        <v>90</v>
      </c>
      <c r="K20" s="244" t="s">
        <v>91</v>
      </c>
      <c r="L20" s="244" t="s">
        <v>92</v>
      </c>
      <c r="M20" s="244" t="s">
        <v>93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22.5" x14ac:dyDescent="0.2">
      <c r="A21" s="76" t="s">
        <v>23</v>
      </c>
      <c r="B21" s="77">
        <v>4708</v>
      </c>
      <c r="C21" s="77">
        <v>4671</v>
      </c>
      <c r="D21" s="77">
        <v>4652</v>
      </c>
      <c r="E21" s="77">
        <v>4672</v>
      </c>
      <c r="F21" s="77">
        <v>4651</v>
      </c>
      <c r="G21" s="77">
        <v>4697</v>
      </c>
      <c r="H21" s="77">
        <v>4666</v>
      </c>
      <c r="I21" s="77">
        <v>4641</v>
      </c>
      <c r="J21" s="77">
        <v>4630</v>
      </c>
      <c r="K21" s="77">
        <v>4678</v>
      </c>
      <c r="L21" s="77">
        <v>4734</v>
      </c>
      <c r="M21" s="77">
        <v>4709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22.5" x14ac:dyDescent="0.2">
      <c r="A22" s="76" t="s">
        <v>14</v>
      </c>
      <c r="B22" s="77">
        <v>8323</v>
      </c>
      <c r="C22" s="77">
        <v>8217</v>
      </c>
      <c r="D22" s="77">
        <v>7927</v>
      </c>
      <c r="E22" s="77">
        <v>7583</v>
      </c>
      <c r="F22" s="77">
        <v>7516</v>
      </c>
      <c r="G22" s="77">
        <v>7488</v>
      </c>
      <c r="H22" s="77">
        <v>7570</v>
      </c>
      <c r="I22" s="77">
        <v>7613</v>
      </c>
      <c r="J22" s="77">
        <v>7590</v>
      </c>
      <c r="K22" s="77">
        <v>7743</v>
      </c>
      <c r="L22" s="77">
        <v>7808</v>
      </c>
      <c r="M22" s="77">
        <v>7891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22.5" x14ac:dyDescent="0.2">
      <c r="A23" s="76" t="s">
        <v>17</v>
      </c>
      <c r="B23" s="77">
        <v>3385</v>
      </c>
      <c r="C23" s="77">
        <v>3382</v>
      </c>
      <c r="D23" s="77">
        <v>3350</v>
      </c>
      <c r="E23" s="77">
        <v>3336</v>
      </c>
      <c r="F23" s="77">
        <v>3303</v>
      </c>
      <c r="G23" s="77">
        <v>3332</v>
      </c>
      <c r="H23" s="77">
        <v>3352</v>
      </c>
      <c r="I23" s="77">
        <v>3334</v>
      </c>
      <c r="J23" s="77">
        <v>3395</v>
      </c>
      <c r="K23" s="77">
        <v>3432</v>
      </c>
      <c r="L23" s="77">
        <v>3581</v>
      </c>
      <c r="M23" s="77">
        <v>3579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x14ac:dyDescent="0.2">
      <c r="A24" s="76" t="s">
        <v>15</v>
      </c>
      <c r="B24" s="77">
        <v>2579</v>
      </c>
      <c r="C24" s="77">
        <v>2570</v>
      </c>
      <c r="D24" s="77">
        <v>2569</v>
      </c>
      <c r="E24" s="77">
        <v>2505</v>
      </c>
      <c r="F24" s="77">
        <v>2498</v>
      </c>
      <c r="G24" s="77">
        <v>2482</v>
      </c>
      <c r="H24" s="77">
        <v>2455</v>
      </c>
      <c r="I24" s="77">
        <v>2442</v>
      </c>
      <c r="J24" s="77">
        <v>2467</v>
      </c>
      <c r="K24" s="77">
        <v>2439</v>
      </c>
      <c r="L24" s="77">
        <v>2427</v>
      </c>
      <c r="M24" s="77">
        <v>2606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x14ac:dyDescent="0.2">
      <c r="A25" s="76" t="s">
        <v>12</v>
      </c>
      <c r="B25" s="77">
        <v>3671</v>
      </c>
      <c r="C25" s="77">
        <v>3634</v>
      </c>
      <c r="D25" s="77">
        <v>3612</v>
      </c>
      <c r="E25" s="77">
        <v>3549</v>
      </c>
      <c r="F25" s="77">
        <v>3510</v>
      </c>
      <c r="G25" s="77">
        <v>3548</v>
      </c>
      <c r="H25" s="77">
        <v>3641</v>
      </c>
      <c r="I25" s="77">
        <v>3561</v>
      </c>
      <c r="J25" s="77">
        <v>3590</v>
      </c>
      <c r="K25" s="77">
        <v>3355</v>
      </c>
      <c r="L25" s="77">
        <v>3319</v>
      </c>
      <c r="M25" s="77">
        <v>3318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x14ac:dyDescent="0.2">
      <c r="A26" s="76" t="s">
        <v>13</v>
      </c>
      <c r="B26" s="77">
        <v>1825</v>
      </c>
      <c r="C26" s="77">
        <v>1627</v>
      </c>
      <c r="D26" s="77">
        <v>1920</v>
      </c>
      <c r="E26" s="77">
        <v>1850</v>
      </c>
      <c r="F26" s="77">
        <v>1851</v>
      </c>
      <c r="G26" s="77">
        <v>1703</v>
      </c>
      <c r="H26" s="77">
        <v>1703</v>
      </c>
      <c r="I26" s="77">
        <v>1742</v>
      </c>
      <c r="J26" s="77">
        <v>1717</v>
      </c>
      <c r="K26" s="77">
        <v>1741</v>
      </c>
      <c r="L26" s="77">
        <v>1748</v>
      </c>
      <c r="M26" s="77">
        <v>1734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22.5" x14ac:dyDescent="0.2">
      <c r="A27" s="76" t="s">
        <v>16</v>
      </c>
      <c r="B27" s="77">
        <v>2748</v>
      </c>
      <c r="C27" s="77">
        <v>2760</v>
      </c>
      <c r="D27" s="77">
        <v>2760</v>
      </c>
      <c r="E27" s="77">
        <v>2748</v>
      </c>
      <c r="F27" s="77">
        <v>2739</v>
      </c>
      <c r="G27" s="77">
        <v>2715</v>
      </c>
      <c r="H27" s="77">
        <v>2718</v>
      </c>
      <c r="I27" s="77">
        <v>2677</v>
      </c>
      <c r="J27" s="77">
        <v>2642</v>
      </c>
      <c r="K27" s="77">
        <v>2614</v>
      </c>
      <c r="L27" s="77">
        <v>2617</v>
      </c>
      <c r="M27" s="77">
        <v>2433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22.5" x14ac:dyDescent="0.2">
      <c r="A28" s="76" t="s">
        <v>18</v>
      </c>
      <c r="B28" s="77">
        <v>3043</v>
      </c>
      <c r="C28" s="77">
        <v>3006</v>
      </c>
      <c r="D28" s="77">
        <v>3165</v>
      </c>
      <c r="E28" s="77">
        <v>3134</v>
      </c>
      <c r="F28" s="77">
        <v>3075</v>
      </c>
      <c r="G28" s="77">
        <v>3098</v>
      </c>
      <c r="H28" s="77">
        <v>3072</v>
      </c>
      <c r="I28" s="77">
        <v>3075</v>
      </c>
      <c r="J28" s="77">
        <v>3055</v>
      </c>
      <c r="K28" s="77">
        <v>3097</v>
      </c>
      <c r="L28" s="77">
        <v>3164</v>
      </c>
      <c r="M28" s="77">
        <v>3123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22.5" x14ac:dyDescent="0.2">
      <c r="A29" s="76" t="s">
        <v>19</v>
      </c>
      <c r="B29" s="77">
        <v>8246</v>
      </c>
      <c r="C29" s="77">
        <v>8204</v>
      </c>
      <c r="D29" s="77">
        <v>8131</v>
      </c>
      <c r="E29" s="77">
        <v>8132</v>
      </c>
      <c r="F29" s="77">
        <v>8291</v>
      </c>
      <c r="G29" s="77">
        <v>8338</v>
      </c>
      <c r="H29" s="77">
        <v>8408</v>
      </c>
      <c r="I29" s="77">
        <v>8501</v>
      </c>
      <c r="J29" s="77">
        <v>8485</v>
      </c>
      <c r="K29" s="77">
        <v>8685</v>
      </c>
      <c r="L29" s="77">
        <v>8806</v>
      </c>
      <c r="M29" s="77">
        <v>8744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x14ac:dyDescent="0.2">
      <c r="A30" s="76" t="s">
        <v>20</v>
      </c>
      <c r="B30" s="77">
        <v>1073</v>
      </c>
      <c r="C30" s="77">
        <v>1103</v>
      </c>
      <c r="D30" s="77">
        <v>1100</v>
      </c>
      <c r="E30" s="77">
        <v>1082</v>
      </c>
      <c r="F30" s="77">
        <v>1069</v>
      </c>
      <c r="G30" s="77">
        <v>1083</v>
      </c>
      <c r="H30" s="77">
        <v>1091</v>
      </c>
      <c r="I30" s="77">
        <v>1079</v>
      </c>
      <c r="J30" s="77">
        <v>1080</v>
      </c>
      <c r="K30" s="77">
        <v>1074</v>
      </c>
      <c r="L30" s="77">
        <v>1081</v>
      </c>
      <c r="M30" s="77">
        <v>1083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x14ac:dyDescent="0.2">
      <c r="A31" s="76" t="s">
        <v>21</v>
      </c>
      <c r="B31" s="77">
        <v>883</v>
      </c>
      <c r="C31" s="77">
        <v>876</v>
      </c>
      <c r="D31" s="77">
        <v>874</v>
      </c>
      <c r="E31" s="77">
        <v>878</v>
      </c>
      <c r="F31" s="77">
        <v>882</v>
      </c>
      <c r="G31" s="77">
        <v>889</v>
      </c>
      <c r="H31" s="77">
        <v>893</v>
      </c>
      <c r="I31" s="77">
        <v>904</v>
      </c>
      <c r="J31" s="77">
        <v>895</v>
      </c>
      <c r="K31" s="77">
        <v>921</v>
      </c>
      <c r="L31" s="77">
        <v>911</v>
      </c>
      <c r="M31" s="77">
        <v>898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x14ac:dyDescent="0.2">
      <c r="A32" s="76" t="s">
        <v>22</v>
      </c>
      <c r="B32" s="77">
        <v>2104</v>
      </c>
      <c r="C32" s="77">
        <v>2078</v>
      </c>
      <c r="D32" s="77">
        <v>2047</v>
      </c>
      <c r="E32" s="77">
        <v>2040</v>
      </c>
      <c r="F32" s="77">
        <v>2045</v>
      </c>
      <c r="G32" s="77">
        <v>2030</v>
      </c>
      <c r="H32" s="77">
        <v>2208</v>
      </c>
      <c r="I32" s="77">
        <v>2253</v>
      </c>
      <c r="J32" s="77">
        <v>2078</v>
      </c>
      <c r="K32" s="77">
        <v>2036</v>
      </c>
      <c r="L32" s="77">
        <v>2013</v>
      </c>
      <c r="M32" s="77">
        <v>1989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x14ac:dyDescent="0.2">
      <c r="A33" s="189" t="s">
        <v>78</v>
      </c>
      <c r="B33" s="190">
        <f t="shared" ref="B33:M33" si="1">SUM(B21:B32)</f>
        <v>42588</v>
      </c>
      <c r="C33" s="190">
        <f t="shared" si="1"/>
        <v>42128</v>
      </c>
      <c r="D33" s="190">
        <f t="shared" si="1"/>
        <v>42107</v>
      </c>
      <c r="E33" s="190">
        <f t="shared" si="1"/>
        <v>41509</v>
      </c>
      <c r="F33" s="190">
        <f t="shared" si="1"/>
        <v>41430</v>
      </c>
      <c r="G33" s="190">
        <f t="shared" si="1"/>
        <v>41403</v>
      </c>
      <c r="H33" s="190">
        <f t="shared" si="1"/>
        <v>41777</v>
      </c>
      <c r="I33" s="190">
        <f t="shared" si="1"/>
        <v>41822</v>
      </c>
      <c r="J33" s="190">
        <f t="shared" si="1"/>
        <v>41624</v>
      </c>
      <c r="K33" s="190">
        <f t="shared" si="1"/>
        <v>41815</v>
      </c>
      <c r="L33" s="190">
        <f t="shared" si="1"/>
        <v>42209</v>
      </c>
      <c r="M33" s="190">
        <f t="shared" si="1"/>
        <v>42107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x14ac:dyDescent="0.2">
      <c r="M34" s="10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x14ac:dyDescent="0.2">
      <c r="M35" s="10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x14ac:dyDescent="0.2">
      <c r="M36" s="10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x14ac:dyDescent="0.2">
      <c r="M37" s="10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s="62" customFormat="1" ht="20.25" x14ac:dyDescent="0.2">
      <c r="A38" s="74" t="s">
        <v>95</v>
      </c>
      <c r="D38" s="69"/>
      <c r="E38" s="69"/>
      <c r="F38" s="69"/>
      <c r="G38" s="69"/>
      <c r="H38" s="69"/>
      <c r="I38" s="69"/>
      <c r="J38" s="69"/>
      <c r="K38" s="69"/>
    </row>
    <row r="39" spans="1:46" s="47" customFormat="1" ht="12.75" x14ac:dyDescent="0.2">
      <c r="A39" s="256" t="s">
        <v>80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34"/>
      <c r="O39" s="34"/>
      <c r="P39" s="34"/>
      <c r="Q39" s="34"/>
      <c r="R39" s="35"/>
      <c r="S39" s="35"/>
      <c r="T39" s="35"/>
      <c r="U39" s="35"/>
      <c r="V39" s="35"/>
      <c r="W39" s="35"/>
      <c r="X39" s="35"/>
    </row>
    <row r="40" spans="1:46" s="47" customFormat="1" ht="12.75" x14ac:dyDescent="0.2">
      <c r="A40" s="75" t="s">
        <v>79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34"/>
      <c r="O40" s="34"/>
      <c r="P40" s="34"/>
      <c r="Q40" s="34"/>
      <c r="R40" s="35"/>
      <c r="S40" s="35"/>
      <c r="T40" s="35"/>
      <c r="U40" s="35"/>
      <c r="V40" s="35"/>
      <c r="W40" s="35"/>
      <c r="X40" s="35"/>
    </row>
    <row r="41" spans="1:46" s="49" customFormat="1" ht="12.75" x14ac:dyDescent="0.2">
      <c r="A41" s="256" t="s">
        <v>76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36"/>
      <c r="O41" s="36"/>
      <c r="P41" s="36"/>
      <c r="Q41" s="36"/>
      <c r="R41" s="48"/>
      <c r="S41" s="48"/>
      <c r="T41" s="48"/>
      <c r="U41" s="48"/>
      <c r="V41" s="48"/>
      <c r="W41" s="48"/>
      <c r="X41" s="48"/>
    </row>
    <row r="42" spans="1:46" s="49" customFormat="1" ht="12.75" x14ac:dyDescent="0.2">
      <c r="A42" s="256">
        <v>2009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36"/>
      <c r="O42" s="36"/>
      <c r="P42" s="36"/>
      <c r="Q42" s="36"/>
    </row>
    <row r="43" spans="1:46" x14ac:dyDescent="0.2">
      <c r="M43" s="10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x14ac:dyDescent="0.2">
      <c r="M44" s="10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x14ac:dyDescent="0.2">
      <c r="M45" s="10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x14ac:dyDescent="0.2">
      <c r="A46" s="284" t="s">
        <v>2</v>
      </c>
      <c r="B46" s="264">
        <v>2009</v>
      </c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x14ac:dyDescent="0.2">
      <c r="A47" s="284"/>
      <c r="B47" s="244" t="s">
        <v>82</v>
      </c>
      <c r="C47" s="244" t="s">
        <v>83</v>
      </c>
      <c r="D47" s="244" t="s">
        <v>84</v>
      </c>
      <c r="E47" s="244" t="s">
        <v>85</v>
      </c>
      <c r="F47" s="244" t="s">
        <v>86</v>
      </c>
      <c r="G47" s="244" t="s">
        <v>87</v>
      </c>
      <c r="H47" s="244" t="s">
        <v>88</v>
      </c>
      <c r="I47" s="244" t="s">
        <v>89</v>
      </c>
      <c r="J47" s="244" t="s">
        <v>90</v>
      </c>
      <c r="K47" s="244" t="s">
        <v>91</v>
      </c>
      <c r="L47" s="244" t="s">
        <v>92</v>
      </c>
      <c r="M47" s="244" t="s">
        <v>93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22.5" x14ac:dyDescent="0.2">
      <c r="A48" s="76" t="s">
        <v>26</v>
      </c>
      <c r="B48" s="77">
        <v>730</v>
      </c>
      <c r="C48" s="77">
        <v>779</v>
      </c>
      <c r="D48" s="77">
        <v>779</v>
      </c>
      <c r="E48" s="77">
        <v>781</v>
      </c>
      <c r="F48" s="77">
        <v>761</v>
      </c>
      <c r="G48" s="77">
        <v>739</v>
      </c>
      <c r="H48" s="77">
        <v>710</v>
      </c>
      <c r="I48" s="77">
        <v>707</v>
      </c>
      <c r="J48" s="77">
        <v>719</v>
      </c>
      <c r="K48" s="77">
        <v>711</v>
      </c>
      <c r="L48" s="77">
        <v>718</v>
      </c>
      <c r="M48" s="77">
        <v>728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22.5" x14ac:dyDescent="0.2">
      <c r="A49" s="76" t="s">
        <v>45</v>
      </c>
      <c r="B49" s="77">
        <v>3227</v>
      </c>
      <c r="C49" s="77">
        <v>3332</v>
      </c>
      <c r="D49" s="77">
        <v>3292</v>
      </c>
      <c r="E49" s="77">
        <v>3260</v>
      </c>
      <c r="F49" s="77">
        <v>3249</v>
      </c>
      <c r="G49" s="77">
        <v>3185</v>
      </c>
      <c r="H49" s="77">
        <v>3183</v>
      </c>
      <c r="I49" s="77">
        <v>3058</v>
      </c>
      <c r="J49" s="77">
        <v>3029</v>
      </c>
      <c r="K49" s="77">
        <v>3102</v>
      </c>
      <c r="L49" s="77">
        <v>3308</v>
      </c>
      <c r="M49" s="77">
        <v>3207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22.5" x14ac:dyDescent="0.2">
      <c r="A50" s="76" t="s">
        <v>44</v>
      </c>
      <c r="B50" s="77">
        <v>5235</v>
      </c>
      <c r="C50" s="77">
        <v>5222</v>
      </c>
      <c r="D50" s="77">
        <v>5220</v>
      </c>
      <c r="E50" s="77">
        <v>5204</v>
      </c>
      <c r="F50" s="77">
        <v>5248</v>
      </c>
      <c r="G50" s="77">
        <v>5088</v>
      </c>
      <c r="H50" s="77">
        <v>5145</v>
      </c>
      <c r="I50" s="77">
        <v>5144</v>
      </c>
      <c r="J50" s="77">
        <v>4917</v>
      </c>
      <c r="K50" s="77">
        <v>5056</v>
      </c>
      <c r="L50" s="77">
        <v>5125</v>
      </c>
      <c r="M50" s="77">
        <v>5104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x14ac:dyDescent="0.2">
      <c r="A51" s="76" t="s">
        <v>74</v>
      </c>
      <c r="B51" s="77">
        <v>876</v>
      </c>
      <c r="C51" s="77">
        <v>872</v>
      </c>
      <c r="D51" s="77">
        <v>852</v>
      </c>
      <c r="E51" s="77">
        <v>870</v>
      </c>
      <c r="F51" s="77">
        <v>874</v>
      </c>
      <c r="G51" s="77">
        <v>864</v>
      </c>
      <c r="H51" s="77">
        <v>851</v>
      </c>
      <c r="I51" s="77">
        <v>860</v>
      </c>
      <c r="J51" s="77">
        <v>868</v>
      </c>
      <c r="K51" s="77">
        <v>867</v>
      </c>
      <c r="L51" s="77">
        <v>875</v>
      </c>
      <c r="M51" s="77">
        <v>886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x14ac:dyDescent="0.2">
      <c r="A52" s="76" t="s">
        <v>46</v>
      </c>
      <c r="B52" s="77">
        <v>1550</v>
      </c>
      <c r="C52" s="77">
        <v>1517</v>
      </c>
      <c r="D52" s="77">
        <v>1497</v>
      </c>
      <c r="E52" s="77">
        <v>1487</v>
      </c>
      <c r="F52" s="77">
        <v>1527</v>
      </c>
      <c r="G52" s="77">
        <v>1514</v>
      </c>
      <c r="H52" s="77">
        <v>1529</v>
      </c>
      <c r="I52" s="77">
        <v>1527</v>
      </c>
      <c r="J52" s="77">
        <v>1550</v>
      </c>
      <c r="K52" s="77">
        <v>1562</v>
      </c>
      <c r="L52" s="77">
        <v>1586</v>
      </c>
      <c r="M52" s="77">
        <v>1759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22.5" x14ac:dyDescent="0.2">
      <c r="A53" s="76" t="s">
        <v>47</v>
      </c>
      <c r="B53" s="77">
        <v>1992</v>
      </c>
      <c r="C53" s="77">
        <v>1964</v>
      </c>
      <c r="D53" s="77">
        <v>1971</v>
      </c>
      <c r="E53" s="77">
        <v>1856</v>
      </c>
      <c r="F53" s="77">
        <v>1835</v>
      </c>
      <c r="G53" s="77">
        <v>1809</v>
      </c>
      <c r="H53" s="77">
        <v>1782</v>
      </c>
      <c r="I53" s="77">
        <v>1803</v>
      </c>
      <c r="J53" s="77">
        <v>1781</v>
      </c>
      <c r="K53" s="77">
        <v>1792</v>
      </c>
      <c r="L53" s="77">
        <v>1796</v>
      </c>
      <c r="M53" s="77">
        <v>1589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x14ac:dyDescent="0.2">
      <c r="A54" s="189" t="s">
        <v>78</v>
      </c>
      <c r="B54" s="190">
        <f t="shared" ref="B54:M54" si="2">SUM(B48:B53)</f>
        <v>13610</v>
      </c>
      <c r="C54" s="190">
        <f t="shared" si="2"/>
        <v>13686</v>
      </c>
      <c r="D54" s="190">
        <f t="shared" si="2"/>
        <v>13611</v>
      </c>
      <c r="E54" s="190">
        <f t="shared" si="2"/>
        <v>13458</v>
      </c>
      <c r="F54" s="190">
        <f t="shared" si="2"/>
        <v>13494</v>
      </c>
      <c r="G54" s="190">
        <f t="shared" si="2"/>
        <v>13199</v>
      </c>
      <c r="H54" s="190">
        <f t="shared" si="2"/>
        <v>13200</v>
      </c>
      <c r="I54" s="190">
        <f t="shared" si="2"/>
        <v>13099</v>
      </c>
      <c r="J54" s="190">
        <f t="shared" si="2"/>
        <v>12864</v>
      </c>
      <c r="K54" s="190">
        <f t="shared" si="2"/>
        <v>13090</v>
      </c>
      <c r="L54" s="190">
        <f t="shared" si="2"/>
        <v>13408</v>
      </c>
      <c r="M54" s="190">
        <f t="shared" si="2"/>
        <v>13273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x14ac:dyDescent="0.2">
      <c r="M55" s="10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x14ac:dyDescent="0.2">
      <c r="M56" s="10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s="16" customForma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5"/>
      <c r="N57" s="15"/>
      <c r="O57" s="15"/>
    </row>
    <row r="58" spans="1:46" x14ac:dyDescent="0.2">
      <c r="A58" s="284" t="s">
        <v>3</v>
      </c>
      <c r="B58" s="264">
        <v>2009</v>
      </c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x14ac:dyDescent="0.2">
      <c r="A59" s="284"/>
      <c r="B59" s="244" t="s">
        <v>82</v>
      </c>
      <c r="C59" s="244" t="s">
        <v>83</v>
      </c>
      <c r="D59" s="244" t="s">
        <v>84</v>
      </c>
      <c r="E59" s="244" t="s">
        <v>85</v>
      </c>
      <c r="F59" s="244" t="s">
        <v>86</v>
      </c>
      <c r="G59" s="244" t="s">
        <v>87</v>
      </c>
      <c r="H59" s="244" t="s">
        <v>88</v>
      </c>
      <c r="I59" s="244" t="s">
        <v>89</v>
      </c>
      <c r="J59" s="244" t="s">
        <v>90</v>
      </c>
      <c r="K59" s="244" t="s">
        <v>91</v>
      </c>
      <c r="L59" s="244" t="s">
        <v>92</v>
      </c>
      <c r="M59" s="244" t="s">
        <v>93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x14ac:dyDescent="0.2">
      <c r="A60" s="76" t="s">
        <v>48</v>
      </c>
      <c r="B60" s="77">
        <v>15444</v>
      </c>
      <c r="C60" s="77">
        <v>33113</v>
      </c>
      <c r="D60" s="77">
        <v>34131</v>
      </c>
      <c r="E60" s="77">
        <v>33384</v>
      </c>
      <c r="F60" s="77">
        <v>33221</v>
      </c>
      <c r="G60" s="77">
        <v>33560</v>
      </c>
      <c r="H60" s="77">
        <v>33932</v>
      </c>
      <c r="I60" s="77">
        <v>34235</v>
      </c>
      <c r="J60" s="77">
        <v>34275</v>
      </c>
      <c r="K60" s="77">
        <v>35108</v>
      </c>
      <c r="L60" s="77">
        <v>35306</v>
      </c>
      <c r="M60" s="77">
        <v>34586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x14ac:dyDescent="0.2">
      <c r="A61" s="189" t="s">
        <v>78</v>
      </c>
      <c r="B61" s="190">
        <f t="shared" ref="B61:M61" si="3">SUM(B60)</f>
        <v>15444</v>
      </c>
      <c r="C61" s="190">
        <f t="shared" si="3"/>
        <v>33113</v>
      </c>
      <c r="D61" s="190">
        <f t="shared" si="3"/>
        <v>34131</v>
      </c>
      <c r="E61" s="190">
        <f t="shared" si="3"/>
        <v>33384</v>
      </c>
      <c r="F61" s="190">
        <f t="shared" si="3"/>
        <v>33221</v>
      </c>
      <c r="G61" s="190">
        <f t="shared" si="3"/>
        <v>33560</v>
      </c>
      <c r="H61" s="190">
        <f t="shared" si="3"/>
        <v>33932</v>
      </c>
      <c r="I61" s="190">
        <f t="shared" si="3"/>
        <v>34235</v>
      </c>
      <c r="J61" s="190">
        <f t="shared" si="3"/>
        <v>34275</v>
      </c>
      <c r="K61" s="190">
        <f t="shared" si="3"/>
        <v>35108</v>
      </c>
      <c r="L61" s="190">
        <f t="shared" si="3"/>
        <v>35306</v>
      </c>
      <c r="M61" s="190">
        <f t="shared" si="3"/>
        <v>34586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x14ac:dyDescent="0.2">
      <c r="M62" s="10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x14ac:dyDescent="0.2">
      <c r="M63" s="10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x14ac:dyDescent="0.2">
      <c r="M64" s="10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x14ac:dyDescent="0.2">
      <c r="A65" s="284" t="s">
        <v>4</v>
      </c>
      <c r="B65" s="264">
        <v>2009</v>
      </c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x14ac:dyDescent="0.2">
      <c r="A66" s="284"/>
      <c r="B66" s="244" t="s">
        <v>82</v>
      </c>
      <c r="C66" s="244" t="s">
        <v>83</v>
      </c>
      <c r="D66" s="244" t="s">
        <v>84</v>
      </c>
      <c r="E66" s="244" t="s">
        <v>85</v>
      </c>
      <c r="F66" s="244" t="s">
        <v>86</v>
      </c>
      <c r="G66" s="244" t="s">
        <v>87</v>
      </c>
      <c r="H66" s="244" t="s">
        <v>88</v>
      </c>
      <c r="I66" s="244" t="s">
        <v>89</v>
      </c>
      <c r="J66" s="244" t="s">
        <v>90</v>
      </c>
      <c r="K66" s="244" t="s">
        <v>91</v>
      </c>
      <c r="L66" s="244" t="s">
        <v>92</v>
      </c>
      <c r="M66" s="244" t="s">
        <v>93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22.5" x14ac:dyDescent="0.2">
      <c r="A67" s="76" t="s">
        <v>49</v>
      </c>
      <c r="B67" s="77">
        <v>5174</v>
      </c>
      <c r="C67" s="77">
        <v>5155</v>
      </c>
      <c r="D67" s="77">
        <v>5176</v>
      </c>
      <c r="E67" s="77">
        <v>5095</v>
      </c>
      <c r="F67" s="77">
        <v>5070</v>
      </c>
      <c r="G67" s="77">
        <v>4960</v>
      </c>
      <c r="H67" s="77">
        <v>4906</v>
      </c>
      <c r="I67" s="77">
        <v>4891</v>
      </c>
      <c r="J67" s="77">
        <v>4938</v>
      </c>
      <c r="K67" s="77">
        <v>4977</v>
      </c>
      <c r="L67" s="77">
        <v>5000</v>
      </c>
      <c r="M67" s="77">
        <v>5040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x14ac:dyDescent="0.2">
      <c r="A68" s="76" t="s">
        <v>37</v>
      </c>
      <c r="B68" s="77">
        <v>179</v>
      </c>
      <c r="C68" s="77">
        <v>182</v>
      </c>
      <c r="D68" s="77">
        <v>189</v>
      </c>
      <c r="E68" s="77">
        <v>190</v>
      </c>
      <c r="F68" s="77">
        <v>201</v>
      </c>
      <c r="G68" s="77">
        <v>202</v>
      </c>
      <c r="H68" s="77">
        <v>199</v>
      </c>
      <c r="I68" s="77">
        <v>198</v>
      </c>
      <c r="J68" s="77">
        <v>204</v>
      </c>
      <c r="K68" s="77">
        <v>207</v>
      </c>
      <c r="L68" s="77">
        <v>207</v>
      </c>
      <c r="M68" s="77">
        <v>201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22.5" x14ac:dyDescent="0.2">
      <c r="A69" s="76" t="s">
        <v>50</v>
      </c>
      <c r="B69" s="77">
        <v>9205</v>
      </c>
      <c r="C69" s="77">
        <v>9195</v>
      </c>
      <c r="D69" s="77">
        <v>9189</v>
      </c>
      <c r="E69" s="77">
        <v>9221</v>
      </c>
      <c r="F69" s="77">
        <v>9247</v>
      </c>
      <c r="G69" s="77">
        <v>9340</v>
      </c>
      <c r="H69" s="77">
        <v>9471</v>
      </c>
      <c r="I69" s="77">
        <v>9426</v>
      </c>
      <c r="J69" s="77">
        <v>9454</v>
      </c>
      <c r="K69" s="77">
        <v>9448</v>
      </c>
      <c r="L69" s="77">
        <v>9544</v>
      </c>
      <c r="M69" s="77">
        <v>9580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x14ac:dyDescent="0.2">
      <c r="A70" s="76" t="s">
        <v>51</v>
      </c>
      <c r="B70" s="77">
        <v>46</v>
      </c>
      <c r="C70" s="77">
        <v>46</v>
      </c>
      <c r="D70" s="77">
        <v>46</v>
      </c>
      <c r="E70" s="77">
        <v>48</v>
      </c>
      <c r="F70" s="77">
        <v>48</v>
      </c>
      <c r="G70" s="77">
        <v>50</v>
      </c>
      <c r="H70" s="77">
        <v>47</v>
      </c>
      <c r="I70" s="77">
        <v>48</v>
      </c>
      <c r="J70" s="77">
        <v>54</v>
      </c>
      <c r="K70" s="77">
        <v>54</v>
      </c>
      <c r="L70" s="77">
        <v>54</v>
      </c>
      <c r="M70" s="77">
        <v>55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x14ac:dyDescent="0.2">
      <c r="A71" s="189" t="s">
        <v>78</v>
      </c>
      <c r="B71" s="190">
        <f t="shared" ref="B71:M71" si="4">SUM(B67:B70)</f>
        <v>14604</v>
      </c>
      <c r="C71" s="190">
        <f t="shared" si="4"/>
        <v>14578</v>
      </c>
      <c r="D71" s="190">
        <f t="shared" si="4"/>
        <v>14600</v>
      </c>
      <c r="E71" s="190">
        <f t="shared" si="4"/>
        <v>14554</v>
      </c>
      <c r="F71" s="190">
        <f t="shared" si="4"/>
        <v>14566</v>
      </c>
      <c r="G71" s="190">
        <f t="shared" si="4"/>
        <v>14552</v>
      </c>
      <c r="H71" s="190">
        <f t="shared" si="4"/>
        <v>14623</v>
      </c>
      <c r="I71" s="190">
        <f t="shared" si="4"/>
        <v>14563</v>
      </c>
      <c r="J71" s="190">
        <f t="shared" si="4"/>
        <v>14650</v>
      </c>
      <c r="K71" s="190">
        <f t="shared" si="4"/>
        <v>14686</v>
      </c>
      <c r="L71" s="190">
        <f t="shared" si="4"/>
        <v>14805</v>
      </c>
      <c r="M71" s="190">
        <f t="shared" si="4"/>
        <v>14876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s="14" customFormat="1" x14ac:dyDescent="0.2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</row>
    <row r="73" spans="1:46" s="14" customForma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</row>
    <row r="74" spans="1:46" s="14" customFormat="1" x14ac:dyDescent="0.2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</row>
    <row r="75" spans="1:46" s="14" customFormat="1" x14ac:dyDescent="0.2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</row>
    <row r="76" spans="1:46" s="62" customFormat="1" ht="20.25" x14ac:dyDescent="0.2">
      <c r="A76" s="74" t="s">
        <v>95</v>
      </c>
      <c r="D76" s="69"/>
      <c r="E76" s="69"/>
      <c r="F76" s="69"/>
      <c r="G76" s="69"/>
      <c r="H76" s="69"/>
      <c r="I76" s="69"/>
      <c r="J76" s="69"/>
      <c r="K76" s="69"/>
    </row>
    <row r="77" spans="1:46" s="47" customFormat="1" ht="12.75" x14ac:dyDescent="0.2">
      <c r="A77" s="256" t="s">
        <v>80</v>
      </c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34"/>
      <c r="O77" s="34"/>
      <c r="P77" s="34"/>
      <c r="Q77" s="34"/>
      <c r="R77" s="35"/>
      <c r="S77" s="35"/>
      <c r="T77" s="35"/>
      <c r="U77" s="35"/>
      <c r="V77" s="35"/>
      <c r="W77" s="35"/>
      <c r="X77" s="35"/>
    </row>
    <row r="78" spans="1:46" s="47" customFormat="1" ht="12.75" x14ac:dyDescent="0.2">
      <c r="A78" s="75" t="s">
        <v>79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34"/>
      <c r="O78" s="34"/>
      <c r="P78" s="34"/>
      <c r="Q78" s="34"/>
      <c r="R78" s="35"/>
      <c r="S78" s="35"/>
      <c r="T78" s="35"/>
      <c r="U78" s="35"/>
      <c r="V78" s="35"/>
      <c r="W78" s="35"/>
      <c r="X78" s="35"/>
    </row>
    <row r="79" spans="1:46" s="49" customFormat="1" ht="12.75" x14ac:dyDescent="0.2">
      <c r="A79" s="256" t="s">
        <v>76</v>
      </c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36"/>
      <c r="O79" s="36"/>
      <c r="P79" s="36"/>
      <c r="Q79" s="36"/>
      <c r="R79" s="48"/>
      <c r="S79" s="48"/>
      <c r="T79" s="48"/>
      <c r="U79" s="48"/>
      <c r="V79" s="48"/>
      <c r="W79" s="48"/>
      <c r="X79" s="48"/>
    </row>
    <row r="80" spans="1:46" s="49" customFormat="1" ht="12.75" x14ac:dyDescent="0.2">
      <c r="A80" s="256">
        <v>2009</v>
      </c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36"/>
      <c r="O80" s="36"/>
      <c r="P80" s="36"/>
      <c r="Q80" s="36"/>
    </row>
    <row r="81" spans="1:46" s="14" customFormat="1" x14ac:dyDescent="0.2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</row>
    <row r="82" spans="1:46" s="14" customFormat="1" x14ac:dyDescent="0.2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</row>
    <row r="83" spans="1:46" s="14" customFormat="1" x14ac:dyDescent="0.2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</row>
    <row r="84" spans="1:46" x14ac:dyDescent="0.2">
      <c r="A84" s="265" t="s">
        <v>5</v>
      </c>
      <c r="B84" s="264">
        <v>2009</v>
      </c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x14ac:dyDescent="0.2">
      <c r="A85" s="263"/>
      <c r="B85" s="244" t="s">
        <v>82</v>
      </c>
      <c r="C85" s="244" t="s">
        <v>83</v>
      </c>
      <c r="D85" s="244" t="s">
        <v>84</v>
      </c>
      <c r="E85" s="244" t="s">
        <v>85</v>
      </c>
      <c r="F85" s="244" t="s">
        <v>86</v>
      </c>
      <c r="G85" s="244" t="s">
        <v>87</v>
      </c>
      <c r="H85" s="244" t="s">
        <v>88</v>
      </c>
      <c r="I85" s="244" t="s">
        <v>89</v>
      </c>
      <c r="J85" s="244" t="s">
        <v>90</v>
      </c>
      <c r="K85" s="244" t="s">
        <v>91</v>
      </c>
      <c r="L85" s="244" t="s">
        <v>92</v>
      </c>
      <c r="M85" s="244" t="s">
        <v>93</v>
      </c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x14ac:dyDescent="0.2">
      <c r="A86" s="76" t="s">
        <v>9</v>
      </c>
      <c r="B86" s="77">
        <v>288</v>
      </c>
      <c r="C86" s="77">
        <v>311</v>
      </c>
      <c r="D86" s="77">
        <v>330</v>
      </c>
      <c r="E86" s="77">
        <v>354</v>
      </c>
      <c r="F86" s="77">
        <v>373</v>
      </c>
      <c r="G86" s="77">
        <v>383</v>
      </c>
      <c r="H86" s="77">
        <v>394</v>
      </c>
      <c r="I86" s="77">
        <v>366</v>
      </c>
      <c r="J86" s="77">
        <v>371</v>
      </c>
      <c r="K86" s="77">
        <v>316</v>
      </c>
      <c r="L86" s="77">
        <v>319</v>
      </c>
      <c r="M86" s="77">
        <v>292</v>
      </c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x14ac:dyDescent="0.2">
      <c r="A87" s="76" t="s">
        <v>27</v>
      </c>
      <c r="B87" s="77">
        <v>760</v>
      </c>
      <c r="C87" s="77">
        <v>754</v>
      </c>
      <c r="D87" s="77">
        <v>767</v>
      </c>
      <c r="E87" s="77">
        <v>778</v>
      </c>
      <c r="F87" s="77">
        <v>786</v>
      </c>
      <c r="G87" s="77">
        <v>774</v>
      </c>
      <c r="H87" s="77">
        <v>775</v>
      </c>
      <c r="I87" s="77">
        <v>779</v>
      </c>
      <c r="J87" s="77">
        <v>765</v>
      </c>
      <c r="K87" s="77">
        <v>756</v>
      </c>
      <c r="L87" s="77">
        <v>764</v>
      </c>
      <c r="M87" s="77">
        <v>765</v>
      </c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x14ac:dyDescent="0.2">
      <c r="A88" s="76" t="s">
        <v>38</v>
      </c>
      <c r="B88" s="77">
        <v>1758</v>
      </c>
      <c r="C88" s="77">
        <v>1809</v>
      </c>
      <c r="D88" s="77">
        <v>1876</v>
      </c>
      <c r="E88" s="77">
        <v>1902</v>
      </c>
      <c r="F88" s="77">
        <v>1909</v>
      </c>
      <c r="G88" s="77">
        <v>1922</v>
      </c>
      <c r="H88" s="77">
        <v>1947</v>
      </c>
      <c r="I88" s="77">
        <v>1995</v>
      </c>
      <c r="J88" s="77">
        <v>2012</v>
      </c>
      <c r="K88" s="77">
        <v>2015</v>
      </c>
      <c r="L88" s="77">
        <v>2025</v>
      </c>
      <c r="M88" s="77">
        <v>2048</v>
      </c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22.5" x14ac:dyDescent="0.2">
      <c r="A89" s="76" t="s">
        <v>52</v>
      </c>
      <c r="B89" s="77">
        <v>3253</v>
      </c>
      <c r="C89" s="77">
        <v>3218</v>
      </c>
      <c r="D89" s="77">
        <v>3097</v>
      </c>
      <c r="E89" s="77">
        <v>3119</v>
      </c>
      <c r="F89" s="77">
        <v>3032</v>
      </c>
      <c r="G89" s="77">
        <v>3064</v>
      </c>
      <c r="H89" s="77">
        <v>3010</v>
      </c>
      <c r="I89" s="77">
        <v>2987</v>
      </c>
      <c r="J89" s="77">
        <v>2996</v>
      </c>
      <c r="K89" s="77">
        <v>3092</v>
      </c>
      <c r="L89" s="77">
        <v>3118</v>
      </c>
      <c r="M89" s="77">
        <v>2997</v>
      </c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ht="22.5" x14ac:dyDescent="0.2">
      <c r="A90" s="76" t="s">
        <v>53</v>
      </c>
      <c r="B90" s="77">
        <v>14532</v>
      </c>
      <c r="C90" s="77">
        <v>14468</v>
      </c>
      <c r="D90" s="77">
        <v>14454</v>
      </c>
      <c r="E90" s="77">
        <v>14509</v>
      </c>
      <c r="F90" s="77">
        <v>14459</v>
      </c>
      <c r="G90" s="77">
        <v>14359</v>
      </c>
      <c r="H90" s="77">
        <v>14335</v>
      </c>
      <c r="I90" s="77">
        <v>14499</v>
      </c>
      <c r="J90" s="77">
        <v>14544</v>
      </c>
      <c r="K90" s="77">
        <v>14544</v>
      </c>
      <c r="L90" s="77">
        <v>14445</v>
      </c>
      <c r="M90" s="77">
        <v>14380</v>
      </c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x14ac:dyDescent="0.2">
      <c r="A91" s="76" t="s">
        <v>58</v>
      </c>
      <c r="B91" s="77">
        <v>2292</v>
      </c>
      <c r="C91" s="77">
        <v>2305</v>
      </c>
      <c r="D91" s="77">
        <v>2307</v>
      </c>
      <c r="E91" s="77">
        <v>2279</v>
      </c>
      <c r="F91" s="77">
        <v>2243</v>
      </c>
      <c r="G91" s="77">
        <v>2266</v>
      </c>
      <c r="H91" s="77">
        <v>2234</v>
      </c>
      <c r="I91" s="77">
        <v>2258</v>
      </c>
      <c r="J91" s="77">
        <v>2251</v>
      </c>
      <c r="K91" s="77">
        <v>2260</v>
      </c>
      <c r="L91" s="77">
        <v>2265</v>
      </c>
      <c r="M91" s="77">
        <v>2265</v>
      </c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1:46" x14ac:dyDescent="0.2">
      <c r="A92" s="76" t="s">
        <v>59</v>
      </c>
      <c r="B92" s="77">
        <v>3296</v>
      </c>
      <c r="C92" s="77">
        <v>3326</v>
      </c>
      <c r="D92" s="77">
        <v>3295</v>
      </c>
      <c r="E92" s="77">
        <v>3276</v>
      </c>
      <c r="F92" s="77">
        <v>3301</v>
      </c>
      <c r="G92" s="77">
        <v>3274</v>
      </c>
      <c r="H92" s="77">
        <v>3293</v>
      </c>
      <c r="I92" s="77">
        <v>3259</v>
      </c>
      <c r="J92" s="77">
        <v>3269</v>
      </c>
      <c r="K92" s="77">
        <v>3225</v>
      </c>
      <c r="L92" s="77">
        <v>3159</v>
      </c>
      <c r="M92" s="77">
        <v>3159</v>
      </c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1:46" x14ac:dyDescent="0.2">
      <c r="A93" s="76" t="s">
        <v>63</v>
      </c>
      <c r="B93" s="77">
        <v>101</v>
      </c>
      <c r="C93" s="77">
        <v>104</v>
      </c>
      <c r="D93" s="77">
        <v>102</v>
      </c>
      <c r="E93" s="77">
        <v>105</v>
      </c>
      <c r="F93" s="77">
        <v>105</v>
      </c>
      <c r="G93" s="77">
        <v>103</v>
      </c>
      <c r="H93" s="77">
        <v>106</v>
      </c>
      <c r="I93" s="77">
        <v>104</v>
      </c>
      <c r="J93" s="77">
        <v>103</v>
      </c>
      <c r="K93" s="77">
        <v>103</v>
      </c>
      <c r="L93" s="77">
        <v>105</v>
      </c>
      <c r="M93" s="77">
        <v>97</v>
      </c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1:46" x14ac:dyDescent="0.2">
      <c r="A94" s="76" t="s">
        <v>64</v>
      </c>
      <c r="B94" s="77">
        <v>976</v>
      </c>
      <c r="C94" s="77">
        <v>978</v>
      </c>
      <c r="D94" s="77">
        <v>958</v>
      </c>
      <c r="E94" s="77">
        <v>945</v>
      </c>
      <c r="F94" s="77">
        <v>941</v>
      </c>
      <c r="G94" s="77">
        <v>947</v>
      </c>
      <c r="H94" s="77">
        <v>957</v>
      </c>
      <c r="I94" s="77">
        <v>962</v>
      </c>
      <c r="J94" s="77">
        <v>975</v>
      </c>
      <c r="K94" s="77">
        <v>974</v>
      </c>
      <c r="L94" s="77">
        <v>969</v>
      </c>
      <c r="M94" s="77">
        <v>966</v>
      </c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1:46" x14ac:dyDescent="0.2">
      <c r="A95" s="76" t="s">
        <v>65</v>
      </c>
      <c r="B95" s="77">
        <v>537</v>
      </c>
      <c r="C95" s="77">
        <v>533</v>
      </c>
      <c r="D95" s="77">
        <v>543</v>
      </c>
      <c r="E95" s="77">
        <v>539</v>
      </c>
      <c r="F95" s="77">
        <v>555</v>
      </c>
      <c r="G95" s="77">
        <v>545</v>
      </c>
      <c r="H95" s="77">
        <v>554</v>
      </c>
      <c r="I95" s="77">
        <v>567</v>
      </c>
      <c r="J95" s="77">
        <v>596</v>
      </c>
      <c r="K95" s="77">
        <v>598</v>
      </c>
      <c r="L95" s="77">
        <v>590</v>
      </c>
      <c r="M95" s="77">
        <v>574</v>
      </c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1:46" ht="22.5" x14ac:dyDescent="0.2">
      <c r="A96" s="76" t="s">
        <v>66</v>
      </c>
      <c r="B96" s="77">
        <v>1674</v>
      </c>
      <c r="C96" s="77">
        <v>1702</v>
      </c>
      <c r="D96" s="77">
        <v>1731</v>
      </c>
      <c r="E96" s="77">
        <v>1792</v>
      </c>
      <c r="F96" s="77">
        <v>1791</v>
      </c>
      <c r="G96" s="77">
        <v>1787</v>
      </c>
      <c r="H96" s="77">
        <v>1727</v>
      </c>
      <c r="I96" s="77">
        <v>1703</v>
      </c>
      <c r="J96" s="77">
        <v>1663</v>
      </c>
      <c r="K96" s="77">
        <v>1685</v>
      </c>
      <c r="L96" s="77">
        <v>1737</v>
      </c>
      <c r="M96" s="77">
        <v>1749</v>
      </c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1:46" x14ac:dyDescent="0.2">
      <c r="A97" s="76" t="s">
        <v>67</v>
      </c>
      <c r="B97" s="77">
        <v>208</v>
      </c>
      <c r="C97" s="77">
        <v>207</v>
      </c>
      <c r="D97" s="77">
        <v>200</v>
      </c>
      <c r="E97" s="77">
        <v>199</v>
      </c>
      <c r="F97" s="77">
        <v>201</v>
      </c>
      <c r="G97" s="77">
        <v>200</v>
      </c>
      <c r="H97" s="77">
        <v>200</v>
      </c>
      <c r="I97" s="77">
        <v>200</v>
      </c>
      <c r="J97" s="77">
        <v>203</v>
      </c>
      <c r="K97" s="77">
        <v>209</v>
      </c>
      <c r="L97" s="77">
        <v>210</v>
      </c>
      <c r="M97" s="77">
        <v>206</v>
      </c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1:46" x14ac:dyDescent="0.2">
      <c r="A98" s="76" t="s">
        <v>68</v>
      </c>
      <c r="B98" s="77">
        <v>341</v>
      </c>
      <c r="C98" s="77">
        <v>335</v>
      </c>
      <c r="D98" s="77">
        <v>340</v>
      </c>
      <c r="E98" s="77">
        <v>340</v>
      </c>
      <c r="F98" s="77">
        <v>335</v>
      </c>
      <c r="G98" s="77">
        <v>326</v>
      </c>
      <c r="H98" s="77">
        <v>326</v>
      </c>
      <c r="I98" s="77">
        <v>323</v>
      </c>
      <c r="J98" s="77">
        <v>329</v>
      </c>
      <c r="K98" s="77">
        <v>335</v>
      </c>
      <c r="L98" s="77">
        <v>309</v>
      </c>
      <c r="M98" s="77">
        <v>311</v>
      </c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1:46" x14ac:dyDescent="0.2">
      <c r="A99" s="76" t="s">
        <v>69</v>
      </c>
      <c r="B99" s="77">
        <v>175</v>
      </c>
      <c r="C99" s="77">
        <v>212</v>
      </c>
      <c r="D99" s="77">
        <v>212</v>
      </c>
      <c r="E99" s="77">
        <v>209</v>
      </c>
      <c r="F99" s="77">
        <v>214</v>
      </c>
      <c r="G99" s="77">
        <v>192</v>
      </c>
      <c r="H99" s="77">
        <v>172</v>
      </c>
      <c r="I99" s="77">
        <v>175</v>
      </c>
      <c r="J99" s="77">
        <v>177</v>
      </c>
      <c r="K99" s="77">
        <v>149</v>
      </c>
      <c r="L99" s="77">
        <v>138</v>
      </c>
      <c r="M99" s="77">
        <v>133</v>
      </c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1:46" x14ac:dyDescent="0.2">
      <c r="A100" s="76" t="s">
        <v>70</v>
      </c>
      <c r="B100" s="77">
        <v>598</v>
      </c>
      <c r="C100" s="77">
        <v>602</v>
      </c>
      <c r="D100" s="77">
        <v>619</v>
      </c>
      <c r="E100" s="77">
        <v>617</v>
      </c>
      <c r="F100" s="77">
        <v>626</v>
      </c>
      <c r="G100" s="77">
        <v>632</v>
      </c>
      <c r="H100" s="77">
        <v>614</v>
      </c>
      <c r="I100" s="77">
        <v>651</v>
      </c>
      <c r="J100" s="77">
        <v>641</v>
      </c>
      <c r="K100" s="77">
        <v>632</v>
      </c>
      <c r="L100" s="77">
        <v>660</v>
      </c>
      <c r="M100" s="77">
        <v>651</v>
      </c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1:46" x14ac:dyDescent="0.2">
      <c r="A101" s="76" t="s">
        <v>71</v>
      </c>
      <c r="B101" s="77">
        <v>2724</v>
      </c>
      <c r="C101" s="77">
        <v>2743</v>
      </c>
      <c r="D101" s="77">
        <v>2814</v>
      </c>
      <c r="E101" s="77">
        <v>2881</v>
      </c>
      <c r="F101" s="77">
        <v>2888</v>
      </c>
      <c r="G101" s="77">
        <v>2886</v>
      </c>
      <c r="H101" s="77">
        <v>2919</v>
      </c>
      <c r="I101" s="77">
        <v>2927</v>
      </c>
      <c r="J101" s="77">
        <v>2926</v>
      </c>
      <c r="K101" s="77">
        <v>2892</v>
      </c>
      <c r="L101" s="77">
        <v>2862</v>
      </c>
      <c r="M101" s="77">
        <v>2874</v>
      </c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1:46" x14ac:dyDescent="0.2">
      <c r="A102" s="83" t="s">
        <v>28</v>
      </c>
      <c r="B102" s="84">
        <v>106</v>
      </c>
      <c r="C102" s="84">
        <v>106</v>
      </c>
      <c r="D102" s="84">
        <v>106</v>
      </c>
      <c r="E102" s="84">
        <v>107</v>
      </c>
      <c r="F102" s="84">
        <v>110</v>
      </c>
      <c r="G102" s="84">
        <v>113</v>
      </c>
      <c r="H102" s="84">
        <v>115</v>
      </c>
      <c r="I102" s="84">
        <v>116</v>
      </c>
      <c r="J102" s="84">
        <v>112</v>
      </c>
      <c r="K102" s="84">
        <v>111</v>
      </c>
      <c r="L102" s="84">
        <v>112</v>
      </c>
      <c r="M102" s="84">
        <v>115</v>
      </c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1:46" x14ac:dyDescent="0.2">
      <c r="A103" s="194" t="s">
        <v>78</v>
      </c>
      <c r="B103" s="191">
        <f t="shared" ref="B103:M103" si="5">SUM(B86:B102)</f>
        <v>33619</v>
      </c>
      <c r="C103" s="191">
        <f t="shared" si="5"/>
        <v>33713</v>
      </c>
      <c r="D103" s="191">
        <f t="shared" si="5"/>
        <v>33751</v>
      </c>
      <c r="E103" s="191">
        <f t="shared" si="5"/>
        <v>33951</v>
      </c>
      <c r="F103" s="191">
        <f t="shared" si="5"/>
        <v>33869</v>
      </c>
      <c r="G103" s="191">
        <f t="shared" si="5"/>
        <v>33773</v>
      </c>
      <c r="H103" s="191">
        <f t="shared" si="5"/>
        <v>33678</v>
      </c>
      <c r="I103" s="191">
        <f t="shared" si="5"/>
        <v>33871</v>
      </c>
      <c r="J103" s="191">
        <f t="shared" si="5"/>
        <v>33933</v>
      </c>
      <c r="K103" s="191">
        <f t="shared" si="5"/>
        <v>33896</v>
      </c>
      <c r="L103" s="191">
        <f t="shared" si="5"/>
        <v>33787</v>
      </c>
      <c r="M103" s="191">
        <f t="shared" si="5"/>
        <v>33582</v>
      </c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12" spans="1:46" s="62" customFormat="1" ht="20.25" x14ac:dyDescent="0.2">
      <c r="A112" s="74" t="s">
        <v>95</v>
      </c>
      <c r="D112" s="69"/>
      <c r="E112" s="69"/>
      <c r="F112" s="69"/>
      <c r="G112" s="69"/>
      <c r="H112" s="69"/>
      <c r="I112" s="69"/>
      <c r="J112" s="69"/>
      <c r="K112" s="69"/>
    </row>
    <row r="113" spans="1:46" s="47" customFormat="1" ht="12.75" x14ac:dyDescent="0.2">
      <c r="A113" s="256" t="s">
        <v>80</v>
      </c>
      <c r="B113" s="256"/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34"/>
      <c r="O113" s="34"/>
      <c r="P113" s="34"/>
      <c r="Q113" s="34"/>
      <c r="R113" s="35"/>
      <c r="S113" s="35"/>
      <c r="T113" s="35"/>
      <c r="U113" s="35"/>
      <c r="V113" s="35"/>
      <c r="W113" s="35"/>
      <c r="X113" s="35"/>
    </row>
    <row r="114" spans="1:46" s="47" customFormat="1" ht="12.75" x14ac:dyDescent="0.2">
      <c r="A114" s="75" t="s">
        <v>79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34"/>
      <c r="O114" s="34"/>
      <c r="P114" s="34"/>
      <c r="Q114" s="34"/>
      <c r="R114" s="35"/>
      <c r="S114" s="35"/>
      <c r="T114" s="35"/>
      <c r="U114" s="35"/>
      <c r="V114" s="35"/>
      <c r="W114" s="35"/>
      <c r="X114" s="35"/>
    </row>
    <row r="115" spans="1:46" s="49" customFormat="1" ht="12.75" x14ac:dyDescent="0.2">
      <c r="A115" s="256" t="s">
        <v>76</v>
      </c>
      <c r="B115" s="256"/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36"/>
      <c r="O115" s="36"/>
      <c r="P115" s="36"/>
      <c r="Q115" s="36"/>
      <c r="R115" s="48"/>
      <c r="S115" s="48"/>
      <c r="T115" s="48"/>
      <c r="U115" s="48"/>
      <c r="V115" s="48"/>
      <c r="W115" s="48"/>
      <c r="X115" s="48"/>
    </row>
    <row r="116" spans="1:46" s="49" customFormat="1" ht="12.75" x14ac:dyDescent="0.2">
      <c r="A116" s="256">
        <v>2009</v>
      </c>
      <c r="B116" s="256"/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36"/>
      <c r="O116" s="36"/>
      <c r="P116" s="36"/>
      <c r="Q116" s="36"/>
    </row>
    <row r="118" spans="1:46" x14ac:dyDescent="0.2">
      <c r="A118" s="265" t="s">
        <v>6</v>
      </c>
      <c r="B118" s="264">
        <v>2009</v>
      </c>
      <c r="C118" s="264"/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</row>
    <row r="119" spans="1:46" x14ac:dyDescent="0.2">
      <c r="A119" s="263"/>
      <c r="B119" s="244" t="s">
        <v>82</v>
      </c>
      <c r="C119" s="244" t="s">
        <v>83</v>
      </c>
      <c r="D119" s="244" t="s">
        <v>84</v>
      </c>
      <c r="E119" s="244" t="s">
        <v>85</v>
      </c>
      <c r="F119" s="244" t="s">
        <v>86</v>
      </c>
      <c r="G119" s="244" t="s">
        <v>87</v>
      </c>
      <c r="H119" s="244" t="s">
        <v>88</v>
      </c>
      <c r="I119" s="244" t="s">
        <v>89</v>
      </c>
      <c r="J119" s="244" t="s">
        <v>90</v>
      </c>
      <c r="K119" s="244" t="s">
        <v>91</v>
      </c>
      <c r="L119" s="244" t="s">
        <v>92</v>
      </c>
      <c r="M119" s="244" t="s">
        <v>93</v>
      </c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</row>
    <row r="120" spans="1:46" ht="22.5" x14ac:dyDescent="0.2">
      <c r="A120" s="76" t="s">
        <v>75</v>
      </c>
      <c r="B120" s="77">
        <v>559</v>
      </c>
      <c r="C120" s="77">
        <v>560</v>
      </c>
      <c r="D120" s="77">
        <v>556</v>
      </c>
      <c r="E120" s="77">
        <v>550</v>
      </c>
      <c r="F120" s="77">
        <v>542</v>
      </c>
      <c r="G120" s="77">
        <v>544</v>
      </c>
      <c r="H120" s="77">
        <v>539</v>
      </c>
      <c r="I120" s="77">
        <v>538</v>
      </c>
      <c r="J120" s="77">
        <v>537</v>
      </c>
      <c r="K120" s="77">
        <v>542</v>
      </c>
      <c r="L120" s="77">
        <v>540</v>
      </c>
      <c r="M120" s="77">
        <v>528</v>
      </c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</row>
    <row r="121" spans="1:46" ht="22.5" x14ac:dyDescent="0.2">
      <c r="A121" s="76" t="s">
        <v>72</v>
      </c>
      <c r="B121" s="77">
        <v>1195</v>
      </c>
      <c r="C121" s="77">
        <v>1048</v>
      </c>
      <c r="D121" s="77">
        <v>1054</v>
      </c>
      <c r="E121" s="77">
        <v>1049</v>
      </c>
      <c r="F121" s="77">
        <v>1101</v>
      </c>
      <c r="G121" s="77">
        <v>1089</v>
      </c>
      <c r="H121" s="77">
        <v>1088</v>
      </c>
      <c r="I121" s="77">
        <v>1088</v>
      </c>
      <c r="J121" s="77">
        <v>1101</v>
      </c>
      <c r="K121" s="77">
        <v>1076</v>
      </c>
      <c r="L121" s="77">
        <v>1063</v>
      </c>
      <c r="M121" s="77">
        <v>1054</v>
      </c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</row>
    <row r="122" spans="1:46" ht="22.5" x14ac:dyDescent="0.2">
      <c r="A122" s="76" t="s">
        <v>73</v>
      </c>
      <c r="B122" s="77">
        <v>4917</v>
      </c>
      <c r="C122" s="77">
        <v>4892</v>
      </c>
      <c r="D122" s="77">
        <v>4791</v>
      </c>
      <c r="E122" s="77">
        <v>4746</v>
      </c>
      <c r="F122" s="77">
        <v>4718</v>
      </c>
      <c r="G122" s="77">
        <v>4706</v>
      </c>
      <c r="H122" s="77">
        <v>4643</v>
      </c>
      <c r="I122" s="77">
        <v>4630</v>
      </c>
      <c r="J122" s="77">
        <v>4620</v>
      </c>
      <c r="K122" s="77">
        <v>4607</v>
      </c>
      <c r="L122" s="77">
        <v>4660</v>
      </c>
      <c r="M122" s="77">
        <v>4698</v>
      </c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</row>
    <row r="123" spans="1:46" x14ac:dyDescent="0.2">
      <c r="A123" s="76" t="s">
        <v>29</v>
      </c>
      <c r="B123" s="77">
        <v>1009</v>
      </c>
      <c r="C123" s="77">
        <v>1049</v>
      </c>
      <c r="D123" s="77">
        <v>1065</v>
      </c>
      <c r="E123" s="77">
        <v>1064</v>
      </c>
      <c r="F123" s="77">
        <v>1060</v>
      </c>
      <c r="G123" s="77">
        <v>1070</v>
      </c>
      <c r="H123" s="77">
        <v>1054</v>
      </c>
      <c r="I123" s="77">
        <v>1072</v>
      </c>
      <c r="J123" s="77">
        <v>1089</v>
      </c>
      <c r="K123" s="77">
        <v>1107</v>
      </c>
      <c r="L123" s="77">
        <v>1118</v>
      </c>
      <c r="M123" s="77">
        <v>1128</v>
      </c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</row>
    <row r="124" spans="1:46" x14ac:dyDescent="0.2">
      <c r="A124" s="76" t="s">
        <v>55</v>
      </c>
      <c r="B124" s="77">
        <v>262</v>
      </c>
      <c r="C124" s="77">
        <v>261</v>
      </c>
      <c r="D124" s="77">
        <v>256</v>
      </c>
      <c r="E124" s="77">
        <v>258</v>
      </c>
      <c r="F124" s="77">
        <v>255</v>
      </c>
      <c r="G124" s="77">
        <v>264</v>
      </c>
      <c r="H124" s="77">
        <v>257</v>
      </c>
      <c r="I124" s="77">
        <v>258</v>
      </c>
      <c r="J124" s="77">
        <v>253</v>
      </c>
      <c r="K124" s="77">
        <v>273</v>
      </c>
      <c r="L124" s="77">
        <v>269</v>
      </c>
      <c r="M124" s="77">
        <v>268</v>
      </c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1:46" x14ac:dyDescent="0.2">
      <c r="A125" s="76" t="s">
        <v>60</v>
      </c>
      <c r="B125" s="77">
        <v>477</v>
      </c>
      <c r="C125" s="77">
        <v>494</v>
      </c>
      <c r="D125" s="77">
        <v>482</v>
      </c>
      <c r="E125" s="77">
        <v>477</v>
      </c>
      <c r="F125" s="77">
        <v>475</v>
      </c>
      <c r="G125" s="77">
        <v>460</v>
      </c>
      <c r="H125" s="77">
        <v>460</v>
      </c>
      <c r="I125" s="77">
        <v>447</v>
      </c>
      <c r="J125" s="77">
        <v>439</v>
      </c>
      <c r="K125" s="77">
        <v>452</v>
      </c>
      <c r="L125" s="77">
        <v>453</v>
      </c>
      <c r="M125" s="77">
        <v>464</v>
      </c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</row>
    <row r="126" spans="1:46" x14ac:dyDescent="0.2">
      <c r="A126" s="76" t="s">
        <v>61</v>
      </c>
      <c r="B126" s="77">
        <v>2940</v>
      </c>
      <c r="C126" s="77">
        <v>2932</v>
      </c>
      <c r="D126" s="77">
        <v>2984</v>
      </c>
      <c r="E126" s="77">
        <v>2979</v>
      </c>
      <c r="F126" s="77">
        <v>2959</v>
      </c>
      <c r="G126" s="77">
        <v>2879</v>
      </c>
      <c r="H126" s="77">
        <v>2886</v>
      </c>
      <c r="I126" s="77">
        <v>2873</v>
      </c>
      <c r="J126" s="77">
        <v>2878</v>
      </c>
      <c r="K126" s="77">
        <v>2902</v>
      </c>
      <c r="L126" s="77">
        <v>2906</v>
      </c>
      <c r="M126" s="77">
        <v>2873</v>
      </c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1:46" x14ac:dyDescent="0.2">
      <c r="A127" s="76" t="s">
        <v>56</v>
      </c>
      <c r="B127" s="77">
        <v>178</v>
      </c>
      <c r="C127" s="77">
        <v>179</v>
      </c>
      <c r="D127" s="77">
        <v>177</v>
      </c>
      <c r="E127" s="77">
        <v>179</v>
      </c>
      <c r="F127" s="77">
        <v>179</v>
      </c>
      <c r="G127" s="77">
        <v>183</v>
      </c>
      <c r="H127" s="77">
        <v>178</v>
      </c>
      <c r="I127" s="77">
        <v>179</v>
      </c>
      <c r="J127" s="77">
        <v>184</v>
      </c>
      <c r="K127" s="77">
        <v>183</v>
      </c>
      <c r="L127" s="77">
        <v>185</v>
      </c>
      <c r="M127" s="77">
        <v>178</v>
      </c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</row>
    <row r="128" spans="1:46" x14ac:dyDescent="0.2">
      <c r="A128" s="76" t="s">
        <v>30</v>
      </c>
      <c r="B128" s="77">
        <v>672</v>
      </c>
      <c r="C128" s="77">
        <v>669</v>
      </c>
      <c r="D128" s="77">
        <v>686</v>
      </c>
      <c r="E128" s="77">
        <v>687</v>
      </c>
      <c r="F128" s="77">
        <v>685</v>
      </c>
      <c r="G128" s="77">
        <v>673</v>
      </c>
      <c r="H128" s="77">
        <v>680</v>
      </c>
      <c r="I128" s="77">
        <v>678</v>
      </c>
      <c r="J128" s="77">
        <v>675</v>
      </c>
      <c r="K128" s="77">
        <v>672</v>
      </c>
      <c r="L128" s="77">
        <v>673</v>
      </c>
      <c r="M128" s="77">
        <v>674</v>
      </c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</row>
    <row r="129" spans="1:46" x14ac:dyDescent="0.2">
      <c r="A129" s="76" t="s">
        <v>62</v>
      </c>
      <c r="B129" s="77">
        <v>1388</v>
      </c>
      <c r="C129" s="77">
        <v>1406</v>
      </c>
      <c r="D129" s="77">
        <v>1403</v>
      </c>
      <c r="E129" s="77">
        <v>1394</v>
      </c>
      <c r="F129" s="77">
        <v>1409</v>
      </c>
      <c r="G129" s="77">
        <v>1423</v>
      </c>
      <c r="H129" s="77">
        <v>1463</v>
      </c>
      <c r="I129" s="77">
        <v>1477</v>
      </c>
      <c r="J129" s="77">
        <v>1488</v>
      </c>
      <c r="K129" s="77">
        <v>1505</v>
      </c>
      <c r="L129" s="77">
        <v>1484</v>
      </c>
      <c r="M129" s="77">
        <v>1481</v>
      </c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1:46" x14ac:dyDescent="0.2">
      <c r="A130" s="83" t="s">
        <v>31</v>
      </c>
      <c r="B130" s="84">
        <v>6818</v>
      </c>
      <c r="C130" s="84">
        <v>6747</v>
      </c>
      <c r="D130" s="84">
        <v>6688</v>
      </c>
      <c r="E130" s="84">
        <v>6658</v>
      </c>
      <c r="F130" s="84">
        <v>6562</v>
      </c>
      <c r="G130" s="84">
        <v>6428</v>
      </c>
      <c r="H130" s="84">
        <v>6503</v>
      </c>
      <c r="I130" s="84">
        <v>6556</v>
      </c>
      <c r="J130" s="84">
        <v>6640</v>
      </c>
      <c r="K130" s="84">
        <v>6789</v>
      </c>
      <c r="L130" s="84">
        <v>6887</v>
      </c>
      <c r="M130" s="84">
        <v>6894</v>
      </c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</row>
    <row r="131" spans="1:46" x14ac:dyDescent="0.2">
      <c r="A131" s="91" t="s">
        <v>78</v>
      </c>
      <c r="B131" s="92">
        <f t="shared" ref="B131:M131" si="6">SUM(B120:B130)</f>
        <v>20415</v>
      </c>
      <c r="C131" s="92">
        <f t="shared" si="6"/>
        <v>20237</v>
      </c>
      <c r="D131" s="92">
        <f t="shared" si="6"/>
        <v>20142</v>
      </c>
      <c r="E131" s="92">
        <f t="shared" si="6"/>
        <v>20041</v>
      </c>
      <c r="F131" s="92">
        <f t="shared" si="6"/>
        <v>19945</v>
      </c>
      <c r="G131" s="92">
        <f t="shared" si="6"/>
        <v>19719</v>
      </c>
      <c r="H131" s="92">
        <f t="shared" si="6"/>
        <v>19751</v>
      </c>
      <c r="I131" s="92">
        <f t="shared" si="6"/>
        <v>19796</v>
      </c>
      <c r="J131" s="92">
        <f t="shared" si="6"/>
        <v>19904</v>
      </c>
      <c r="K131" s="92">
        <f t="shared" si="6"/>
        <v>20108</v>
      </c>
      <c r="L131" s="92">
        <f t="shared" si="6"/>
        <v>20238</v>
      </c>
      <c r="M131" s="92">
        <f t="shared" si="6"/>
        <v>20240</v>
      </c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4" spans="1:46" x14ac:dyDescent="0.2">
      <c r="A134" s="265" t="s">
        <v>7</v>
      </c>
      <c r="B134" s="264">
        <v>2009</v>
      </c>
      <c r="C134" s="264"/>
      <c r="D134" s="264"/>
      <c r="E134" s="264"/>
      <c r="F134" s="264"/>
      <c r="G134" s="264"/>
      <c r="H134" s="264"/>
      <c r="I134" s="264"/>
      <c r="J134" s="264"/>
      <c r="K134" s="264"/>
      <c r="L134" s="264"/>
      <c r="M134" s="264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1:46" x14ac:dyDescent="0.2">
      <c r="A135" s="263"/>
      <c r="B135" s="244" t="s">
        <v>82</v>
      </c>
      <c r="C135" s="244" t="s">
        <v>83</v>
      </c>
      <c r="D135" s="244" t="s">
        <v>84</v>
      </c>
      <c r="E135" s="244" t="s">
        <v>85</v>
      </c>
      <c r="F135" s="244" t="s">
        <v>86</v>
      </c>
      <c r="G135" s="244" t="s">
        <v>87</v>
      </c>
      <c r="H135" s="244" t="s">
        <v>88</v>
      </c>
      <c r="I135" s="244" t="s">
        <v>89</v>
      </c>
      <c r="J135" s="244" t="s">
        <v>90</v>
      </c>
      <c r="K135" s="244" t="s">
        <v>91</v>
      </c>
      <c r="L135" s="244" t="s">
        <v>92</v>
      </c>
      <c r="M135" s="244" t="s">
        <v>93</v>
      </c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</row>
    <row r="136" spans="1:46" x14ac:dyDescent="0.2">
      <c r="A136" s="76" t="s">
        <v>54</v>
      </c>
      <c r="B136" s="77">
        <v>1414</v>
      </c>
      <c r="C136" s="77">
        <v>1420</v>
      </c>
      <c r="D136" s="77">
        <v>1422</v>
      </c>
      <c r="E136" s="77">
        <v>1432</v>
      </c>
      <c r="F136" s="77">
        <v>1444</v>
      </c>
      <c r="G136" s="77">
        <v>1448</v>
      </c>
      <c r="H136" s="77">
        <v>1421</v>
      </c>
      <c r="I136" s="77">
        <v>1419</v>
      </c>
      <c r="J136" s="77">
        <v>1420</v>
      </c>
      <c r="K136" s="77">
        <v>1420</v>
      </c>
      <c r="L136" s="77">
        <v>1422</v>
      </c>
      <c r="M136" s="77">
        <v>1441</v>
      </c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</row>
    <row r="137" spans="1:46" x14ac:dyDescent="0.2">
      <c r="A137" s="76" t="s">
        <v>32</v>
      </c>
      <c r="B137" s="77">
        <v>2246</v>
      </c>
      <c r="C137" s="77">
        <v>2234</v>
      </c>
      <c r="D137" s="77">
        <v>2226</v>
      </c>
      <c r="E137" s="77">
        <v>2189</v>
      </c>
      <c r="F137" s="77">
        <v>2256</v>
      </c>
      <c r="G137" s="77">
        <v>2273</v>
      </c>
      <c r="H137" s="77">
        <v>2258</v>
      </c>
      <c r="I137" s="77">
        <v>2251</v>
      </c>
      <c r="J137" s="77">
        <v>2242</v>
      </c>
      <c r="K137" s="77">
        <v>2251</v>
      </c>
      <c r="L137" s="77">
        <v>2406</v>
      </c>
      <c r="M137" s="77">
        <v>2564</v>
      </c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</row>
    <row r="138" spans="1:46" x14ac:dyDescent="0.2">
      <c r="A138" s="83" t="s">
        <v>33</v>
      </c>
      <c r="B138" s="84">
        <v>11962</v>
      </c>
      <c r="C138" s="84">
        <v>11897</v>
      </c>
      <c r="D138" s="84">
        <v>11903</v>
      </c>
      <c r="E138" s="84">
        <v>11851</v>
      </c>
      <c r="F138" s="84">
        <v>11793</v>
      </c>
      <c r="G138" s="84">
        <v>11721</v>
      </c>
      <c r="H138" s="84">
        <v>11682</v>
      </c>
      <c r="I138" s="84">
        <v>11693</v>
      </c>
      <c r="J138" s="84">
        <v>11695</v>
      </c>
      <c r="K138" s="84">
        <v>11694</v>
      </c>
      <c r="L138" s="84">
        <v>11723</v>
      </c>
      <c r="M138" s="84">
        <v>11776</v>
      </c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</row>
    <row r="139" spans="1:46" x14ac:dyDescent="0.2">
      <c r="A139" s="194" t="s">
        <v>78</v>
      </c>
      <c r="B139" s="191">
        <f t="shared" ref="B139:M139" si="7">SUM(B136:B138)</f>
        <v>15622</v>
      </c>
      <c r="C139" s="191">
        <f t="shared" si="7"/>
        <v>15551</v>
      </c>
      <c r="D139" s="191">
        <f t="shared" si="7"/>
        <v>15551</v>
      </c>
      <c r="E139" s="191">
        <f t="shared" si="7"/>
        <v>15472</v>
      </c>
      <c r="F139" s="191">
        <f t="shared" si="7"/>
        <v>15493</v>
      </c>
      <c r="G139" s="191">
        <f t="shared" si="7"/>
        <v>15442</v>
      </c>
      <c r="H139" s="191">
        <f t="shared" si="7"/>
        <v>15361</v>
      </c>
      <c r="I139" s="191">
        <f t="shared" si="7"/>
        <v>15363</v>
      </c>
      <c r="J139" s="191">
        <f t="shared" si="7"/>
        <v>15357</v>
      </c>
      <c r="K139" s="191">
        <f t="shared" si="7"/>
        <v>15365</v>
      </c>
      <c r="L139" s="191">
        <f t="shared" si="7"/>
        <v>15551</v>
      </c>
      <c r="M139" s="191">
        <f t="shared" si="7"/>
        <v>15781</v>
      </c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</row>
    <row r="142" spans="1:46" x14ac:dyDescent="0.2">
      <c r="A142" s="265" t="s">
        <v>8</v>
      </c>
      <c r="B142" s="264">
        <v>2009</v>
      </c>
      <c r="C142" s="264"/>
      <c r="D142" s="264"/>
      <c r="E142" s="264"/>
      <c r="F142" s="264"/>
      <c r="G142" s="264"/>
      <c r="H142" s="264"/>
      <c r="I142" s="264"/>
      <c r="J142" s="264"/>
      <c r="K142" s="264"/>
      <c r="L142" s="264"/>
      <c r="M142" s="264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</row>
    <row r="143" spans="1:46" x14ac:dyDescent="0.2">
      <c r="A143" s="263"/>
      <c r="B143" s="244" t="s">
        <v>82</v>
      </c>
      <c r="C143" s="244" t="s">
        <v>83</v>
      </c>
      <c r="D143" s="244" t="s">
        <v>84</v>
      </c>
      <c r="E143" s="244" t="s">
        <v>85</v>
      </c>
      <c r="F143" s="244" t="s">
        <v>86</v>
      </c>
      <c r="G143" s="244" t="s">
        <v>87</v>
      </c>
      <c r="H143" s="244" t="s">
        <v>88</v>
      </c>
      <c r="I143" s="244" t="s">
        <v>89</v>
      </c>
      <c r="J143" s="244" t="s">
        <v>90</v>
      </c>
      <c r="K143" s="244" t="s">
        <v>91</v>
      </c>
      <c r="L143" s="244" t="s">
        <v>92</v>
      </c>
      <c r="M143" s="244" t="s">
        <v>93</v>
      </c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</row>
    <row r="144" spans="1:46" x14ac:dyDescent="0.2">
      <c r="A144" s="76" t="s">
        <v>34</v>
      </c>
      <c r="B144" s="77">
        <v>608</v>
      </c>
      <c r="C144" s="77">
        <v>618</v>
      </c>
      <c r="D144" s="77">
        <v>601</v>
      </c>
      <c r="E144" s="77">
        <v>616</v>
      </c>
      <c r="F144" s="77">
        <v>600</v>
      </c>
      <c r="G144" s="77">
        <v>592</v>
      </c>
      <c r="H144" s="77">
        <v>586</v>
      </c>
      <c r="I144" s="77">
        <v>574</v>
      </c>
      <c r="J144" s="77">
        <v>559</v>
      </c>
      <c r="K144" s="77">
        <v>587</v>
      </c>
      <c r="L144" s="77">
        <v>596</v>
      </c>
      <c r="M144" s="77">
        <v>615</v>
      </c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</row>
    <row r="145" spans="1:46" x14ac:dyDescent="0.2">
      <c r="A145" s="76" t="s">
        <v>57</v>
      </c>
      <c r="B145" s="77">
        <v>260</v>
      </c>
      <c r="C145" s="77">
        <v>262</v>
      </c>
      <c r="D145" s="77">
        <v>262</v>
      </c>
      <c r="E145" s="77">
        <v>267</v>
      </c>
      <c r="F145" s="77">
        <v>273</v>
      </c>
      <c r="G145" s="77">
        <v>276</v>
      </c>
      <c r="H145" s="77">
        <v>281</v>
      </c>
      <c r="I145" s="77">
        <v>288</v>
      </c>
      <c r="J145" s="77">
        <v>276</v>
      </c>
      <c r="K145" s="77">
        <v>287</v>
      </c>
      <c r="L145" s="77">
        <v>280</v>
      </c>
      <c r="M145" s="77">
        <v>278</v>
      </c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</row>
    <row r="146" spans="1:46" x14ac:dyDescent="0.2">
      <c r="A146" s="76" t="s">
        <v>35</v>
      </c>
      <c r="B146" s="77">
        <v>2333</v>
      </c>
      <c r="C146" s="77">
        <v>2332</v>
      </c>
      <c r="D146" s="77">
        <v>2376</v>
      </c>
      <c r="E146" s="77">
        <v>2402</v>
      </c>
      <c r="F146" s="77">
        <v>2350</v>
      </c>
      <c r="G146" s="77">
        <v>2320</v>
      </c>
      <c r="H146" s="77">
        <v>2326</v>
      </c>
      <c r="I146" s="77">
        <v>2311</v>
      </c>
      <c r="J146" s="77">
        <v>2344</v>
      </c>
      <c r="K146" s="77">
        <v>2353</v>
      </c>
      <c r="L146" s="77">
        <v>2337</v>
      </c>
      <c r="M146" s="77">
        <v>2326</v>
      </c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1:46" x14ac:dyDescent="0.2">
      <c r="A147" s="83" t="s">
        <v>36</v>
      </c>
      <c r="B147" s="84">
        <v>2679</v>
      </c>
      <c r="C147" s="84">
        <v>2661</v>
      </c>
      <c r="D147" s="84">
        <v>2666</v>
      </c>
      <c r="E147" s="84">
        <v>2683</v>
      </c>
      <c r="F147" s="84">
        <v>2665</v>
      </c>
      <c r="G147" s="84">
        <v>2661</v>
      </c>
      <c r="H147" s="84">
        <v>2674</v>
      </c>
      <c r="I147" s="84">
        <v>2677</v>
      </c>
      <c r="J147" s="84">
        <v>2687</v>
      </c>
      <c r="K147" s="84">
        <v>2717</v>
      </c>
      <c r="L147" s="84">
        <v>2771</v>
      </c>
      <c r="M147" s="84">
        <v>2727</v>
      </c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1:46" ht="13.5" customHeight="1" x14ac:dyDescent="0.2">
      <c r="A148" s="194" t="s">
        <v>78</v>
      </c>
      <c r="B148" s="191">
        <f t="shared" ref="B148:M148" si="8">SUM(B144:B147)</f>
        <v>5880</v>
      </c>
      <c r="C148" s="191">
        <f t="shared" si="8"/>
        <v>5873</v>
      </c>
      <c r="D148" s="191">
        <f t="shared" si="8"/>
        <v>5905</v>
      </c>
      <c r="E148" s="191">
        <f t="shared" si="8"/>
        <v>5968</v>
      </c>
      <c r="F148" s="191">
        <f t="shared" si="8"/>
        <v>5888</v>
      </c>
      <c r="G148" s="191">
        <f t="shared" si="8"/>
        <v>5849</v>
      </c>
      <c r="H148" s="191">
        <f t="shared" si="8"/>
        <v>5867</v>
      </c>
      <c r="I148" s="191">
        <f t="shared" si="8"/>
        <v>5850</v>
      </c>
      <c r="J148" s="191">
        <f t="shared" si="8"/>
        <v>5866</v>
      </c>
      <c r="K148" s="191">
        <f t="shared" si="8"/>
        <v>5944</v>
      </c>
      <c r="L148" s="191">
        <f t="shared" si="8"/>
        <v>5984</v>
      </c>
      <c r="M148" s="191">
        <f t="shared" si="8"/>
        <v>5946</v>
      </c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50" spans="1:46" s="17" customFormat="1" x14ac:dyDescent="0.2">
      <c r="A150" s="197" t="s">
        <v>81</v>
      </c>
      <c r="B150" s="197">
        <f>B15+B33+B54+B61+B71+B103+B131+B139+B148</f>
        <v>206015</v>
      </c>
      <c r="C150" s="197">
        <f t="shared" ref="C150:M150" si="9">C15+C33+C54+C61+C71+C103+C131+C139+C148</f>
        <v>223332</v>
      </c>
      <c r="D150" s="197">
        <f t="shared" si="9"/>
        <v>224515</v>
      </c>
      <c r="E150" s="197">
        <f t="shared" si="9"/>
        <v>222841</v>
      </c>
      <c r="F150" s="197">
        <f t="shared" si="9"/>
        <v>222413</v>
      </c>
      <c r="G150" s="197">
        <f t="shared" si="9"/>
        <v>221957</v>
      </c>
      <c r="H150" s="197">
        <f t="shared" si="9"/>
        <v>222918</v>
      </c>
      <c r="I150" s="197">
        <f t="shared" si="9"/>
        <v>223986</v>
      </c>
      <c r="J150" s="197">
        <f t="shared" si="9"/>
        <v>223835</v>
      </c>
      <c r="K150" s="197">
        <f t="shared" si="9"/>
        <v>225724</v>
      </c>
      <c r="L150" s="197">
        <f t="shared" si="9"/>
        <v>227362</v>
      </c>
      <c r="M150" s="197">
        <f t="shared" si="9"/>
        <v>226002</v>
      </c>
    </row>
    <row r="151" spans="1:46" x14ac:dyDescent="0.2">
      <c r="A151" s="90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46" x14ac:dyDescent="0.2">
      <c r="A152" s="123" t="s">
        <v>111</v>
      </c>
    </row>
  </sheetData>
  <mergeCells count="30">
    <mergeCell ref="A77:M77"/>
    <mergeCell ref="A19:A20"/>
    <mergeCell ref="B19:M19"/>
    <mergeCell ref="A46:A47"/>
    <mergeCell ref="B46:M46"/>
    <mergeCell ref="A142:A143"/>
    <mergeCell ref="B142:M142"/>
    <mergeCell ref="A84:A85"/>
    <mergeCell ref="B84:M84"/>
    <mergeCell ref="A118:A119"/>
    <mergeCell ref="B118:M118"/>
    <mergeCell ref="A113:M113"/>
    <mergeCell ref="A115:M115"/>
    <mergeCell ref="A116:M116"/>
    <mergeCell ref="A2:M2"/>
    <mergeCell ref="A4:M4"/>
    <mergeCell ref="A5:M5"/>
    <mergeCell ref="A134:A135"/>
    <mergeCell ref="B134:M134"/>
    <mergeCell ref="A58:A59"/>
    <mergeCell ref="B58:M58"/>
    <mergeCell ref="A65:A66"/>
    <mergeCell ref="B65:M65"/>
    <mergeCell ref="A79:M79"/>
    <mergeCell ref="A80:M80"/>
    <mergeCell ref="A9:A10"/>
    <mergeCell ref="B9:M9"/>
    <mergeCell ref="A39:M39"/>
    <mergeCell ref="A41:M41"/>
    <mergeCell ref="A42:M42"/>
  </mergeCells>
  <phoneticPr fontId="27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&amp;L&amp;"Arial,Normal"&amp;8&amp;G&amp;C&amp;"Arial,Normal"&amp;8www.iieg.gob.mx&amp;R&amp;G</oddFooter>
  </headerFooter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3"/>
  <sheetViews>
    <sheetView workbookViewId="0">
      <selection activeCell="W167" sqref="W167"/>
    </sheetView>
  </sheetViews>
  <sheetFormatPr baseColWidth="10" defaultColWidth="8.83203125" defaultRowHeight="11.25" x14ac:dyDescent="0.2"/>
  <cols>
    <col min="1" max="1" width="59.6640625" style="19" customWidth="1"/>
    <col min="2" max="13" width="8.5" style="19" customWidth="1"/>
    <col min="14" max="16384" width="8.83203125" style="19"/>
  </cols>
  <sheetData>
    <row r="1" spans="1:46" s="62" customFormat="1" ht="20.25" x14ac:dyDescent="0.2">
      <c r="A1" s="74" t="s">
        <v>95</v>
      </c>
      <c r="D1" s="69"/>
      <c r="E1" s="69"/>
      <c r="F1" s="69"/>
      <c r="G1" s="69"/>
      <c r="H1" s="69"/>
      <c r="I1" s="69"/>
      <c r="J1" s="69"/>
      <c r="K1" s="69"/>
    </row>
    <row r="2" spans="1:46" s="47" customFormat="1" ht="15.75" customHeight="1" x14ac:dyDescent="0.2">
      <c r="A2" s="256" t="s">
        <v>80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34"/>
      <c r="O2" s="34"/>
      <c r="P2" s="34"/>
      <c r="Q2" s="34"/>
      <c r="R2" s="35"/>
      <c r="S2" s="35"/>
      <c r="T2" s="35"/>
      <c r="U2" s="35"/>
      <c r="V2" s="35"/>
      <c r="W2" s="35"/>
      <c r="X2" s="35"/>
    </row>
    <row r="3" spans="1:46" s="47" customFormat="1" ht="15.75" customHeight="1" x14ac:dyDescent="0.2">
      <c r="A3" s="75" t="s">
        <v>79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34"/>
      <c r="O3" s="34"/>
      <c r="P3" s="34"/>
      <c r="Q3" s="34"/>
      <c r="R3" s="35"/>
      <c r="S3" s="35"/>
      <c r="T3" s="35"/>
      <c r="U3" s="35"/>
      <c r="V3" s="35"/>
      <c r="W3" s="35"/>
      <c r="X3" s="35"/>
    </row>
    <row r="4" spans="1:46" s="49" customFormat="1" ht="15.95" customHeight="1" x14ac:dyDescent="0.2">
      <c r="A4" s="256" t="s">
        <v>76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36"/>
      <c r="O4" s="36"/>
      <c r="P4" s="36"/>
      <c r="Q4" s="36"/>
      <c r="R4" s="48"/>
      <c r="S4" s="48"/>
      <c r="T4" s="48"/>
      <c r="U4" s="48"/>
      <c r="V4" s="48"/>
      <c r="W4" s="48"/>
      <c r="X4" s="48"/>
    </row>
    <row r="5" spans="1:46" s="49" customFormat="1" ht="15.95" customHeight="1" x14ac:dyDescent="0.2">
      <c r="A5" s="256">
        <v>2010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36"/>
      <c r="O5" s="36"/>
      <c r="P5" s="36"/>
      <c r="Q5" s="36"/>
    </row>
    <row r="6" spans="1:46" ht="12.75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25"/>
      <c r="M6" s="25"/>
    </row>
    <row r="7" spans="1:46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</row>
    <row r="8" spans="1:46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</row>
    <row r="9" spans="1:46" x14ac:dyDescent="0.2">
      <c r="A9" s="288" t="s">
        <v>0</v>
      </c>
      <c r="B9" s="287">
        <v>2010</v>
      </c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</row>
    <row r="10" spans="1:46" x14ac:dyDescent="0.2">
      <c r="A10" s="287"/>
      <c r="B10" s="246" t="s">
        <v>82</v>
      </c>
      <c r="C10" s="246" t="s">
        <v>83</v>
      </c>
      <c r="D10" s="246" t="s">
        <v>84</v>
      </c>
      <c r="E10" s="246" t="s">
        <v>85</v>
      </c>
      <c r="F10" s="246" t="s">
        <v>86</v>
      </c>
      <c r="G10" s="246" t="s">
        <v>87</v>
      </c>
      <c r="H10" s="246" t="s">
        <v>88</v>
      </c>
      <c r="I10" s="246" t="s">
        <v>89</v>
      </c>
      <c r="J10" s="246" t="s">
        <v>90</v>
      </c>
      <c r="K10" s="246" t="s">
        <v>91</v>
      </c>
      <c r="L10" s="246" t="s">
        <v>92</v>
      </c>
      <c r="M10" s="246" t="s">
        <v>93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</row>
    <row r="11" spans="1:46" ht="22.5" x14ac:dyDescent="0.2">
      <c r="A11" s="227" t="s">
        <v>24</v>
      </c>
      <c r="B11" s="231">
        <v>7547</v>
      </c>
      <c r="C11" s="231">
        <v>7581</v>
      </c>
      <c r="D11" s="231">
        <v>7653</v>
      </c>
      <c r="E11" s="231">
        <v>7518</v>
      </c>
      <c r="F11" s="231">
        <v>7522</v>
      </c>
      <c r="G11" s="231">
        <v>7283</v>
      </c>
      <c r="H11" s="231">
        <v>6991</v>
      </c>
      <c r="I11" s="231">
        <v>6897</v>
      </c>
      <c r="J11" s="206">
        <v>6634</v>
      </c>
      <c r="K11" s="206">
        <v>6464</v>
      </c>
      <c r="L11" s="206">
        <v>6454</v>
      </c>
      <c r="M11" s="206">
        <v>6430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</row>
    <row r="12" spans="1:46" ht="22.5" x14ac:dyDescent="0.2">
      <c r="A12" s="97" t="s">
        <v>25</v>
      </c>
      <c r="B12" s="102">
        <v>5367</v>
      </c>
      <c r="C12" s="102">
        <v>5383</v>
      </c>
      <c r="D12" s="102">
        <v>5441</v>
      </c>
      <c r="E12" s="102">
        <v>5478</v>
      </c>
      <c r="F12" s="102">
        <v>5473</v>
      </c>
      <c r="G12" s="102">
        <v>5554</v>
      </c>
      <c r="H12" s="102">
        <v>5608</v>
      </c>
      <c r="I12" s="102">
        <v>5626</v>
      </c>
      <c r="J12" s="99">
        <v>5694</v>
      </c>
      <c r="K12" s="99">
        <v>5730</v>
      </c>
      <c r="L12" s="99">
        <v>5697</v>
      </c>
      <c r="M12" s="99">
        <v>6050</v>
      </c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</row>
    <row r="13" spans="1:46" x14ac:dyDescent="0.2">
      <c r="A13" s="97" t="s">
        <v>11</v>
      </c>
      <c r="B13" s="102">
        <v>31902</v>
      </c>
      <c r="C13" s="102">
        <v>32016</v>
      </c>
      <c r="D13" s="102">
        <v>32386</v>
      </c>
      <c r="E13" s="102">
        <v>32528</v>
      </c>
      <c r="F13" s="102">
        <v>32703</v>
      </c>
      <c r="G13" s="102">
        <v>32906</v>
      </c>
      <c r="H13" s="102">
        <v>34095</v>
      </c>
      <c r="I13" s="102">
        <v>33965</v>
      </c>
      <c r="J13" s="99">
        <v>33787</v>
      </c>
      <c r="K13" s="99">
        <v>34113</v>
      </c>
      <c r="L13" s="99">
        <v>34358</v>
      </c>
      <c r="M13" s="99">
        <v>34257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</row>
    <row r="14" spans="1:46" x14ac:dyDescent="0.2">
      <c r="A14" s="97" t="s">
        <v>10</v>
      </c>
      <c r="B14" s="102">
        <v>634</v>
      </c>
      <c r="C14" s="102">
        <v>637</v>
      </c>
      <c r="D14" s="102">
        <v>641</v>
      </c>
      <c r="E14" s="102">
        <v>737</v>
      </c>
      <c r="F14" s="102">
        <v>737</v>
      </c>
      <c r="G14" s="102">
        <v>740</v>
      </c>
      <c r="H14" s="102">
        <v>751</v>
      </c>
      <c r="I14" s="102">
        <v>678</v>
      </c>
      <c r="J14" s="99">
        <v>806</v>
      </c>
      <c r="K14" s="99">
        <v>721</v>
      </c>
      <c r="L14" s="99">
        <v>263</v>
      </c>
      <c r="M14" s="99">
        <v>271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</row>
    <row r="15" spans="1:46" x14ac:dyDescent="0.2">
      <c r="A15" s="192" t="s">
        <v>78</v>
      </c>
      <c r="B15" s="193">
        <f>SUM(B11:B14)</f>
        <v>45450</v>
      </c>
      <c r="C15" s="193">
        <f t="shared" ref="C15:M15" si="0">SUM(C11:C14)</f>
        <v>45617</v>
      </c>
      <c r="D15" s="193">
        <f t="shared" si="0"/>
        <v>46121</v>
      </c>
      <c r="E15" s="193">
        <f t="shared" si="0"/>
        <v>46261</v>
      </c>
      <c r="F15" s="193">
        <f t="shared" si="0"/>
        <v>46435</v>
      </c>
      <c r="G15" s="193">
        <f t="shared" si="0"/>
        <v>46483</v>
      </c>
      <c r="H15" s="193">
        <f t="shared" si="0"/>
        <v>47445</v>
      </c>
      <c r="I15" s="193">
        <f t="shared" si="0"/>
        <v>47166</v>
      </c>
      <c r="J15" s="193">
        <f t="shared" si="0"/>
        <v>46921</v>
      </c>
      <c r="K15" s="193">
        <f t="shared" si="0"/>
        <v>47028</v>
      </c>
      <c r="L15" s="193">
        <f t="shared" si="0"/>
        <v>46772</v>
      </c>
      <c r="M15" s="193">
        <f t="shared" si="0"/>
        <v>47008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</row>
    <row r="16" spans="1:46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21"/>
      <c r="M16" s="21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</row>
    <row r="17" spans="1:46" x14ac:dyDescent="0.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21"/>
      <c r="M17" s="21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</row>
    <row r="18" spans="1:46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</row>
    <row r="19" spans="1:46" x14ac:dyDescent="0.2">
      <c r="A19" s="288" t="s">
        <v>1</v>
      </c>
      <c r="B19" s="287">
        <v>2010</v>
      </c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</row>
    <row r="20" spans="1:46" x14ac:dyDescent="0.2">
      <c r="A20" s="288"/>
      <c r="B20" s="246" t="s">
        <v>82</v>
      </c>
      <c r="C20" s="246" t="s">
        <v>83</v>
      </c>
      <c r="D20" s="246" t="s">
        <v>84</v>
      </c>
      <c r="E20" s="246" t="s">
        <v>85</v>
      </c>
      <c r="F20" s="246" t="s">
        <v>86</v>
      </c>
      <c r="G20" s="246" t="s">
        <v>87</v>
      </c>
      <c r="H20" s="246" t="s">
        <v>88</v>
      </c>
      <c r="I20" s="246" t="s">
        <v>89</v>
      </c>
      <c r="J20" s="246" t="s">
        <v>90</v>
      </c>
      <c r="K20" s="246" t="s">
        <v>91</v>
      </c>
      <c r="L20" s="246" t="s">
        <v>92</v>
      </c>
      <c r="M20" s="246" t="s">
        <v>93</v>
      </c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</row>
    <row r="21" spans="1:46" ht="22.5" x14ac:dyDescent="0.2">
      <c r="A21" s="76" t="s">
        <v>23</v>
      </c>
      <c r="B21" s="81">
        <v>4630</v>
      </c>
      <c r="C21" s="81">
        <v>4583</v>
      </c>
      <c r="D21" s="81">
        <v>4587</v>
      </c>
      <c r="E21" s="81">
        <v>4564</v>
      </c>
      <c r="F21" s="81">
        <v>4575</v>
      </c>
      <c r="G21" s="81">
        <v>4460</v>
      </c>
      <c r="H21" s="81">
        <v>4402</v>
      </c>
      <c r="I21" s="81">
        <v>4208</v>
      </c>
      <c r="J21" s="78">
        <v>4146</v>
      </c>
      <c r="K21" s="78">
        <v>4163</v>
      </c>
      <c r="L21" s="78">
        <v>4176</v>
      </c>
      <c r="M21" s="78">
        <v>4139</v>
      </c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</row>
    <row r="22" spans="1:46" ht="22.5" x14ac:dyDescent="0.2">
      <c r="A22" s="76" t="s">
        <v>14</v>
      </c>
      <c r="B22" s="81">
        <v>7628</v>
      </c>
      <c r="C22" s="81">
        <v>7617</v>
      </c>
      <c r="D22" s="81">
        <v>7715</v>
      </c>
      <c r="E22" s="81">
        <v>7642</v>
      </c>
      <c r="F22" s="81">
        <v>7681</v>
      </c>
      <c r="G22" s="81">
        <v>7731</v>
      </c>
      <c r="H22" s="81">
        <v>7778</v>
      </c>
      <c r="I22" s="81">
        <v>7678</v>
      </c>
      <c r="J22" s="78">
        <v>7790</v>
      </c>
      <c r="K22" s="78">
        <v>7874</v>
      </c>
      <c r="L22" s="78">
        <v>8139</v>
      </c>
      <c r="M22" s="78">
        <v>8130</v>
      </c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</row>
    <row r="23" spans="1:46" ht="22.5" x14ac:dyDescent="0.2">
      <c r="A23" s="76" t="s">
        <v>17</v>
      </c>
      <c r="B23" s="81">
        <v>3286</v>
      </c>
      <c r="C23" s="81">
        <v>3330</v>
      </c>
      <c r="D23" s="81">
        <v>3349</v>
      </c>
      <c r="E23" s="81">
        <v>3375</v>
      </c>
      <c r="F23" s="81">
        <v>3385</v>
      </c>
      <c r="G23" s="81">
        <v>3469</v>
      </c>
      <c r="H23" s="81">
        <v>3532</v>
      </c>
      <c r="I23" s="81">
        <v>3688</v>
      </c>
      <c r="J23" s="78">
        <v>3794</v>
      </c>
      <c r="K23" s="78">
        <v>3825</v>
      </c>
      <c r="L23" s="78">
        <v>4015</v>
      </c>
      <c r="M23" s="78">
        <v>4045</v>
      </c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</row>
    <row r="24" spans="1:46" x14ac:dyDescent="0.2">
      <c r="A24" s="76" t="s">
        <v>15</v>
      </c>
      <c r="B24" s="81">
        <v>2426</v>
      </c>
      <c r="C24" s="81">
        <v>2410</v>
      </c>
      <c r="D24" s="81">
        <v>2460</v>
      </c>
      <c r="E24" s="81">
        <v>2424</v>
      </c>
      <c r="F24" s="81">
        <v>2344</v>
      </c>
      <c r="G24" s="81">
        <v>2287</v>
      </c>
      <c r="H24" s="81">
        <v>2256</v>
      </c>
      <c r="I24" s="81">
        <v>2230</v>
      </c>
      <c r="J24" s="78">
        <v>2228</v>
      </c>
      <c r="K24" s="78">
        <v>2221</v>
      </c>
      <c r="L24" s="78">
        <v>2228</v>
      </c>
      <c r="M24" s="78">
        <v>2209</v>
      </c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</row>
    <row r="25" spans="1:46" x14ac:dyDescent="0.2">
      <c r="A25" s="76" t="s">
        <v>12</v>
      </c>
      <c r="B25" s="81">
        <v>3329</v>
      </c>
      <c r="C25" s="81">
        <v>3420</v>
      </c>
      <c r="D25" s="81">
        <v>3441</v>
      </c>
      <c r="E25" s="81">
        <v>3479</v>
      </c>
      <c r="F25" s="81">
        <v>3530</v>
      </c>
      <c r="G25" s="81">
        <v>3552</v>
      </c>
      <c r="H25" s="81">
        <v>3620</v>
      </c>
      <c r="I25" s="81">
        <v>3639</v>
      </c>
      <c r="J25" s="78">
        <v>3607</v>
      </c>
      <c r="K25" s="78">
        <v>3627</v>
      </c>
      <c r="L25" s="78">
        <v>3668</v>
      </c>
      <c r="M25" s="78">
        <v>3704</v>
      </c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</row>
    <row r="26" spans="1:46" x14ac:dyDescent="0.2">
      <c r="A26" s="76" t="s">
        <v>13</v>
      </c>
      <c r="B26" s="81">
        <v>1759</v>
      </c>
      <c r="C26" s="81">
        <v>1745</v>
      </c>
      <c r="D26" s="81">
        <v>1727</v>
      </c>
      <c r="E26" s="81">
        <v>1756</v>
      </c>
      <c r="F26" s="81">
        <v>1791</v>
      </c>
      <c r="G26" s="81">
        <v>1817</v>
      </c>
      <c r="H26" s="81">
        <v>1855</v>
      </c>
      <c r="I26" s="81">
        <v>1920</v>
      </c>
      <c r="J26" s="78">
        <v>1954</v>
      </c>
      <c r="K26" s="78">
        <v>2017</v>
      </c>
      <c r="L26" s="78">
        <v>2046</v>
      </c>
      <c r="M26" s="78">
        <v>2056</v>
      </c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</row>
    <row r="27" spans="1:46" ht="22.5" x14ac:dyDescent="0.2">
      <c r="A27" s="76" t="s">
        <v>16</v>
      </c>
      <c r="B27" s="81">
        <v>2582</v>
      </c>
      <c r="C27" s="81">
        <v>2575</v>
      </c>
      <c r="D27" s="81">
        <v>2573</v>
      </c>
      <c r="E27" s="81">
        <v>2555</v>
      </c>
      <c r="F27" s="81">
        <v>2545</v>
      </c>
      <c r="G27" s="81">
        <v>2524</v>
      </c>
      <c r="H27" s="81">
        <v>2486</v>
      </c>
      <c r="I27" s="81">
        <v>2477</v>
      </c>
      <c r="J27" s="78">
        <v>2472</v>
      </c>
      <c r="K27" s="78">
        <v>2469</v>
      </c>
      <c r="L27" s="78">
        <v>2372</v>
      </c>
      <c r="M27" s="78">
        <v>2346</v>
      </c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</row>
    <row r="28" spans="1:46" ht="22.5" x14ac:dyDescent="0.2">
      <c r="A28" s="76" t="s">
        <v>18</v>
      </c>
      <c r="B28" s="81">
        <v>3076</v>
      </c>
      <c r="C28" s="81">
        <v>3106</v>
      </c>
      <c r="D28" s="81">
        <v>3530</v>
      </c>
      <c r="E28" s="81">
        <v>3620</v>
      </c>
      <c r="F28" s="81">
        <v>3642</v>
      </c>
      <c r="G28" s="81">
        <v>3555</v>
      </c>
      <c r="H28" s="81">
        <v>3493</v>
      </c>
      <c r="I28" s="81">
        <v>3531</v>
      </c>
      <c r="J28" s="78">
        <v>3531</v>
      </c>
      <c r="K28" s="78">
        <v>3582</v>
      </c>
      <c r="L28" s="78">
        <v>3556</v>
      </c>
      <c r="M28" s="78">
        <v>3587</v>
      </c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</row>
    <row r="29" spans="1:46" ht="22.5" x14ac:dyDescent="0.2">
      <c r="A29" s="76" t="s">
        <v>19</v>
      </c>
      <c r="B29" s="81">
        <v>8955</v>
      </c>
      <c r="C29" s="81">
        <v>8984</v>
      </c>
      <c r="D29" s="81">
        <v>8930</v>
      </c>
      <c r="E29" s="81">
        <v>9001</v>
      </c>
      <c r="F29" s="81">
        <v>9110</v>
      </c>
      <c r="G29" s="81">
        <v>9420</v>
      </c>
      <c r="H29" s="81">
        <v>9450</v>
      </c>
      <c r="I29" s="81">
        <v>9462</v>
      </c>
      <c r="J29" s="78">
        <v>9527</v>
      </c>
      <c r="K29" s="78">
        <v>9663</v>
      </c>
      <c r="L29" s="78">
        <v>9879</v>
      </c>
      <c r="M29" s="78">
        <v>9724</v>
      </c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</row>
    <row r="30" spans="1:46" x14ac:dyDescent="0.2">
      <c r="A30" s="76" t="s">
        <v>20</v>
      </c>
      <c r="B30" s="81">
        <v>1056</v>
      </c>
      <c r="C30" s="81">
        <v>1072</v>
      </c>
      <c r="D30" s="81">
        <v>1100</v>
      </c>
      <c r="E30" s="81">
        <v>1099</v>
      </c>
      <c r="F30" s="81">
        <v>1095</v>
      </c>
      <c r="G30" s="81">
        <v>1100</v>
      </c>
      <c r="H30" s="81">
        <v>1087</v>
      </c>
      <c r="I30" s="81">
        <v>1077</v>
      </c>
      <c r="J30" s="78">
        <v>1095</v>
      </c>
      <c r="K30" s="78">
        <v>1057</v>
      </c>
      <c r="L30" s="78">
        <v>1080</v>
      </c>
      <c r="M30" s="78">
        <v>1060</v>
      </c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</row>
    <row r="31" spans="1:46" x14ac:dyDescent="0.2">
      <c r="A31" s="76" t="s">
        <v>21</v>
      </c>
      <c r="B31" s="81">
        <v>898</v>
      </c>
      <c r="C31" s="81">
        <v>887</v>
      </c>
      <c r="D31" s="81">
        <v>885</v>
      </c>
      <c r="E31" s="81">
        <v>875</v>
      </c>
      <c r="F31" s="81">
        <v>857</v>
      </c>
      <c r="G31" s="81">
        <v>886</v>
      </c>
      <c r="H31" s="81">
        <v>906</v>
      </c>
      <c r="I31" s="81">
        <v>914</v>
      </c>
      <c r="J31" s="78">
        <v>908</v>
      </c>
      <c r="K31" s="78">
        <v>929</v>
      </c>
      <c r="L31" s="78">
        <v>937</v>
      </c>
      <c r="M31" s="78">
        <v>937</v>
      </c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</row>
    <row r="32" spans="1:46" x14ac:dyDescent="0.2">
      <c r="A32" s="76" t="s">
        <v>22</v>
      </c>
      <c r="B32" s="81">
        <v>1973</v>
      </c>
      <c r="C32" s="81">
        <v>2040</v>
      </c>
      <c r="D32" s="81">
        <v>2043</v>
      </c>
      <c r="E32" s="81">
        <v>2044</v>
      </c>
      <c r="F32" s="81">
        <v>2073</v>
      </c>
      <c r="G32" s="81">
        <v>2107</v>
      </c>
      <c r="H32" s="81">
        <v>2243</v>
      </c>
      <c r="I32" s="81">
        <v>2342</v>
      </c>
      <c r="J32" s="78">
        <v>2214</v>
      </c>
      <c r="K32" s="78">
        <v>2189</v>
      </c>
      <c r="L32" s="78">
        <v>2235</v>
      </c>
      <c r="M32" s="78">
        <v>2230</v>
      </c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</row>
    <row r="33" spans="1:46" x14ac:dyDescent="0.2">
      <c r="A33" s="192" t="s">
        <v>78</v>
      </c>
      <c r="B33" s="193">
        <f>SUM(B21:B32)</f>
        <v>41598</v>
      </c>
      <c r="C33" s="193">
        <f t="shared" ref="C33:M33" si="1">SUM(C21:C32)</f>
        <v>41769</v>
      </c>
      <c r="D33" s="193">
        <f t="shared" si="1"/>
        <v>42340</v>
      </c>
      <c r="E33" s="193">
        <f t="shared" si="1"/>
        <v>42434</v>
      </c>
      <c r="F33" s="193">
        <f t="shared" si="1"/>
        <v>42628</v>
      </c>
      <c r="G33" s="193">
        <f t="shared" si="1"/>
        <v>42908</v>
      </c>
      <c r="H33" s="193">
        <f t="shared" si="1"/>
        <v>43108</v>
      </c>
      <c r="I33" s="193">
        <f t="shared" si="1"/>
        <v>43166</v>
      </c>
      <c r="J33" s="193">
        <f t="shared" si="1"/>
        <v>43266</v>
      </c>
      <c r="K33" s="193">
        <f t="shared" si="1"/>
        <v>43616</v>
      </c>
      <c r="L33" s="193">
        <f t="shared" si="1"/>
        <v>44331</v>
      </c>
      <c r="M33" s="193">
        <f t="shared" si="1"/>
        <v>44167</v>
      </c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</row>
    <row r="34" spans="1:46" x14ac:dyDescent="0.2">
      <c r="L34" s="22"/>
      <c r="M34" s="22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</row>
    <row r="35" spans="1:46" x14ac:dyDescent="0.2">
      <c r="L35" s="22"/>
      <c r="M35" s="22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</row>
    <row r="36" spans="1:46" x14ac:dyDescent="0.2">
      <c r="L36" s="22"/>
      <c r="M36" s="22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</row>
    <row r="37" spans="1:46" x14ac:dyDescent="0.2">
      <c r="L37" s="22"/>
      <c r="M37" s="22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</row>
    <row r="38" spans="1:46" s="62" customFormat="1" ht="20.25" x14ac:dyDescent="0.2">
      <c r="A38" s="74" t="s">
        <v>95</v>
      </c>
      <c r="D38" s="69"/>
      <c r="E38" s="69"/>
      <c r="F38" s="69"/>
      <c r="G38" s="69"/>
      <c r="H38" s="69"/>
      <c r="I38" s="69"/>
      <c r="J38" s="69"/>
      <c r="K38" s="69"/>
    </row>
    <row r="39" spans="1:46" s="47" customFormat="1" ht="12.75" x14ac:dyDescent="0.2">
      <c r="A39" s="256" t="s">
        <v>80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34"/>
      <c r="O39" s="34"/>
      <c r="P39" s="34"/>
      <c r="Q39" s="34"/>
      <c r="R39" s="35"/>
      <c r="S39" s="35"/>
      <c r="T39" s="35"/>
      <c r="U39" s="35"/>
      <c r="V39" s="35"/>
      <c r="W39" s="35"/>
      <c r="X39" s="35"/>
    </row>
    <row r="40" spans="1:46" s="47" customFormat="1" ht="12.75" x14ac:dyDescent="0.2">
      <c r="A40" s="75" t="s">
        <v>79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34"/>
      <c r="O40" s="34"/>
      <c r="P40" s="34"/>
      <c r="Q40" s="34"/>
      <c r="R40" s="35"/>
      <c r="S40" s="35"/>
      <c r="T40" s="35"/>
      <c r="U40" s="35"/>
      <c r="V40" s="35"/>
      <c r="W40" s="35"/>
      <c r="X40" s="35"/>
    </row>
    <row r="41" spans="1:46" s="49" customFormat="1" ht="12.75" x14ac:dyDescent="0.2">
      <c r="A41" s="256" t="s">
        <v>76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36"/>
      <c r="O41" s="36"/>
      <c r="P41" s="36"/>
      <c r="Q41" s="36"/>
      <c r="R41" s="48"/>
      <c r="S41" s="48"/>
      <c r="T41" s="48"/>
      <c r="U41" s="48"/>
      <c r="V41" s="48"/>
      <c r="W41" s="48"/>
      <c r="X41" s="48"/>
    </row>
    <row r="42" spans="1:46" s="49" customFormat="1" ht="12.75" x14ac:dyDescent="0.2">
      <c r="A42" s="256">
        <v>2010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36"/>
      <c r="O42" s="36"/>
      <c r="P42" s="36"/>
      <c r="Q42" s="36"/>
    </row>
    <row r="43" spans="1:46" x14ac:dyDescent="0.2">
      <c r="L43" s="22"/>
      <c r="M43" s="22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</row>
    <row r="44" spans="1:46" x14ac:dyDescent="0.2">
      <c r="L44" s="22"/>
      <c r="M44" s="22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</row>
    <row r="45" spans="1:46" x14ac:dyDescent="0.2">
      <c r="L45" s="22"/>
      <c r="M45" s="22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</row>
    <row r="46" spans="1:46" x14ac:dyDescent="0.2">
      <c r="A46" s="288" t="s">
        <v>2</v>
      </c>
      <c r="B46" s="287">
        <v>2010</v>
      </c>
      <c r="C46" s="287"/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</row>
    <row r="47" spans="1:46" x14ac:dyDescent="0.2">
      <c r="A47" s="288"/>
      <c r="B47" s="246" t="s">
        <v>82</v>
      </c>
      <c r="C47" s="246" t="s">
        <v>83</v>
      </c>
      <c r="D47" s="246" t="s">
        <v>84</v>
      </c>
      <c r="E47" s="246" t="s">
        <v>85</v>
      </c>
      <c r="F47" s="246" t="s">
        <v>86</v>
      </c>
      <c r="G47" s="246" t="s">
        <v>87</v>
      </c>
      <c r="H47" s="246" t="s">
        <v>88</v>
      </c>
      <c r="I47" s="246" t="s">
        <v>89</v>
      </c>
      <c r="J47" s="246" t="s">
        <v>90</v>
      </c>
      <c r="K47" s="246" t="s">
        <v>91</v>
      </c>
      <c r="L47" s="246" t="s">
        <v>92</v>
      </c>
      <c r="M47" s="246" t="s">
        <v>93</v>
      </c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</row>
    <row r="48" spans="1:46" ht="22.5" x14ac:dyDescent="0.2">
      <c r="A48" s="76" t="s">
        <v>26</v>
      </c>
      <c r="B48" s="81">
        <v>714</v>
      </c>
      <c r="C48" s="81">
        <v>715</v>
      </c>
      <c r="D48" s="81">
        <v>700</v>
      </c>
      <c r="E48" s="81">
        <v>725</v>
      </c>
      <c r="F48" s="81">
        <v>726</v>
      </c>
      <c r="G48" s="81">
        <v>713</v>
      </c>
      <c r="H48" s="81">
        <v>694</v>
      </c>
      <c r="I48" s="81">
        <v>674</v>
      </c>
      <c r="J48" s="78">
        <v>696</v>
      </c>
      <c r="K48" s="78">
        <v>691</v>
      </c>
      <c r="L48" s="78">
        <v>695</v>
      </c>
      <c r="M48" s="78">
        <v>687</v>
      </c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</row>
    <row r="49" spans="1:46" ht="22.5" x14ac:dyDescent="0.2">
      <c r="A49" s="76" t="s">
        <v>45</v>
      </c>
      <c r="B49" s="81">
        <v>3022</v>
      </c>
      <c r="C49" s="81">
        <v>3103</v>
      </c>
      <c r="D49" s="81">
        <v>3075</v>
      </c>
      <c r="E49" s="81">
        <v>3057</v>
      </c>
      <c r="F49" s="81">
        <v>3060</v>
      </c>
      <c r="G49" s="81">
        <v>3057</v>
      </c>
      <c r="H49" s="81">
        <v>3073</v>
      </c>
      <c r="I49" s="81">
        <v>3091</v>
      </c>
      <c r="J49" s="78">
        <v>3166</v>
      </c>
      <c r="K49" s="78">
        <v>3235</v>
      </c>
      <c r="L49" s="78">
        <v>3394</v>
      </c>
      <c r="M49" s="78">
        <v>3291</v>
      </c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</row>
    <row r="50" spans="1:46" ht="22.5" x14ac:dyDescent="0.2">
      <c r="A50" s="76" t="s">
        <v>44</v>
      </c>
      <c r="B50" s="81">
        <v>4803</v>
      </c>
      <c r="C50" s="81">
        <v>4906</v>
      </c>
      <c r="D50" s="81">
        <v>4985</v>
      </c>
      <c r="E50" s="81">
        <v>5028</v>
      </c>
      <c r="F50" s="81">
        <v>5074</v>
      </c>
      <c r="G50" s="81">
        <v>5235</v>
      </c>
      <c r="H50" s="81">
        <v>5329</v>
      </c>
      <c r="I50" s="81">
        <v>5451</v>
      </c>
      <c r="J50" s="78">
        <v>5409</v>
      </c>
      <c r="K50" s="78">
        <v>5483</v>
      </c>
      <c r="L50" s="78">
        <v>5591</v>
      </c>
      <c r="M50" s="78">
        <v>5523</v>
      </c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</row>
    <row r="51" spans="1:46" x14ac:dyDescent="0.2">
      <c r="A51" s="76" t="s">
        <v>74</v>
      </c>
      <c r="B51" s="81">
        <v>870</v>
      </c>
      <c r="C51" s="81">
        <v>868</v>
      </c>
      <c r="D51" s="81">
        <v>857</v>
      </c>
      <c r="E51" s="81">
        <v>848</v>
      </c>
      <c r="F51" s="81">
        <v>855</v>
      </c>
      <c r="G51" s="81">
        <v>834</v>
      </c>
      <c r="H51" s="81">
        <v>836</v>
      </c>
      <c r="I51" s="81">
        <v>816</v>
      </c>
      <c r="J51" s="78">
        <v>805</v>
      </c>
      <c r="K51" s="78">
        <v>801</v>
      </c>
      <c r="L51" s="78">
        <v>791</v>
      </c>
      <c r="M51" s="78">
        <v>791</v>
      </c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</row>
    <row r="52" spans="1:46" x14ac:dyDescent="0.2">
      <c r="A52" s="76" t="s">
        <v>46</v>
      </c>
      <c r="B52" s="81">
        <v>1610</v>
      </c>
      <c r="C52" s="81">
        <v>1611</v>
      </c>
      <c r="D52" s="81">
        <v>1636</v>
      </c>
      <c r="E52" s="81">
        <v>1646</v>
      </c>
      <c r="F52" s="81">
        <v>1642</v>
      </c>
      <c r="G52" s="81">
        <v>1641</v>
      </c>
      <c r="H52" s="81">
        <v>1621</v>
      </c>
      <c r="I52" s="81">
        <v>1934</v>
      </c>
      <c r="J52" s="81">
        <v>1620</v>
      </c>
      <c r="K52" s="81">
        <v>1637</v>
      </c>
      <c r="L52" s="81">
        <v>1645</v>
      </c>
      <c r="M52" s="81">
        <v>1643</v>
      </c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</row>
    <row r="53" spans="1:46" ht="22.5" x14ac:dyDescent="0.2">
      <c r="A53" s="76" t="s">
        <v>47</v>
      </c>
      <c r="B53" s="81">
        <v>1764</v>
      </c>
      <c r="C53" s="81">
        <v>1781</v>
      </c>
      <c r="D53" s="81">
        <v>1780</v>
      </c>
      <c r="E53" s="81">
        <v>1789</v>
      </c>
      <c r="F53" s="81">
        <v>1816</v>
      </c>
      <c r="G53" s="81">
        <v>1887</v>
      </c>
      <c r="H53" s="81">
        <v>1915</v>
      </c>
      <c r="I53" s="81">
        <v>1612</v>
      </c>
      <c r="J53" s="78">
        <v>1911</v>
      </c>
      <c r="K53" s="78">
        <v>1934</v>
      </c>
      <c r="L53" s="78">
        <v>1966</v>
      </c>
      <c r="M53" s="78">
        <v>1939</v>
      </c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</row>
    <row r="54" spans="1:46" x14ac:dyDescent="0.2">
      <c r="A54" s="192" t="s">
        <v>78</v>
      </c>
      <c r="B54" s="193">
        <f>SUM(B48:B53)</f>
        <v>12783</v>
      </c>
      <c r="C54" s="193">
        <f t="shared" ref="C54:M54" si="2">SUM(C48:C53)</f>
        <v>12984</v>
      </c>
      <c r="D54" s="193">
        <f t="shared" si="2"/>
        <v>13033</v>
      </c>
      <c r="E54" s="193">
        <f t="shared" si="2"/>
        <v>13093</v>
      </c>
      <c r="F54" s="193">
        <f t="shared" si="2"/>
        <v>13173</v>
      </c>
      <c r="G54" s="193">
        <f t="shared" si="2"/>
        <v>13367</v>
      </c>
      <c r="H54" s="193">
        <f t="shared" si="2"/>
        <v>13468</v>
      </c>
      <c r="I54" s="193">
        <f t="shared" si="2"/>
        <v>13578</v>
      </c>
      <c r="J54" s="193">
        <f t="shared" si="2"/>
        <v>13607</v>
      </c>
      <c r="K54" s="193">
        <f t="shared" si="2"/>
        <v>13781</v>
      </c>
      <c r="L54" s="193">
        <f t="shared" si="2"/>
        <v>14082</v>
      </c>
      <c r="M54" s="193">
        <f t="shared" si="2"/>
        <v>13874</v>
      </c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</row>
    <row r="55" spans="1:46" x14ac:dyDescent="0.2">
      <c r="L55" s="22"/>
      <c r="M55" s="22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</row>
    <row r="56" spans="1:46" x14ac:dyDescent="0.2">
      <c r="L56" s="22"/>
      <c r="M56" s="22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</row>
    <row r="57" spans="1:46" s="16" customFormat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15"/>
      <c r="M57" s="15"/>
      <c r="N57" s="15"/>
      <c r="O57" s="15"/>
    </row>
    <row r="58" spans="1:46" x14ac:dyDescent="0.2">
      <c r="A58" s="288" t="s">
        <v>3</v>
      </c>
      <c r="B58" s="287">
        <v>2010</v>
      </c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</row>
    <row r="59" spans="1:46" x14ac:dyDescent="0.2">
      <c r="A59" s="288"/>
      <c r="B59" s="246" t="s">
        <v>82</v>
      </c>
      <c r="C59" s="246" t="s">
        <v>83</v>
      </c>
      <c r="D59" s="246" t="s">
        <v>84</v>
      </c>
      <c r="E59" s="246" t="s">
        <v>85</v>
      </c>
      <c r="F59" s="246" t="s">
        <v>86</v>
      </c>
      <c r="G59" s="246" t="s">
        <v>87</v>
      </c>
      <c r="H59" s="246" t="s">
        <v>88</v>
      </c>
      <c r="I59" s="246" t="s">
        <v>89</v>
      </c>
      <c r="J59" s="246" t="s">
        <v>90</v>
      </c>
      <c r="K59" s="246" t="s">
        <v>91</v>
      </c>
      <c r="L59" s="246" t="s">
        <v>92</v>
      </c>
      <c r="M59" s="246" t="s">
        <v>93</v>
      </c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</row>
    <row r="60" spans="1:46" x14ac:dyDescent="0.2">
      <c r="A60" s="76" t="s">
        <v>48</v>
      </c>
      <c r="B60" s="81">
        <v>15444</v>
      </c>
      <c r="C60" s="81">
        <v>32940</v>
      </c>
      <c r="D60" s="81">
        <v>33419</v>
      </c>
      <c r="E60" s="81">
        <v>32582</v>
      </c>
      <c r="F60" s="81">
        <v>32560</v>
      </c>
      <c r="G60" s="81">
        <v>32665</v>
      </c>
      <c r="H60" s="81">
        <v>33202</v>
      </c>
      <c r="I60" s="81">
        <v>33592</v>
      </c>
      <c r="J60" s="78">
        <v>34149</v>
      </c>
      <c r="K60" s="78">
        <v>35696</v>
      </c>
      <c r="L60" s="78">
        <v>37261</v>
      </c>
      <c r="M60" s="103">
        <v>36762</v>
      </c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</row>
    <row r="61" spans="1:46" x14ac:dyDescent="0.2">
      <c r="A61" s="192" t="s">
        <v>78</v>
      </c>
      <c r="B61" s="193">
        <f>SUM(B60)</f>
        <v>15444</v>
      </c>
      <c r="C61" s="193">
        <f t="shared" ref="C61:M61" si="3">SUM(C60)</f>
        <v>32940</v>
      </c>
      <c r="D61" s="193">
        <f t="shared" si="3"/>
        <v>33419</v>
      </c>
      <c r="E61" s="193">
        <f t="shared" si="3"/>
        <v>32582</v>
      </c>
      <c r="F61" s="193">
        <f t="shared" si="3"/>
        <v>32560</v>
      </c>
      <c r="G61" s="193">
        <f t="shared" si="3"/>
        <v>32665</v>
      </c>
      <c r="H61" s="193">
        <f t="shared" si="3"/>
        <v>33202</v>
      </c>
      <c r="I61" s="193">
        <f t="shared" si="3"/>
        <v>33592</v>
      </c>
      <c r="J61" s="193">
        <f t="shared" si="3"/>
        <v>34149</v>
      </c>
      <c r="K61" s="193">
        <f t="shared" si="3"/>
        <v>35696</v>
      </c>
      <c r="L61" s="193">
        <f t="shared" si="3"/>
        <v>37261</v>
      </c>
      <c r="M61" s="193">
        <f t="shared" si="3"/>
        <v>36762</v>
      </c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</row>
    <row r="62" spans="1:46" x14ac:dyDescent="0.2">
      <c r="L62" s="22"/>
      <c r="M62" s="22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</row>
    <row r="63" spans="1:46" x14ac:dyDescent="0.2">
      <c r="L63" s="22"/>
      <c r="M63" s="22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</row>
    <row r="64" spans="1:46" x14ac:dyDescent="0.2">
      <c r="L64" s="22"/>
      <c r="M64" s="22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</row>
    <row r="65" spans="1:46" x14ac:dyDescent="0.2">
      <c r="A65" s="288" t="s">
        <v>4</v>
      </c>
      <c r="B65" s="287">
        <v>2010</v>
      </c>
      <c r="C65" s="287"/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</row>
    <row r="66" spans="1:46" x14ac:dyDescent="0.2">
      <c r="A66" s="288"/>
      <c r="B66" s="246" t="s">
        <v>82</v>
      </c>
      <c r="C66" s="246" t="s">
        <v>83</v>
      </c>
      <c r="D66" s="246" t="s">
        <v>84</v>
      </c>
      <c r="E66" s="246" t="s">
        <v>85</v>
      </c>
      <c r="F66" s="246" t="s">
        <v>86</v>
      </c>
      <c r="G66" s="246" t="s">
        <v>87</v>
      </c>
      <c r="H66" s="246" t="s">
        <v>88</v>
      </c>
      <c r="I66" s="246" t="s">
        <v>89</v>
      </c>
      <c r="J66" s="246" t="s">
        <v>90</v>
      </c>
      <c r="K66" s="246" t="s">
        <v>91</v>
      </c>
      <c r="L66" s="246" t="s">
        <v>92</v>
      </c>
      <c r="M66" s="246" t="s">
        <v>93</v>
      </c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</row>
    <row r="67" spans="1:46" ht="22.5" x14ac:dyDescent="0.2">
      <c r="A67" s="76" t="s">
        <v>49</v>
      </c>
      <c r="B67" s="81">
        <v>5065</v>
      </c>
      <c r="C67" s="81">
        <v>5058</v>
      </c>
      <c r="D67" s="81">
        <v>5127</v>
      </c>
      <c r="E67" s="81">
        <v>5128</v>
      </c>
      <c r="F67" s="81">
        <v>5171</v>
      </c>
      <c r="G67" s="81">
        <v>5244</v>
      </c>
      <c r="H67" s="81">
        <v>5276</v>
      </c>
      <c r="I67" s="81">
        <v>5297</v>
      </c>
      <c r="J67" s="78">
        <v>5349</v>
      </c>
      <c r="K67" s="78">
        <v>5277</v>
      </c>
      <c r="L67" s="78">
        <v>5462</v>
      </c>
      <c r="M67" s="78">
        <v>5422</v>
      </c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</row>
    <row r="68" spans="1:46" x14ac:dyDescent="0.2">
      <c r="A68" s="76" t="s">
        <v>37</v>
      </c>
      <c r="B68" s="81">
        <v>205</v>
      </c>
      <c r="C68" s="81">
        <v>204</v>
      </c>
      <c r="D68" s="81">
        <v>212</v>
      </c>
      <c r="E68" s="81">
        <v>223</v>
      </c>
      <c r="F68" s="81">
        <v>228</v>
      </c>
      <c r="G68" s="81">
        <v>194</v>
      </c>
      <c r="H68" s="81">
        <v>198</v>
      </c>
      <c r="I68" s="81">
        <v>211</v>
      </c>
      <c r="J68" s="78">
        <v>210</v>
      </c>
      <c r="K68" s="78">
        <v>214</v>
      </c>
      <c r="L68" s="78">
        <v>177</v>
      </c>
      <c r="M68" s="78">
        <v>176</v>
      </c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</row>
    <row r="69" spans="1:46" ht="22.5" x14ac:dyDescent="0.2">
      <c r="A69" s="76" t="s">
        <v>50</v>
      </c>
      <c r="B69" s="81">
        <v>9670</v>
      </c>
      <c r="C69" s="81">
        <v>9766</v>
      </c>
      <c r="D69" s="81">
        <v>9787</v>
      </c>
      <c r="E69" s="81">
        <v>9841</v>
      </c>
      <c r="F69" s="81">
        <v>9971</v>
      </c>
      <c r="G69" s="81">
        <v>10093</v>
      </c>
      <c r="H69" s="81">
        <v>10117</v>
      </c>
      <c r="I69" s="81">
        <v>10180</v>
      </c>
      <c r="J69" s="78">
        <v>10247</v>
      </c>
      <c r="K69" s="78">
        <v>10322</v>
      </c>
      <c r="L69" s="78">
        <v>10344</v>
      </c>
      <c r="M69" s="78">
        <v>10414</v>
      </c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</row>
    <row r="70" spans="1:46" x14ac:dyDescent="0.2">
      <c r="A70" s="76" t="s">
        <v>51</v>
      </c>
      <c r="B70" s="81">
        <v>54</v>
      </c>
      <c r="C70" s="81">
        <v>53</v>
      </c>
      <c r="D70" s="81">
        <v>50</v>
      </c>
      <c r="E70" s="81">
        <v>52</v>
      </c>
      <c r="F70" s="81">
        <v>48</v>
      </c>
      <c r="G70" s="81">
        <v>48</v>
      </c>
      <c r="H70" s="81">
        <v>48</v>
      </c>
      <c r="I70" s="81">
        <v>47</v>
      </c>
      <c r="J70" s="78">
        <v>49</v>
      </c>
      <c r="K70" s="78">
        <v>50</v>
      </c>
      <c r="L70" s="78">
        <v>51</v>
      </c>
      <c r="M70" s="78">
        <v>51</v>
      </c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</row>
    <row r="71" spans="1:46" x14ac:dyDescent="0.2">
      <c r="A71" s="192" t="s">
        <v>78</v>
      </c>
      <c r="B71" s="193">
        <f t="shared" ref="B71:M71" si="4">SUM(B67:B70)</f>
        <v>14994</v>
      </c>
      <c r="C71" s="193">
        <f t="shared" si="4"/>
        <v>15081</v>
      </c>
      <c r="D71" s="193">
        <f t="shared" si="4"/>
        <v>15176</v>
      </c>
      <c r="E71" s="193">
        <f t="shared" si="4"/>
        <v>15244</v>
      </c>
      <c r="F71" s="193">
        <f t="shared" si="4"/>
        <v>15418</v>
      </c>
      <c r="G71" s="193">
        <f t="shared" si="4"/>
        <v>15579</v>
      </c>
      <c r="H71" s="193">
        <f t="shared" si="4"/>
        <v>15639</v>
      </c>
      <c r="I71" s="193">
        <f t="shared" si="4"/>
        <v>15735</v>
      </c>
      <c r="J71" s="193">
        <f t="shared" si="4"/>
        <v>15855</v>
      </c>
      <c r="K71" s="193">
        <f t="shared" si="4"/>
        <v>15863</v>
      </c>
      <c r="L71" s="193">
        <f t="shared" si="4"/>
        <v>16034</v>
      </c>
      <c r="M71" s="193">
        <f t="shared" si="4"/>
        <v>16063</v>
      </c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</row>
    <row r="72" spans="1:46" s="26" customFormat="1" x14ac:dyDescent="0.2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</row>
    <row r="73" spans="1:46" s="26" customFormat="1" x14ac:dyDescent="0.2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</row>
    <row r="74" spans="1:46" s="26" customFormat="1" x14ac:dyDescent="0.2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</row>
    <row r="75" spans="1:46" s="26" customFormat="1" x14ac:dyDescent="0.2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</row>
    <row r="76" spans="1:46" s="62" customFormat="1" ht="20.25" x14ac:dyDescent="0.2">
      <c r="A76" s="74" t="s">
        <v>95</v>
      </c>
      <c r="D76" s="69"/>
      <c r="E76" s="69"/>
      <c r="F76" s="69"/>
      <c r="G76" s="69"/>
      <c r="H76" s="69"/>
      <c r="I76" s="69"/>
      <c r="J76" s="69"/>
      <c r="K76" s="69"/>
    </row>
    <row r="77" spans="1:46" s="47" customFormat="1" ht="12.75" x14ac:dyDescent="0.2">
      <c r="A77" s="256" t="s">
        <v>80</v>
      </c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34"/>
      <c r="O77" s="34"/>
      <c r="P77" s="34"/>
      <c r="Q77" s="34"/>
      <c r="R77" s="35"/>
      <c r="S77" s="35"/>
      <c r="T77" s="35"/>
      <c r="U77" s="35"/>
      <c r="V77" s="35"/>
      <c r="W77" s="35"/>
      <c r="X77" s="35"/>
    </row>
    <row r="78" spans="1:46" s="47" customFormat="1" ht="12.75" x14ac:dyDescent="0.2">
      <c r="A78" s="75" t="s">
        <v>79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34"/>
      <c r="O78" s="34"/>
      <c r="P78" s="34"/>
      <c r="Q78" s="34"/>
      <c r="R78" s="35"/>
      <c r="S78" s="35"/>
      <c r="T78" s="35"/>
      <c r="U78" s="35"/>
      <c r="V78" s="35"/>
      <c r="W78" s="35"/>
      <c r="X78" s="35"/>
    </row>
    <row r="79" spans="1:46" s="49" customFormat="1" ht="12.75" x14ac:dyDescent="0.2">
      <c r="A79" s="256" t="s">
        <v>76</v>
      </c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36"/>
      <c r="O79" s="36"/>
      <c r="P79" s="36"/>
      <c r="Q79" s="36"/>
      <c r="R79" s="48"/>
      <c r="S79" s="48"/>
      <c r="T79" s="48"/>
      <c r="U79" s="48"/>
      <c r="V79" s="48"/>
      <c r="W79" s="48"/>
      <c r="X79" s="48"/>
    </row>
    <row r="80" spans="1:46" s="49" customFormat="1" ht="12.75" x14ac:dyDescent="0.2">
      <c r="A80" s="256">
        <v>2010</v>
      </c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36"/>
      <c r="O80" s="36"/>
      <c r="P80" s="36"/>
      <c r="Q80" s="36"/>
    </row>
    <row r="81" spans="1:46" s="26" customFormat="1" x14ac:dyDescent="0.2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</row>
    <row r="82" spans="1:46" s="26" customFormat="1" x14ac:dyDescent="0.2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</row>
    <row r="83" spans="1:46" s="26" customFormat="1" x14ac:dyDescent="0.2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</row>
    <row r="84" spans="1:46" x14ac:dyDescent="0.2">
      <c r="A84" s="285" t="s">
        <v>5</v>
      </c>
      <c r="B84" s="287">
        <v>2010</v>
      </c>
      <c r="C84" s="287"/>
      <c r="D84" s="287"/>
      <c r="E84" s="287"/>
      <c r="F84" s="287"/>
      <c r="G84" s="287"/>
      <c r="H84" s="287"/>
      <c r="I84" s="287"/>
      <c r="J84" s="287"/>
      <c r="K84" s="287"/>
      <c r="L84" s="287"/>
      <c r="M84" s="287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</row>
    <row r="85" spans="1:46" x14ac:dyDescent="0.2">
      <c r="A85" s="286"/>
      <c r="B85" s="246" t="s">
        <v>82</v>
      </c>
      <c r="C85" s="246" t="s">
        <v>83</v>
      </c>
      <c r="D85" s="246" t="s">
        <v>84</v>
      </c>
      <c r="E85" s="246" t="s">
        <v>85</v>
      </c>
      <c r="F85" s="246" t="s">
        <v>86</v>
      </c>
      <c r="G85" s="246" t="s">
        <v>87</v>
      </c>
      <c r="H85" s="246" t="s">
        <v>88</v>
      </c>
      <c r="I85" s="246" t="s">
        <v>89</v>
      </c>
      <c r="J85" s="246" t="s">
        <v>90</v>
      </c>
      <c r="K85" s="246" t="s">
        <v>91</v>
      </c>
      <c r="L85" s="246" t="s">
        <v>92</v>
      </c>
      <c r="M85" s="246" t="s">
        <v>93</v>
      </c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</row>
    <row r="86" spans="1:46" x14ac:dyDescent="0.2">
      <c r="A86" s="76" t="s">
        <v>9</v>
      </c>
      <c r="B86" s="81">
        <v>269</v>
      </c>
      <c r="C86" s="81">
        <v>346</v>
      </c>
      <c r="D86" s="81">
        <v>337</v>
      </c>
      <c r="E86" s="81">
        <v>352</v>
      </c>
      <c r="F86" s="81">
        <v>356</v>
      </c>
      <c r="G86" s="81">
        <v>327</v>
      </c>
      <c r="H86" s="81">
        <v>331</v>
      </c>
      <c r="I86" s="81">
        <v>329</v>
      </c>
      <c r="J86" s="78">
        <v>327</v>
      </c>
      <c r="K86" s="78">
        <v>332</v>
      </c>
      <c r="L86" s="78">
        <v>329</v>
      </c>
      <c r="M86" s="78">
        <v>324</v>
      </c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</row>
    <row r="87" spans="1:46" x14ac:dyDescent="0.2">
      <c r="A87" s="76" t="s">
        <v>27</v>
      </c>
      <c r="B87" s="81">
        <v>762</v>
      </c>
      <c r="C87" s="81">
        <v>771</v>
      </c>
      <c r="D87" s="81">
        <v>784</v>
      </c>
      <c r="E87" s="81">
        <v>785</v>
      </c>
      <c r="F87" s="81">
        <v>786</v>
      </c>
      <c r="G87" s="81">
        <v>793</v>
      </c>
      <c r="H87" s="81">
        <v>799</v>
      </c>
      <c r="I87" s="81">
        <v>802</v>
      </c>
      <c r="J87" s="82">
        <v>800</v>
      </c>
      <c r="K87" s="82">
        <v>800</v>
      </c>
      <c r="L87" s="82">
        <v>813</v>
      </c>
      <c r="M87" s="82">
        <v>817</v>
      </c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</row>
    <row r="88" spans="1:46" x14ac:dyDescent="0.2">
      <c r="A88" s="76" t="s">
        <v>38</v>
      </c>
      <c r="B88" s="81">
        <v>2048</v>
      </c>
      <c r="C88" s="81">
        <v>2060</v>
      </c>
      <c r="D88" s="81">
        <v>2083</v>
      </c>
      <c r="E88" s="81">
        <v>2081</v>
      </c>
      <c r="F88" s="81">
        <v>2102</v>
      </c>
      <c r="G88" s="81">
        <v>2109</v>
      </c>
      <c r="H88" s="81">
        <v>2143</v>
      </c>
      <c r="I88" s="81">
        <v>2149</v>
      </c>
      <c r="J88" s="78">
        <v>2156</v>
      </c>
      <c r="K88" s="78">
        <v>2157</v>
      </c>
      <c r="L88" s="78">
        <v>2162</v>
      </c>
      <c r="M88" s="78">
        <v>2134</v>
      </c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</row>
    <row r="89" spans="1:46" ht="22.5" x14ac:dyDescent="0.2">
      <c r="A89" s="76" t="s">
        <v>52</v>
      </c>
      <c r="B89" s="81">
        <v>2977</v>
      </c>
      <c r="C89" s="81">
        <v>2961</v>
      </c>
      <c r="D89" s="81">
        <v>2995</v>
      </c>
      <c r="E89" s="81">
        <v>2999</v>
      </c>
      <c r="F89" s="81">
        <v>3298</v>
      </c>
      <c r="G89" s="81">
        <v>3227</v>
      </c>
      <c r="H89" s="81">
        <v>3188</v>
      </c>
      <c r="I89" s="81">
        <v>3303</v>
      </c>
      <c r="J89" s="78">
        <v>3264</v>
      </c>
      <c r="K89" s="78">
        <v>3371</v>
      </c>
      <c r="L89" s="78">
        <v>3434</v>
      </c>
      <c r="M89" s="78">
        <v>3303</v>
      </c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</row>
    <row r="90" spans="1:46" ht="22.5" x14ac:dyDescent="0.2">
      <c r="A90" s="76" t="s">
        <v>53</v>
      </c>
      <c r="B90" s="81">
        <v>14357</v>
      </c>
      <c r="C90" s="81">
        <v>14518</v>
      </c>
      <c r="D90" s="81">
        <v>14498</v>
      </c>
      <c r="E90" s="81">
        <v>14507</v>
      </c>
      <c r="F90" s="81">
        <v>14504</v>
      </c>
      <c r="G90" s="81">
        <v>14602</v>
      </c>
      <c r="H90" s="81">
        <v>14701</v>
      </c>
      <c r="I90" s="81">
        <v>14844</v>
      </c>
      <c r="J90" s="78">
        <v>14816</v>
      </c>
      <c r="K90" s="78">
        <v>14895</v>
      </c>
      <c r="L90" s="78">
        <v>14921</v>
      </c>
      <c r="M90" s="78">
        <v>14903</v>
      </c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</row>
    <row r="91" spans="1:46" x14ac:dyDescent="0.2">
      <c r="A91" s="76" t="s">
        <v>58</v>
      </c>
      <c r="B91" s="81">
        <v>2228</v>
      </c>
      <c r="C91" s="81">
        <v>2220</v>
      </c>
      <c r="D91" s="81">
        <v>2229</v>
      </c>
      <c r="E91" s="81">
        <v>2244</v>
      </c>
      <c r="F91" s="81">
        <v>2251</v>
      </c>
      <c r="G91" s="81">
        <v>2266</v>
      </c>
      <c r="H91" s="81">
        <v>2269</v>
      </c>
      <c r="I91" s="81">
        <v>2288</v>
      </c>
      <c r="J91" s="82">
        <v>2269</v>
      </c>
      <c r="K91" s="82">
        <v>2287</v>
      </c>
      <c r="L91" s="82">
        <v>2294</v>
      </c>
      <c r="M91" s="82">
        <v>2289</v>
      </c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</row>
    <row r="92" spans="1:46" x14ac:dyDescent="0.2">
      <c r="A92" s="76" t="s">
        <v>59</v>
      </c>
      <c r="B92" s="81">
        <v>3180</v>
      </c>
      <c r="C92" s="81">
        <v>3228</v>
      </c>
      <c r="D92" s="81">
        <v>3227</v>
      </c>
      <c r="E92" s="81">
        <v>3249</v>
      </c>
      <c r="F92" s="81">
        <v>3268</v>
      </c>
      <c r="G92" s="81">
        <v>3277</v>
      </c>
      <c r="H92" s="81">
        <v>3294</v>
      </c>
      <c r="I92" s="81">
        <v>3336</v>
      </c>
      <c r="J92" s="78">
        <v>3327</v>
      </c>
      <c r="K92" s="78">
        <v>3365</v>
      </c>
      <c r="L92" s="78">
        <v>3371</v>
      </c>
      <c r="M92" s="78">
        <v>3341</v>
      </c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</row>
    <row r="93" spans="1:46" x14ac:dyDescent="0.2">
      <c r="A93" s="76" t="s">
        <v>63</v>
      </c>
      <c r="B93" s="81">
        <v>97</v>
      </c>
      <c r="C93" s="81">
        <v>100</v>
      </c>
      <c r="D93" s="81">
        <v>100</v>
      </c>
      <c r="E93" s="81">
        <v>97</v>
      </c>
      <c r="F93" s="81">
        <v>100</v>
      </c>
      <c r="G93" s="81">
        <v>92</v>
      </c>
      <c r="H93" s="81">
        <v>91</v>
      </c>
      <c r="I93" s="81">
        <v>93</v>
      </c>
      <c r="J93" s="82">
        <v>89</v>
      </c>
      <c r="K93" s="82">
        <v>89</v>
      </c>
      <c r="L93" s="82">
        <v>90</v>
      </c>
      <c r="M93" s="82">
        <v>90</v>
      </c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</row>
    <row r="94" spans="1:46" x14ac:dyDescent="0.2">
      <c r="A94" s="76" t="s">
        <v>64</v>
      </c>
      <c r="B94" s="81">
        <v>950</v>
      </c>
      <c r="C94" s="81">
        <v>943</v>
      </c>
      <c r="D94" s="81">
        <v>947</v>
      </c>
      <c r="E94" s="81">
        <v>919</v>
      </c>
      <c r="F94" s="81">
        <v>929</v>
      </c>
      <c r="G94" s="81">
        <v>940</v>
      </c>
      <c r="H94" s="81">
        <v>945</v>
      </c>
      <c r="I94" s="81">
        <v>928</v>
      </c>
      <c r="J94" s="78">
        <v>928</v>
      </c>
      <c r="K94" s="78">
        <v>939</v>
      </c>
      <c r="L94" s="78">
        <v>947</v>
      </c>
      <c r="M94" s="78">
        <v>950</v>
      </c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</row>
    <row r="95" spans="1:46" x14ac:dyDescent="0.2">
      <c r="A95" s="76" t="s">
        <v>65</v>
      </c>
      <c r="B95" s="81">
        <v>578</v>
      </c>
      <c r="C95" s="81">
        <v>590</v>
      </c>
      <c r="D95" s="81">
        <v>585</v>
      </c>
      <c r="E95" s="81">
        <v>598</v>
      </c>
      <c r="F95" s="81">
        <v>626</v>
      </c>
      <c r="G95" s="81">
        <v>621</v>
      </c>
      <c r="H95" s="81">
        <v>607</v>
      </c>
      <c r="I95" s="81">
        <v>612</v>
      </c>
      <c r="J95" s="82">
        <v>598</v>
      </c>
      <c r="K95" s="82">
        <v>624</v>
      </c>
      <c r="L95" s="82">
        <v>631</v>
      </c>
      <c r="M95" s="82">
        <v>625</v>
      </c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</row>
    <row r="96" spans="1:46" ht="22.5" x14ac:dyDescent="0.2">
      <c r="A96" s="76" t="s">
        <v>66</v>
      </c>
      <c r="B96" s="81">
        <v>1735</v>
      </c>
      <c r="C96" s="81">
        <v>1772</v>
      </c>
      <c r="D96" s="81">
        <v>1768</v>
      </c>
      <c r="E96" s="81">
        <v>1804</v>
      </c>
      <c r="F96" s="81">
        <v>1840</v>
      </c>
      <c r="G96" s="81">
        <v>1863</v>
      </c>
      <c r="H96" s="81">
        <v>1858</v>
      </c>
      <c r="I96" s="81">
        <v>1843</v>
      </c>
      <c r="J96" s="78">
        <v>1865</v>
      </c>
      <c r="K96" s="78">
        <v>1880</v>
      </c>
      <c r="L96" s="78">
        <v>1950</v>
      </c>
      <c r="M96" s="78">
        <v>1940</v>
      </c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</row>
    <row r="97" spans="1:46" x14ac:dyDescent="0.2">
      <c r="A97" s="76" t="s">
        <v>67</v>
      </c>
      <c r="B97" s="81">
        <v>204</v>
      </c>
      <c r="C97" s="81">
        <v>204</v>
      </c>
      <c r="D97" s="81">
        <v>202</v>
      </c>
      <c r="E97" s="81">
        <v>202</v>
      </c>
      <c r="F97" s="81">
        <v>206</v>
      </c>
      <c r="G97" s="81">
        <v>209</v>
      </c>
      <c r="H97" s="81">
        <v>210</v>
      </c>
      <c r="I97" s="81">
        <v>208</v>
      </c>
      <c r="J97" s="78">
        <v>209</v>
      </c>
      <c r="K97" s="78">
        <v>214</v>
      </c>
      <c r="L97" s="78">
        <v>216</v>
      </c>
      <c r="M97" s="78">
        <v>216</v>
      </c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</row>
    <row r="98" spans="1:46" x14ac:dyDescent="0.2">
      <c r="A98" s="76" t="s">
        <v>68</v>
      </c>
      <c r="B98" s="81">
        <v>317</v>
      </c>
      <c r="C98" s="81">
        <v>319</v>
      </c>
      <c r="D98" s="81">
        <v>326</v>
      </c>
      <c r="E98" s="81">
        <v>323</v>
      </c>
      <c r="F98" s="81">
        <v>328</v>
      </c>
      <c r="G98" s="81">
        <v>333</v>
      </c>
      <c r="H98" s="81">
        <v>332</v>
      </c>
      <c r="I98" s="81">
        <v>334</v>
      </c>
      <c r="J98" s="78">
        <v>342</v>
      </c>
      <c r="K98" s="78">
        <v>335</v>
      </c>
      <c r="L98" s="78">
        <v>341</v>
      </c>
      <c r="M98" s="78">
        <v>342</v>
      </c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</row>
    <row r="99" spans="1:46" x14ac:dyDescent="0.2">
      <c r="A99" s="76" t="s">
        <v>69</v>
      </c>
      <c r="B99" s="81">
        <v>137</v>
      </c>
      <c r="C99" s="81">
        <v>135</v>
      </c>
      <c r="D99" s="81">
        <v>139</v>
      </c>
      <c r="E99" s="81">
        <v>136</v>
      </c>
      <c r="F99" s="81">
        <v>145</v>
      </c>
      <c r="G99" s="81">
        <v>141</v>
      </c>
      <c r="H99" s="81">
        <v>148</v>
      </c>
      <c r="I99" s="81">
        <v>148</v>
      </c>
      <c r="J99" s="78">
        <v>149</v>
      </c>
      <c r="K99" s="78">
        <v>151</v>
      </c>
      <c r="L99" s="78">
        <v>151</v>
      </c>
      <c r="M99" s="78">
        <v>152</v>
      </c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</row>
    <row r="100" spans="1:46" x14ac:dyDescent="0.2">
      <c r="A100" s="76" t="s">
        <v>70</v>
      </c>
      <c r="B100" s="81">
        <v>629</v>
      </c>
      <c r="C100" s="81">
        <v>642</v>
      </c>
      <c r="D100" s="81">
        <v>645</v>
      </c>
      <c r="E100" s="81">
        <v>634</v>
      </c>
      <c r="F100" s="81">
        <v>633</v>
      </c>
      <c r="G100" s="81">
        <v>624</v>
      </c>
      <c r="H100" s="81">
        <v>642</v>
      </c>
      <c r="I100" s="81">
        <v>641</v>
      </c>
      <c r="J100" s="78">
        <v>621</v>
      </c>
      <c r="K100" s="78">
        <v>644</v>
      </c>
      <c r="L100" s="78">
        <v>654</v>
      </c>
      <c r="M100" s="78">
        <v>651</v>
      </c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</row>
    <row r="101" spans="1:46" x14ac:dyDescent="0.2">
      <c r="A101" s="76" t="s">
        <v>71</v>
      </c>
      <c r="B101" s="81">
        <v>2748</v>
      </c>
      <c r="C101" s="81">
        <v>2814</v>
      </c>
      <c r="D101" s="81">
        <v>2909</v>
      </c>
      <c r="E101" s="81">
        <v>2967</v>
      </c>
      <c r="F101" s="81">
        <v>3007</v>
      </c>
      <c r="G101" s="81">
        <v>2983</v>
      </c>
      <c r="H101" s="81">
        <v>2946</v>
      </c>
      <c r="I101" s="81">
        <v>2948</v>
      </c>
      <c r="J101" s="78">
        <v>2962</v>
      </c>
      <c r="K101" s="78">
        <v>3003</v>
      </c>
      <c r="L101" s="78">
        <v>3073</v>
      </c>
      <c r="M101" s="78">
        <v>3011</v>
      </c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</row>
    <row r="102" spans="1:46" x14ac:dyDescent="0.2">
      <c r="A102" s="83" t="s">
        <v>28</v>
      </c>
      <c r="B102" s="88">
        <v>114</v>
      </c>
      <c r="C102" s="88">
        <v>113</v>
      </c>
      <c r="D102" s="88">
        <v>115</v>
      </c>
      <c r="E102" s="88">
        <v>115</v>
      </c>
      <c r="F102" s="88">
        <v>115</v>
      </c>
      <c r="G102" s="88">
        <v>116</v>
      </c>
      <c r="H102" s="88">
        <v>116</v>
      </c>
      <c r="I102" s="88">
        <v>117</v>
      </c>
      <c r="J102" s="85">
        <v>116</v>
      </c>
      <c r="K102" s="85">
        <v>116</v>
      </c>
      <c r="L102" s="85">
        <v>118</v>
      </c>
      <c r="M102" s="85">
        <v>118</v>
      </c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</row>
    <row r="103" spans="1:46" x14ac:dyDescent="0.2">
      <c r="A103" s="195" t="s">
        <v>78</v>
      </c>
      <c r="B103" s="196">
        <f t="shared" ref="B103:M103" si="5">SUM(B86:B102)</f>
        <v>33330</v>
      </c>
      <c r="C103" s="196">
        <f t="shared" si="5"/>
        <v>33736</v>
      </c>
      <c r="D103" s="196">
        <f t="shared" si="5"/>
        <v>33889</v>
      </c>
      <c r="E103" s="196">
        <f t="shared" si="5"/>
        <v>34012</v>
      </c>
      <c r="F103" s="196">
        <f t="shared" si="5"/>
        <v>34494</v>
      </c>
      <c r="G103" s="196">
        <f t="shared" si="5"/>
        <v>34523</v>
      </c>
      <c r="H103" s="196">
        <f t="shared" si="5"/>
        <v>34620</v>
      </c>
      <c r="I103" s="196">
        <f t="shared" si="5"/>
        <v>34923</v>
      </c>
      <c r="J103" s="196">
        <f t="shared" si="5"/>
        <v>34838</v>
      </c>
      <c r="K103" s="196">
        <f t="shared" si="5"/>
        <v>35202</v>
      </c>
      <c r="L103" s="196">
        <f t="shared" si="5"/>
        <v>35495</v>
      </c>
      <c r="M103" s="196">
        <f t="shared" si="5"/>
        <v>35206</v>
      </c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</row>
    <row r="112" spans="1:46" s="62" customFormat="1" ht="20.25" x14ac:dyDescent="0.2">
      <c r="A112" s="74" t="s">
        <v>95</v>
      </c>
      <c r="D112" s="69"/>
      <c r="E112" s="69"/>
      <c r="F112" s="69"/>
      <c r="G112" s="69"/>
      <c r="H112" s="69"/>
      <c r="I112" s="69"/>
      <c r="J112" s="69"/>
      <c r="K112" s="69"/>
    </row>
    <row r="113" spans="1:46" s="47" customFormat="1" ht="12.75" x14ac:dyDescent="0.2">
      <c r="A113" s="256" t="s">
        <v>80</v>
      </c>
      <c r="B113" s="256"/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34"/>
      <c r="O113" s="34"/>
      <c r="P113" s="34"/>
      <c r="Q113" s="34"/>
      <c r="R113" s="35"/>
      <c r="S113" s="35"/>
      <c r="T113" s="35"/>
      <c r="U113" s="35"/>
      <c r="V113" s="35"/>
      <c r="W113" s="35"/>
      <c r="X113" s="35"/>
    </row>
    <row r="114" spans="1:46" s="47" customFormat="1" ht="12.75" x14ac:dyDescent="0.2">
      <c r="A114" s="75" t="s">
        <v>79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34"/>
      <c r="O114" s="34"/>
      <c r="P114" s="34"/>
      <c r="Q114" s="34"/>
      <c r="R114" s="35"/>
      <c r="S114" s="35"/>
      <c r="T114" s="35"/>
      <c r="U114" s="35"/>
      <c r="V114" s="35"/>
      <c r="W114" s="35"/>
      <c r="X114" s="35"/>
    </row>
    <row r="115" spans="1:46" s="49" customFormat="1" ht="12.75" x14ac:dyDescent="0.2">
      <c r="A115" s="256" t="s">
        <v>76</v>
      </c>
      <c r="B115" s="256"/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36"/>
      <c r="O115" s="36"/>
      <c r="P115" s="36"/>
      <c r="Q115" s="36"/>
      <c r="R115" s="48"/>
      <c r="S115" s="48"/>
      <c r="T115" s="48"/>
      <c r="U115" s="48"/>
      <c r="V115" s="48"/>
      <c r="W115" s="48"/>
      <c r="X115" s="48"/>
    </row>
    <row r="116" spans="1:46" s="49" customFormat="1" ht="12.75" x14ac:dyDescent="0.2">
      <c r="A116" s="256">
        <v>2010</v>
      </c>
      <c r="B116" s="256"/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36"/>
      <c r="O116" s="36"/>
      <c r="P116" s="36"/>
      <c r="Q116" s="36"/>
    </row>
    <row r="118" spans="1:46" x14ac:dyDescent="0.2">
      <c r="A118" s="285" t="s">
        <v>6</v>
      </c>
      <c r="B118" s="287">
        <v>2010</v>
      </c>
      <c r="C118" s="287"/>
      <c r="D118" s="287"/>
      <c r="E118" s="287"/>
      <c r="F118" s="287"/>
      <c r="G118" s="287"/>
      <c r="H118" s="287"/>
      <c r="I118" s="287"/>
      <c r="J118" s="287"/>
      <c r="K118" s="287"/>
      <c r="L118" s="287"/>
      <c r="M118" s="287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</row>
    <row r="119" spans="1:46" x14ac:dyDescent="0.2">
      <c r="A119" s="286"/>
      <c r="B119" s="246" t="s">
        <v>82</v>
      </c>
      <c r="C119" s="246" t="s">
        <v>83</v>
      </c>
      <c r="D119" s="246" t="s">
        <v>84</v>
      </c>
      <c r="E119" s="246" t="s">
        <v>85</v>
      </c>
      <c r="F119" s="246" t="s">
        <v>86</v>
      </c>
      <c r="G119" s="246" t="s">
        <v>87</v>
      </c>
      <c r="H119" s="246" t="s">
        <v>88</v>
      </c>
      <c r="I119" s="246" t="s">
        <v>89</v>
      </c>
      <c r="J119" s="246" t="s">
        <v>90</v>
      </c>
      <c r="K119" s="246" t="s">
        <v>91</v>
      </c>
      <c r="L119" s="246" t="s">
        <v>92</v>
      </c>
      <c r="M119" s="246" t="s">
        <v>93</v>
      </c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</row>
    <row r="120" spans="1:46" ht="22.5" x14ac:dyDescent="0.2">
      <c r="A120" s="76" t="s">
        <v>75</v>
      </c>
      <c r="B120" s="81">
        <v>525</v>
      </c>
      <c r="C120" s="81">
        <v>525</v>
      </c>
      <c r="D120" s="81">
        <v>524</v>
      </c>
      <c r="E120" s="81">
        <v>524</v>
      </c>
      <c r="F120" s="81">
        <v>513</v>
      </c>
      <c r="G120" s="81">
        <v>417</v>
      </c>
      <c r="H120" s="81">
        <v>411</v>
      </c>
      <c r="I120" s="81">
        <v>414</v>
      </c>
      <c r="J120" s="81">
        <v>407</v>
      </c>
      <c r="K120" s="81">
        <v>404</v>
      </c>
      <c r="L120" s="81">
        <v>407</v>
      </c>
      <c r="M120" s="81">
        <v>405</v>
      </c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</row>
    <row r="121" spans="1:46" ht="22.5" x14ac:dyDescent="0.2">
      <c r="A121" s="76" t="s">
        <v>72</v>
      </c>
      <c r="B121" s="81">
        <v>1055</v>
      </c>
      <c r="C121" s="81">
        <v>1040</v>
      </c>
      <c r="D121" s="81">
        <v>1068</v>
      </c>
      <c r="E121" s="81">
        <v>1101</v>
      </c>
      <c r="F121" s="81">
        <v>1238</v>
      </c>
      <c r="G121" s="81">
        <v>1246</v>
      </c>
      <c r="H121" s="81">
        <v>1247</v>
      </c>
      <c r="I121" s="81">
        <v>1254</v>
      </c>
      <c r="J121" s="81">
        <v>899</v>
      </c>
      <c r="K121" s="81">
        <v>882</v>
      </c>
      <c r="L121" s="81">
        <v>882</v>
      </c>
      <c r="M121" s="81">
        <v>888</v>
      </c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</row>
    <row r="122" spans="1:46" ht="22.5" x14ac:dyDescent="0.2">
      <c r="A122" s="76" t="s">
        <v>73</v>
      </c>
      <c r="B122" s="81">
        <v>4723</v>
      </c>
      <c r="C122" s="81">
        <v>4714</v>
      </c>
      <c r="D122" s="81">
        <v>4754</v>
      </c>
      <c r="E122" s="81">
        <v>4791</v>
      </c>
      <c r="F122" s="81">
        <v>4842</v>
      </c>
      <c r="G122" s="81">
        <v>5217</v>
      </c>
      <c r="H122" s="81">
        <v>5288</v>
      </c>
      <c r="I122" s="81">
        <v>5361</v>
      </c>
      <c r="J122" s="81">
        <v>5402</v>
      </c>
      <c r="K122" s="81">
        <v>5465</v>
      </c>
      <c r="L122" s="81">
        <v>5526</v>
      </c>
      <c r="M122" s="81">
        <v>5574</v>
      </c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</row>
    <row r="123" spans="1:46" x14ac:dyDescent="0.2">
      <c r="A123" s="76" t="s">
        <v>29</v>
      </c>
      <c r="B123" s="81">
        <v>1142</v>
      </c>
      <c r="C123" s="81">
        <v>1146</v>
      </c>
      <c r="D123" s="81">
        <v>1170</v>
      </c>
      <c r="E123" s="81">
        <v>1198</v>
      </c>
      <c r="F123" s="81">
        <v>1097</v>
      </c>
      <c r="G123" s="81">
        <v>1065</v>
      </c>
      <c r="H123" s="81">
        <v>991</v>
      </c>
      <c r="I123" s="81">
        <v>912</v>
      </c>
      <c r="J123" s="81">
        <v>1226</v>
      </c>
      <c r="K123" s="81">
        <v>1272</v>
      </c>
      <c r="L123" s="81">
        <v>1260</v>
      </c>
      <c r="M123" s="81">
        <v>1301</v>
      </c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</row>
    <row r="124" spans="1:46" x14ac:dyDescent="0.2">
      <c r="A124" s="76" t="s">
        <v>55</v>
      </c>
      <c r="B124" s="81">
        <v>263</v>
      </c>
      <c r="C124" s="81">
        <v>272</v>
      </c>
      <c r="D124" s="81">
        <v>284</v>
      </c>
      <c r="E124" s="81">
        <v>293</v>
      </c>
      <c r="F124" s="81">
        <v>346</v>
      </c>
      <c r="G124" s="81">
        <v>326</v>
      </c>
      <c r="H124" s="81">
        <v>332</v>
      </c>
      <c r="I124" s="81">
        <v>327</v>
      </c>
      <c r="J124" s="81">
        <v>352</v>
      </c>
      <c r="K124" s="81">
        <v>361</v>
      </c>
      <c r="L124" s="81">
        <v>357</v>
      </c>
      <c r="M124" s="81">
        <v>355</v>
      </c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</row>
    <row r="125" spans="1:46" x14ac:dyDescent="0.2">
      <c r="A125" s="76" t="s">
        <v>60</v>
      </c>
      <c r="B125" s="81">
        <v>463</v>
      </c>
      <c r="C125" s="81">
        <v>477</v>
      </c>
      <c r="D125" s="81">
        <v>490</v>
      </c>
      <c r="E125" s="81">
        <v>496</v>
      </c>
      <c r="F125" s="81">
        <v>485</v>
      </c>
      <c r="G125" s="81">
        <v>492</v>
      </c>
      <c r="H125" s="81">
        <v>485</v>
      </c>
      <c r="I125" s="81">
        <v>475</v>
      </c>
      <c r="J125" s="81">
        <v>468</v>
      </c>
      <c r="K125" s="81">
        <v>479</v>
      </c>
      <c r="L125" s="81">
        <v>485</v>
      </c>
      <c r="M125" s="81">
        <v>464</v>
      </c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</row>
    <row r="126" spans="1:46" x14ac:dyDescent="0.2">
      <c r="A126" s="76" t="s">
        <v>61</v>
      </c>
      <c r="B126" s="81">
        <v>2874</v>
      </c>
      <c r="C126" s="81">
        <v>2743</v>
      </c>
      <c r="D126" s="81">
        <v>2746</v>
      </c>
      <c r="E126" s="81">
        <v>2753</v>
      </c>
      <c r="F126" s="81">
        <v>2778</v>
      </c>
      <c r="G126" s="81">
        <v>2779</v>
      </c>
      <c r="H126" s="81">
        <v>2800</v>
      </c>
      <c r="I126" s="81">
        <v>2815</v>
      </c>
      <c r="J126" s="81">
        <v>2820</v>
      </c>
      <c r="K126" s="81">
        <v>2845</v>
      </c>
      <c r="L126" s="81">
        <v>2875</v>
      </c>
      <c r="M126" s="81">
        <v>2915</v>
      </c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</row>
    <row r="127" spans="1:46" x14ac:dyDescent="0.2">
      <c r="A127" s="76" t="s">
        <v>56</v>
      </c>
      <c r="B127" s="81">
        <v>183</v>
      </c>
      <c r="C127" s="81">
        <v>187</v>
      </c>
      <c r="D127" s="81">
        <v>190</v>
      </c>
      <c r="E127" s="81">
        <v>191</v>
      </c>
      <c r="F127" s="81">
        <v>198</v>
      </c>
      <c r="G127" s="81">
        <v>197</v>
      </c>
      <c r="H127" s="81">
        <v>195</v>
      </c>
      <c r="I127" s="81">
        <v>191</v>
      </c>
      <c r="J127" s="81">
        <v>197</v>
      </c>
      <c r="K127" s="81">
        <v>202</v>
      </c>
      <c r="L127" s="81">
        <v>157</v>
      </c>
      <c r="M127" s="81">
        <v>155</v>
      </c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</row>
    <row r="128" spans="1:46" x14ac:dyDescent="0.2">
      <c r="A128" s="76" t="s">
        <v>30</v>
      </c>
      <c r="B128" s="81">
        <v>668</v>
      </c>
      <c r="C128" s="81">
        <v>676</v>
      </c>
      <c r="D128" s="81">
        <v>702</v>
      </c>
      <c r="E128" s="81">
        <v>726</v>
      </c>
      <c r="F128" s="81">
        <v>703</v>
      </c>
      <c r="G128" s="81">
        <v>715</v>
      </c>
      <c r="H128" s="81">
        <v>695</v>
      </c>
      <c r="I128" s="81">
        <v>708</v>
      </c>
      <c r="J128" s="81">
        <v>716</v>
      </c>
      <c r="K128" s="81">
        <v>738</v>
      </c>
      <c r="L128" s="81">
        <v>755</v>
      </c>
      <c r="M128" s="81">
        <v>741</v>
      </c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</row>
    <row r="129" spans="1:46" x14ac:dyDescent="0.2">
      <c r="A129" s="76" t="s">
        <v>62</v>
      </c>
      <c r="B129" s="81">
        <v>1471</v>
      </c>
      <c r="C129" s="81">
        <v>1470</v>
      </c>
      <c r="D129" s="81">
        <v>1509</v>
      </c>
      <c r="E129" s="81">
        <v>1501</v>
      </c>
      <c r="F129" s="81">
        <v>1523</v>
      </c>
      <c r="G129" s="81">
        <v>1511</v>
      </c>
      <c r="H129" s="81">
        <v>1532</v>
      </c>
      <c r="I129" s="81">
        <v>1528</v>
      </c>
      <c r="J129" s="81">
        <v>1519</v>
      </c>
      <c r="K129" s="81">
        <v>1536</v>
      </c>
      <c r="L129" s="81">
        <v>1573</v>
      </c>
      <c r="M129" s="81">
        <v>1561</v>
      </c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</row>
    <row r="130" spans="1:46" x14ac:dyDescent="0.2">
      <c r="A130" s="83" t="s">
        <v>31</v>
      </c>
      <c r="B130" s="88">
        <v>7039</v>
      </c>
      <c r="C130" s="88">
        <v>7048</v>
      </c>
      <c r="D130" s="88">
        <v>7158</v>
      </c>
      <c r="E130" s="88">
        <v>7145</v>
      </c>
      <c r="F130" s="88">
        <v>7148</v>
      </c>
      <c r="G130" s="88">
        <v>7116</v>
      </c>
      <c r="H130" s="88">
        <v>7008</v>
      </c>
      <c r="I130" s="88">
        <v>7457</v>
      </c>
      <c r="J130" s="88">
        <v>7554</v>
      </c>
      <c r="K130" s="88">
        <v>7578</v>
      </c>
      <c r="L130" s="88">
        <v>7577</v>
      </c>
      <c r="M130" s="88">
        <v>7669</v>
      </c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</row>
    <row r="131" spans="1:46" x14ac:dyDescent="0.2">
      <c r="A131" s="93" t="s">
        <v>78</v>
      </c>
      <c r="B131" s="94">
        <f t="shared" ref="B131:M131" si="6">SUM(B120:B130)</f>
        <v>20406</v>
      </c>
      <c r="C131" s="94">
        <f t="shared" si="6"/>
        <v>20298</v>
      </c>
      <c r="D131" s="94">
        <f t="shared" si="6"/>
        <v>20595</v>
      </c>
      <c r="E131" s="94">
        <f t="shared" si="6"/>
        <v>20719</v>
      </c>
      <c r="F131" s="94">
        <f t="shared" si="6"/>
        <v>20871</v>
      </c>
      <c r="G131" s="94">
        <f t="shared" si="6"/>
        <v>21081</v>
      </c>
      <c r="H131" s="94">
        <f t="shared" si="6"/>
        <v>20984</v>
      </c>
      <c r="I131" s="94">
        <f t="shared" si="6"/>
        <v>21442</v>
      </c>
      <c r="J131" s="94">
        <f t="shared" si="6"/>
        <v>21560</v>
      </c>
      <c r="K131" s="94">
        <f t="shared" si="6"/>
        <v>21762</v>
      </c>
      <c r="L131" s="94">
        <f t="shared" si="6"/>
        <v>21854</v>
      </c>
      <c r="M131" s="94">
        <f t="shared" si="6"/>
        <v>22028</v>
      </c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</row>
    <row r="134" spans="1:46" x14ac:dyDescent="0.2">
      <c r="A134" s="285" t="s">
        <v>7</v>
      </c>
      <c r="B134" s="287">
        <v>2010</v>
      </c>
      <c r="C134" s="287"/>
      <c r="D134" s="287"/>
      <c r="E134" s="287"/>
      <c r="F134" s="287"/>
      <c r="G134" s="287"/>
      <c r="H134" s="287"/>
      <c r="I134" s="287"/>
      <c r="J134" s="287"/>
      <c r="K134" s="287"/>
      <c r="L134" s="287"/>
      <c r="M134" s="287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</row>
    <row r="135" spans="1:46" x14ac:dyDescent="0.2">
      <c r="A135" s="286"/>
      <c r="B135" s="246" t="s">
        <v>82</v>
      </c>
      <c r="C135" s="246" t="s">
        <v>83</v>
      </c>
      <c r="D135" s="246" t="s">
        <v>84</v>
      </c>
      <c r="E135" s="246" t="s">
        <v>85</v>
      </c>
      <c r="F135" s="246" t="s">
        <v>86</v>
      </c>
      <c r="G135" s="246" t="s">
        <v>87</v>
      </c>
      <c r="H135" s="246" t="s">
        <v>88</v>
      </c>
      <c r="I135" s="246" t="s">
        <v>89</v>
      </c>
      <c r="J135" s="246" t="s">
        <v>90</v>
      </c>
      <c r="K135" s="246" t="s">
        <v>91</v>
      </c>
      <c r="L135" s="246" t="s">
        <v>92</v>
      </c>
      <c r="M135" s="246" t="s">
        <v>93</v>
      </c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</row>
    <row r="136" spans="1:46" x14ac:dyDescent="0.2">
      <c r="A136" s="76" t="s">
        <v>54</v>
      </c>
      <c r="B136" s="81">
        <v>1437</v>
      </c>
      <c r="C136" s="81">
        <v>1444</v>
      </c>
      <c r="D136" s="81">
        <v>1472</v>
      </c>
      <c r="E136" s="81">
        <v>1484</v>
      </c>
      <c r="F136" s="81">
        <v>1480</v>
      </c>
      <c r="G136" s="81">
        <v>1276</v>
      </c>
      <c r="H136" s="81">
        <v>1243</v>
      </c>
      <c r="I136" s="81">
        <v>1226</v>
      </c>
      <c r="J136" s="78">
        <v>1221</v>
      </c>
      <c r="K136" s="78">
        <v>1218</v>
      </c>
      <c r="L136" s="78">
        <v>1212</v>
      </c>
      <c r="M136" s="78">
        <v>1197</v>
      </c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</row>
    <row r="137" spans="1:46" x14ac:dyDescent="0.2">
      <c r="A137" s="76" t="s">
        <v>32</v>
      </c>
      <c r="B137" s="81">
        <v>2466</v>
      </c>
      <c r="C137" s="81">
        <v>2466</v>
      </c>
      <c r="D137" s="81">
        <v>2494</v>
      </c>
      <c r="E137" s="81">
        <v>2508</v>
      </c>
      <c r="F137" s="81">
        <v>2481</v>
      </c>
      <c r="G137" s="81">
        <v>2365</v>
      </c>
      <c r="H137" s="81">
        <v>2282</v>
      </c>
      <c r="I137" s="81">
        <v>2244</v>
      </c>
      <c r="J137" s="78">
        <v>2247</v>
      </c>
      <c r="K137" s="78">
        <v>2235</v>
      </c>
      <c r="L137" s="78">
        <v>2252</v>
      </c>
      <c r="M137" s="78">
        <v>2132</v>
      </c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</row>
    <row r="138" spans="1:46" x14ac:dyDescent="0.2">
      <c r="A138" s="83" t="s">
        <v>33</v>
      </c>
      <c r="B138" s="88">
        <v>11733</v>
      </c>
      <c r="C138" s="88">
        <v>11822</v>
      </c>
      <c r="D138" s="88">
        <v>11777</v>
      </c>
      <c r="E138" s="88">
        <v>11868</v>
      </c>
      <c r="F138" s="88">
        <v>11919</v>
      </c>
      <c r="G138" s="88">
        <v>12276</v>
      </c>
      <c r="H138" s="88">
        <v>13066</v>
      </c>
      <c r="I138" s="88">
        <v>13158</v>
      </c>
      <c r="J138" s="85">
        <v>13318</v>
      </c>
      <c r="K138" s="85">
        <v>13371</v>
      </c>
      <c r="L138" s="85">
        <v>13436</v>
      </c>
      <c r="M138" s="85">
        <v>13613</v>
      </c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</row>
    <row r="139" spans="1:46" x14ac:dyDescent="0.2">
      <c r="A139" s="195" t="s">
        <v>78</v>
      </c>
      <c r="B139" s="196">
        <f t="shared" ref="B139:M139" si="7">SUM(B136:B138)</f>
        <v>15636</v>
      </c>
      <c r="C139" s="196">
        <f t="shared" si="7"/>
        <v>15732</v>
      </c>
      <c r="D139" s="196">
        <f t="shared" si="7"/>
        <v>15743</v>
      </c>
      <c r="E139" s="196">
        <f t="shared" si="7"/>
        <v>15860</v>
      </c>
      <c r="F139" s="196">
        <f t="shared" si="7"/>
        <v>15880</v>
      </c>
      <c r="G139" s="196">
        <f t="shared" si="7"/>
        <v>15917</v>
      </c>
      <c r="H139" s="196">
        <f t="shared" si="7"/>
        <v>16591</v>
      </c>
      <c r="I139" s="196">
        <f t="shared" si="7"/>
        <v>16628</v>
      </c>
      <c r="J139" s="196">
        <f t="shared" si="7"/>
        <v>16786</v>
      </c>
      <c r="K139" s="196">
        <f t="shared" si="7"/>
        <v>16824</v>
      </c>
      <c r="L139" s="196">
        <f t="shared" si="7"/>
        <v>16900</v>
      </c>
      <c r="M139" s="196">
        <f t="shared" si="7"/>
        <v>16942</v>
      </c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</row>
    <row r="142" spans="1:46" x14ac:dyDescent="0.2">
      <c r="A142" s="285" t="s">
        <v>8</v>
      </c>
      <c r="B142" s="287">
        <v>2010</v>
      </c>
      <c r="C142" s="287"/>
      <c r="D142" s="287"/>
      <c r="E142" s="287"/>
      <c r="F142" s="287"/>
      <c r="G142" s="287"/>
      <c r="H142" s="287"/>
      <c r="I142" s="287"/>
      <c r="J142" s="287"/>
      <c r="K142" s="287"/>
      <c r="L142" s="287"/>
      <c r="M142" s="287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</row>
    <row r="143" spans="1:46" x14ac:dyDescent="0.2">
      <c r="A143" s="286"/>
      <c r="B143" s="246" t="s">
        <v>82</v>
      </c>
      <c r="C143" s="246" t="s">
        <v>83</v>
      </c>
      <c r="D143" s="246" t="s">
        <v>84</v>
      </c>
      <c r="E143" s="246" t="s">
        <v>85</v>
      </c>
      <c r="F143" s="246" t="s">
        <v>86</v>
      </c>
      <c r="G143" s="246" t="s">
        <v>87</v>
      </c>
      <c r="H143" s="246" t="s">
        <v>88</v>
      </c>
      <c r="I143" s="246" t="s">
        <v>89</v>
      </c>
      <c r="J143" s="246" t="s">
        <v>90</v>
      </c>
      <c r="K143" s="246" t="s">
        <v>91</v>
      </c>
      <c r="L143" s="246" t="s">
        <v>92</v>
      </c>
      <c r="M143" s="246" t="s">
        <v>93</v>
      </c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</row>
    <row r="144" spans="1:46" x14ac:dyDescent="0.2">
      <c r="A144" s="76" t="s">
        <v>34</v>
      </c>
      <c r="B144" s="81">
        <v>599</v>
      </c>
      <c r="C144" s="81">
        <v>604</v>
      </c>
      <c r="D144" s="81">
        <v>604</v>
      </c>
      <c r="E144" s="81">
        <v>603</v>
      </c>
      <c r="F144" s="81">
        <v>619</v>
      </c>
      <c r="G144" s="81">
        <v>604</v>
      </c>
      <c r="H144" s="81">
        <v>627</v>
      </c>
      <c r="I144" s="81">
        <v>615</v>
      </c>
      <c r="J144" s="78">
        <v>629</v>
      </c>
      <c r="K144" s="78">
        <v>640</v>
      </c>
      <c r="L144" s="78">
        <v>664</v>
      </c>
      <c r="M144" s="78">
        <v>668</v>
      </c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</row>
    <row r="145" spans="1:46" x14ac:dyDescent="0.2">
      <c r="A145" s="76" t="s">
        <v>57</v>
      </c>
      <c r="B145" s="81">
        <v>278</v>
      </c>
      <c r="C145" s="81">
        <v>278</v>
      </c>
      <c r="D145" s="81">
        <v>284</v>
      </c>
      <c r="E145" s="81">
        <v>279</v>
      </c>
      <c r="F145" s="81">
        <v>337</v>
      </c>
      <c r="G145" s="81">
        <v>331</v>
      </c>
      <c r="H145" s="81">
        <v>320</v>
      </c>
      <c r="I145" s="81">
        <v>303</v>
      </c>
      <c r="J145" s="78">
        <v>326</v>
      </c>
      <c r="K145" s="78">
        <v>381</v>
      </c>
      <c r="L145" s="78">
        <v>365</v>
      </c>
      <c r="M145" s="78">
        <v>374</v>
      </c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</row>
    <row r="146" spans="1:46" x14ac:dyDescent="0.2">
      <c r="A146" s="76" t="s">
        <v>35</v>
      </c>
      <c r="B146" s="81">
        <v>2366</v>
      </c>
      <c r="C146" s="81">
        <v>2347</v>
      </c>
      <c r="D146" s="81">
        <v>2903</v>
      </c>
      <c r="E146" s="81">
        <v>2852</v>
      </c>
      <c r="F146" s="81">
        <v>2946</v>
      </c>
      <c r="G146" s="81">
        <v>3097</v>
      </c>
      <c r="H146" s="81">
        <v>2320</v>
      </c>
      <c r="I146" s="81">
        <v>2293</v>
      </c>
      <c r="J146" s="78">
        <v>2304</v>
      </c>
      <c r="K146" s="78">
        <v>1880</v>
      </c>
      <c r="L146" s="78">
        <v>1892</v>
      </c>
      <c r="M146" s="78">
        <v>1872</v>
      </c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</row>
    <row r="147" spans="1:46" x14ac:dyDescent="0.2">
      <c r="A147" s="83" t="s">
        <v>36</v>
      </c>
      <c r="B147" s="88">
        <v>2738</v>
      </c>
      <c r="C147" s="88">
        <v>2771</v>
      </c>
      <c r="D147" s="88">
        <v>2733</v>
      </c>
      <c r="E147" s="88">
        <v>2776</v>
      </c>
      <c r="F147" s="88">
        <v>2813</v>
      </c>
      <c r="G147" s="88">
        <v>2779</v>
      </c>
      <c r="H147" s="88">
        <v>2834</v>
      </c>
      <c r="I147" s="88">
        <v>2878</v>
      </c>
      <c r="J147" s="85">
        <v>2936</v>
      </c>
      <c r="K147" s="85">
        <v>2916</v>
      </c>
      <c r="L147" s="85">
        <v>2914</v>
      </c>
      <c r="M147" s="85">
        <v>2846</v>
      </c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</row>
    <row r="148" spans="1:46" ht="13.5" customHeight="1" x14ac:dyDescent="0.2">
      <c r="A148" s="195" t="s">
        <v>78</v>
      </c>
      <c r="B148" s="196">
        <f t="shared" ref="B148:M148" si="8">SUM(B144:B147)</f>
        <v>5981</v>
      </c>
      <c r="C148" s="196">
        <f t="shared" si="8"/>
        <v>6000</v>
      </c>
      <c r="D148" s="196">
        <f t="shared" si="8"/>
        <v>6524</v>
      </c>
      <c r="E148" s="196">
        <f t="shared" si="8"/>
        <v>6510</v>
      </c>
      <c r="F148" s="196">
        <f t="shared" si="8"/>
        <v>6715</v>
      </c>
      <c r="G148" s="196">
        <f t="shared" si="8"/>
        <v>6811</v>
      </c>
      <c r="H148" s="196">
        <f t="shared" si="8"/>
        <v>6101</v>
      </c>
      <c r="I148" s="196">
        <f t="shared" si="8"/>
        <v>6089</v>
      </c>
      <c r="J148" s="196">
        <f t="shared" si="8"/>
        <v>6195</v>
      </c>
      <c r="K148" s="196">
        <f t="shared" si="8"/>
        <v>5817</v>
      </c>
      <c r="L148" s="196">
        <f t="shared" si="8"/>
        <v>5835</v>
      </c>
      <c r="M148" s="196">
        <f t="shared" si="8"/>
        <v>5760</v>
      </c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</row>
    <row r="150" spans="1:46" s="27" customFormat="1" x14ac:dyDescent="0.2">
      <c r="A150" s="199" t="s">
        <v>81</v>
      </c>
      <c r="B150" s="199">
        <f>B15+B33+B54+B61+B71+B103+B131+B139+B148</f>
        <v>205622</v>
      </c>
      <c r="C150" s="199">
        <f t="shared" ref="C150:M150" si="9">C15+C33+C54+C61+C71+C103+C131+C139+C148</f>
        <v>224157</v>
      </c>
      <c r="D150" s="199">
        <f t="shared" si="9"/>
        <v>226840</v>
      </c>
      <c r="E150" s="199">
        <f t="shared" si="9"/>
        <v>226715</v>
      </c>
      <c r="F150" s="199">
        <f t="shared" si="9"/>
        <v>228174</v>
      </c>
      <c r="G150" s="199">
        <f t="shared" si="9"/>
        <v>229334</v>
      </c>
      <c r="H150" s="199">
        <f t="shared" si="9"/>
        <v>231158</v>
      </c>
      <c r="I150" s="199">
        <f t="shared" si="9"/>
        <v>232319</v>
      </c>
      <c r="J150" s="199">
        <f t="shared" si="9"/>
        <v>233177</v>
      </c>
      <c r="K150" s="199">
        <f t="shared" si="9"/>
        <v>235589</v>
      </c>
      <c r="L150" s="199">
        <f t="shared" si="9"/>
        <v>238564</v>
      </c>
      <c r="M150" s="199">
        <f t="shared" si="9"/>
        <v>237810</v>
      </c>
    </row>
    <row r="151" spans="1:46" x14ac:dyDescent="0.2">
      <c r="A151" s="89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</row>
    <row r="152" spans="1:46" x14ac:dyDescent="0.2">
      <c r="A152" s="123" t="s">
        <v>111</v>
      </c>
    </row>
    <row r="153" spans="1:46" x14ac:dyDescent="0.2">
      <c r="A153" s="3"/>
    </row>
  </sheetData>
  <mergeCells count="30">
    <mergeCell ref="A80:M80"/>
    <mergeCell ref="A2:M2"/>
    <mergeCell ref="A4:M4"/>
    <mergeCell ref="A5:M5"/>
    <mergeCell ref="A77:M77"/>
    <mergeCell ref="A19:A20"/>
    <mergeCell ref="B19:M19"/>
    <mergeCell ref="A9:A10"/>
    <mergeCell ref="B9:M9"/>
    <mergeCell ref="A39:M39"/>
    <mergeCell ref="A41:M41"/>
    <mergeCell ref="A42:M42"/>
    <mergeCell ref="A58:A59"/>
    <mergeCell ref="B58:M58"/>
    <mergeCell ref="A142:A143"/>
    <mergeCell ref="B142:M142"/>
    <mergeCell ref="A118:A119"/>
    <mergeCell ref="B118:M118"/>
    <mergeCell ref="A46:A47"/>
    <mergeCell ref="B46:M46"/>
    <mergeCell ref="A65:A66"/>
    <mergeCell ref="B65:M65"/>
    <mergeCell ref="A134:A135"/>
    <mergeCell ref="B134:M134"/>
    <mergeCell ref="A84:A85"/>
    <mergeCell ref="B84:M84"/>
    <mergeCell ref="A113:M113"/>
    <mergeCell ref="A115:M115"/>
    <mergeCell ref="A116:M116"/>
    <mergeCell ref="A79:M79"/>
  </mergeCells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&amp;L&amp;"Arial,Normal"&amp;8&amp;G&amp;C&amp;"Arial,Normal"&amp;8www.iieg.gob.mx&amp;R&amp;G</oddFooter>
  </headerFooter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3"/>
  <sheetViews>
    <sheetView workbookViewId="0">
      <selection activeCell="W167" sqref="W167"/>
    </sheetView>
  </sheetViews>
  <sheetFormatPr baseColWidth="10" defaultColWidth="8.83203125" defaultRowHeight="11.25" x14ac:dyDescent="0.2"/>
  <cols>
    <col min="1" max="1" width="59.6640625" style="5" customWidth="1"/>
    <col min="2" max="11" width="8.5" style="5" customWidth="1"/>
    <col min="12" max="12" width="8.5" style="6" customWidth="1"/>
    <col min="13" max="13" width="8.5" style="5" customWidth="1"/>
    <col min="14" max="16384" width="8.83203125" style="5"/>
  </cols>
  <sheetData>
    <row r="1" spans="1:45" s="62" customFormat="1" ht="20.25" x14ac:dyDescent="0.2">
      <c r="A1" s="74" t="s">
        <v>95</v>
      </c>
      <c r="D1" s="69"/>
      <c r="E1" s="69"/>
      <c r="F1" s="69"/>
      <c r="G1" s="69"/>
      <c r="H1" s="69"/>
      <c r="I1" s="69"/>
      <c r="J1" s="69"/>
      <c r="K1" s="69"/>
    </row>
    <row r="2" spans="1:45" s="47" customFormat="1" ht="15.75" customHeight="1" x14ac:dyDescent="0.2">
      <c r="A2" s="256" t="s">
        <v>80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34"/>
      <c r="O2" s="34"/>
      <c r="P2" s="34"/>
      <c r="Q2" s="34"/>
      <c r="R2" s="35"/>
      <c r="S2" s="35"/>
      <c r="T2" s="35"/>
      <c r="U2" s="35"/>
      <c r="V2" s="35"/>
      <c r="W2" s="35"/>
      <c r="X2" s="35"/>
    </row>
    <row r="3" spans="1:45" s="47" customFormat="1" ht="15.75" customHeight="1" x14ac:dyDescent="0.2">
      <c r="A3" s="75" t="s">
        <v>79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34"/>
      <c r="O3" s="34"/>
      <c r="P3" s="34"/>
      <c r="Q3" s="34"/>
      <c r="R3" s="35"/>
      <c r="S3" s="35"/>
      <c r="T3" s="35"/>
      <c r="U3" s="35"/>
      <c r="V3" s="35"/>
      <c r="W3" s="35"/>
      <c r="X3" s="35"/>
    </row>
    <row r="4" spans="1:45" s="49" customFormat="1" ht="15.95" customHeight="1" x14ac:dyDescent="0.2">
      <c r="A4" s="256" t="s">
        <v>76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36"/>
      <c r="O4" s="36"/>
      <c r="P4" s="36"/>
      <c r="Q4" s="36"/>
      <c r="R4" s="48"/>
      <c r="S4" s="48"/>
      <c r="T4" s="48"/>
      <c r="U4" s="48"/>
      <c r="V4" s="48"/>
      <c r="W4" s="48"/>
      <c r="X4" s="48"/>
    </row>
    <row r="5" spans="1:45" s="49" customFormat="1" ht="15.95" customHeight="1" x14ac:dyDescent="0.2">
      <c r="A5" s="256">
        <v>2011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36"/>
      <c r="O5" s="36"/>
      <c r="P5" s="36"/>
      <c r="Q5" s="36"/>
    </row>
    <row r="6" spans="1:45" ht="12.75" customHeight="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45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45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x14ac:dyDescent="0.2">
      <c r="A9" s="284" t="s">
        <v>0</v>
      </c>
      <c r="B9" s="264">
        <v>2011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x14ac:dyDescent="0.2">
      <c r="A10" s="264"/>
      <c r="B10" s="244" t="s">
        <v>82</v>
      </c>
      <c r="C10" s="244" t="s">
        <v>83</v>
      </c>
      <c r="D10" s="244" t="s">
        <v>84</v>
      </c>
      <c r="E10" s="244" t="s">
        <v>85</v>
      </c>
      <c r="F10" s="244" t="s">
        <v>86</v>
      </c>
      <c r="G10" s="244" t="s">
        <v>87</v>
      </c>
      <c r="H10" s="244" t="s">
        <v>88</v>
      </c>
      <c r="I10" s="244" t="s">
        <v>89</v>
      </c>
      <c r="J10" s="244" t="s">
        <v>90</v>
      </c>
      <c r="K10" s="244" t="s">
        <v>91</v>
      </c>
      <c r="L10" s="244" t="s">
        <v>92</v>
      </c>
      <c r="M10" s="244" t="s">
        <v>93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ht="22.5" x14ac:dyDescent="0.2">
      <c r="A11" s="229" t="s">
        <v>24</v>
      </c>
      <c r="B11" s="228">
        <v>6337</v>
      </c>
      <c r="C11" s="228">
        <v>6195</v>
      </c>
      <c r="D11" s="228">
        <v>6145</v>
      </c>
      <c r="E11" s="228">
        <v>6120</v>
      </c>
      <c r="F11" s="228">
        <v>6129</v>
      </c>
      <c r="G11" s="228">
        <v>6158</v>
      </c>
      <c r="H11" s="228">
        <v>6128</v>
      </c>
      <c r="I11" s="228">
        <v>6280</v>
      </c>
      <c r="J11" s="230">
        <v>6286</v>
      </c>
      <c r="K11" s="230">
        <v>6310</v>
      </c>
      <c r="L11" s="230">
        <v>6119</v>
      </c>
      <c r="M11" s="230">
        <v>6127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45" ht="22.5" x14ac:dyDescent="0.2">
      <c r="A12" s="97" t="s">
        <v>25</v>
      </c>
      <c r="B12" s="98">
        <v>5997</v>
      </c>
      <c r="C12" s="98">
        <v>6019</v>
      </c>
      <c r="D12" s="98">
        <v>6033</v>
      </c>
      <c r="E12" s="98">
        <v>6001</v>
      </c>
      <c r="F12" s="98">
        <v>6190</v>
      </c>
      <c r="G12" s="98">
        <v>6398</v>
      </c>
      <c r="H12" s="98">
        <v>6456</v>
      </c>
      <c r="I12" s="98">
        <v>6554</v>
      </c>
      <c r="J12" s="101">
        <v>6716</v>
      </c>
      <c r="K12" s="101">
        <v>6673</v>
      </c>
      <c r="L12" s="101">
        <v>6633</v>
      </c>
      <c r="M12" s="101">
        <v>6570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</row>
    <row r="13" spans="1:45" x14ac:dyDescent="0.2">
      <c r="A13" s="97" t="s">
        <v>11</v>
      </c>
      <c r="B13" s="98">
        <v>34155</v>
      </c>
      <c r="C13" s="98">
        <v>34372</v>
      </c>
      <c r="D13" s="98">
        <v>34635</v>
      </c>
      <c r="E13" s="98">
        <v>35178</v>
      </c>
      <c r="F13" s="98">
        <v>35264</v>
      </c>
      <c r="G13" s="98">
        <v>34903</v>
      </c>
      <c r="H13" s="98">
        <v>35104</v>
      </c>
      <c r="I13" s="98">
        <v>36162</v>
      </c>
      <c r="J13" s="101">
        <v>36981</v>
      </c>
      <c r="K13" s="101">
        <v>37241</v>
      </c>
      <c r="L13" s="101">
        <v>36372</v>
      </c>
      <c r="M13" s="101">
        <v>36340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</row>
    <row r="14" spans="1:45" x14ac:dyDescent="0.2">
      <c r="A14" s="100" t="s">
        <v>10</v>
      </c>
      <c r="B14" s="98">
        <v>277</v>
      </c>
      <c r="C14" s="98">
        <v>282</v>
      </c>
      <c r="D14" s="98">
        <v>272</v>
      </c>
      <c r="E14" s="98">
        <v>276</v>
      </c>
      <c r="F14" s="98">
        <v>285</v>
      </c>
      <c r="G14" s="98">
        <v>287</v>
      </c>
      <c r="H14" s="98">
        <v>258</v>
      </c>
      <c r="I14" s="98">
        <v>257</v>
      </c>
      <c r="J14" s="101">
        <v>259</v>
      </c>
      <c r="K14" s="101">
        <v>263</v>
      </c>
      <c r="L14" s="101">
        <v>268</v>
      </c>
      <c r="M14" s="101">
        <v>265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45" x14ac:dyDescent="0.2">
      <c r="A15" s="189" t="s">
        <v>78</v>
      </c>
      <c r="B15" s="190">
        <f>SUM(B11:B14)</f>
        <v>46766</v>
      </c>
      <c r="C15" s="190">
        <f t="shared" ref="C15:M15" si="0">SUM(C11:C14)</f>
        <v>46868</v>
      </c>
      <c r="D15" s="190">
        <f t="shared" si="0"/>
        <v>47085</v>
      </c>
      <c r="E15" s="190">
        <f t="shared" si="0"/>
        <v>47575</v>
      </c>
      <c r="F15" s="190">
        <f t="shared" si="0"/>
        <v>47868</v>
      </c>
      <c r="G15" s="190">
        <f t="shared" si="0"/>
        <v>47746</v>
      </c>
      <c r="H15" s="190">
        <f t="shared" si="0"/>
        <v>47946</v>
      </c>
      <c r="I15" s="190">
        <f t="shared" si="0"/>
        <v>49253</v>
      </c>
      <c r="J15" s="190">
        <f t="shared" si="0"/>
        <v>50242</v>
      </c>
      <c r="K15" s="190">
        <f t="shared" si="0"/>
        <v>50487</v>
      </c>
      <c r="L15" s="190">
        <f t="shared" si="0"/>
        <v>49392</v>
      </c>
      <c r="M15" s="190">
        <f t="shared" si="0"/>
        <v>49302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</row>
    <row r="16" spans="1:45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7"/>
      <c r="M16" s="4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</row>
    <row r="17" spans="1:4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7"/>
      <c r="M17" s="4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1:45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</row>
    <row r="19" spans="1:45" x14ac:dyDescent="0.2">
      <c r="A19" s="284" t="s">
        <v>1</v>
      </c>
      <c r="B19" s="264">
        <v>2011</v>
      </c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45" x14ac:dyDescent="0.2">
      <c r="A20" s="284"/>
      <c r="B20" s="244" t="s">
        <v>82</v>
      </c>
      <c r="C20" s="244" t="s">
        <v>83</v>
      </c>
      <c r="D20" s="244" t="s">
        <v>84</v>
      </c>
      <c r="E20" s="244" t="s">
        <v>85</v>
      </c>
      <c r="F20" s="244" t="s">
        <v>86</v>
      </c>
      <c r="G20" s="244" t="s">
        <v>87</v>
      </c>
      <c r="H20" s="244" t="s">
        <v>88</v>
      </c>
      <c r="I20" s="244" t="s">
        <v>89</v>
      </c>
      <c r="J20" s="244" t="s">
        <v>90</v>
      </c>
      <c r="K20" s="244" t="s">
        <v>91</v>
      </c>
      <c r="L20" s="244" t="s">
        <v>92</v>
      </c>
      <c r="M20" s="244" t="s">
        <v>93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</row>
    <row r="21" spans="1:45" ht="22.5" x14ac:dyDescent="0.2">
      <c r="A21" s="79" t="s">
        <v>23</v>
      </c>
      <c r="B21" s="77">
        <v>4064</v>
      </c>
      <c r="C21" s="77">
        <v>3856</v>
      </c>
      <c r="D21" s="77">
        <v>3869</v>
      </c>
      <c r="E21" s="77">
        <v>3851</v>
      </c>
      <c r="F21" s="77">
        <v>3831</v>
      </c>
      <c r="G21" s="77">
        <v>3795</v>
      </c>
      <c r="H21" s="77">
        <v>3816</v>
      </c>
      <c r="I21" s="77">
        <v>3786</v>
      </c>
      <c r="J21" s="80">
        <v>3808</v>
      </c>
      <c r="K21" s="80">
        <v>3820</v>
      </c>
      <c r="L21" s="80">
        <v>3758</v>
      </c>
      <c r="M21" s="80">
        <v>3756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</row>
    <row r="22" spans="1:45" ht="22.5" x14ac:dyDescent="0.2">
      <c r="A22" s="79" t="s">
        <v>14</v>
      </c>
      <c r="B22" s="77">
        <v>7445</v>
      </c>
      <c r="C22" s="77">
        <v>7301</v>
      </c>
      <c r="D22" s="77">
        <v>7291</v>
      </c>
      <c r="E22" s="77">
        <v>7582</v>
      </c>
      <c r="F22" s="77">
        <v>7540</v>
      </c>
      <c r="G22" s="77">
        <v>7699</v>
      </c>
      <c r="H22" s="77">
        <v>7941</v>
      </c>
      <c r="I22" s="77">
        <v>7855</v>
      </c>
      <c r="J22" s="80">
        <v>7949</v>
      </c>
      <c r="K22" s="80">
        <v>8255</v>
      </c>
      <c r="L22" s="80">
        <v>8943</v>
      </c>
      <c r="M22" s="80">
        <v>9446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</row>
    <row r="23" spans="1:45" ht="22.5" x14ac:dyDescent="0.2">
      <c r="A23" s="79" t="s">
        <v>17</v>
      </c>
      <c r="B23" s="77">
        <v>4099</v>
      </c>
      <c r="C23" s="77">
        <v>4321</v>
      </c>
      <c r="D23" s="77">
        <v>4300</v>
      </c>
      <c r="E23" s="77">
        <v>4328</v>
      </c>
      <c r="F23" s="77">
        <v>4321</v>
      </c>
      <c r="G23" s="77">
        <v>4420</v>
      </c>
      <c r="H23" s="77">
        <v>4424</v>
      </c>
      <c r="I23" s="77">
        <v>4433</v>
      </c>
      <c r="J23" s="80">
        <v>4449</v>
      </c>
      <c r="K23" s="80">
        <v>4554</v>
      </c>
      <c r="L23" s="80">
        <v>4510</v>
      </c>
      <c r="M23" s="80">
        <v>4573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</row>
    <row r="24" spans="1:45" x14ac:dyDescent="0.2">
      <c r="A24" s="79" t="s">
        <v>15</v>
      </c>
      <c r="B24" s="77">
        <v>2154</v>
      </c>
      <c r="C24" s="77">
        <v>2153</v>
      </c>
      <c r="D24" s="77">
        <v>2153</v>
      </c>
      <c r="E24" s="77">
        <v>2145</v>
      </c>
      <c r="F24" s="77">
        <v>2158</v>
      </c>
      <c r="G24" s="77">
        <v>2139</v>
      </c>
      <c r="H24" s="77">
        <v>2139</v>
      </c>
      <c r="I24" s="77">
        <v>2121</v>
      </c>
      <c r="J24" s="80">
        <v>2131</v>
      </c>
      <c r="K24" s="80">
        <v>2064</v>
      </c>
      <c r="L24" s="80">
        <v>2157</v>
      </c>
      <c r="M24" s="80">
        <v>2120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1:45" x14ac:dyDescent="0.2">
      <c r="A25" s="79" t="s">
        <v>12</v>
      </c>
      <c r="B25" s="77">
        <v>3754</v>
      </c>
      <c r="C25" s="77">
        <v>3785</v>
      </c>
      <c r="D25" s="77">
        <v>3556</v>
      </c>
      <c r="E25" s="77">
        <v>3788</v>
      </c>
      <c r="F25" s="77">
        <v>4199</v>
      </c>
      <c r="G25" s="77">
        <v>4029</v>
      </c>
      <c r="H25" s="77">
        <v>4133</v>
      </c>
      <c r="I25" s="77">
        <v>4145</v>
      </c>
      <c r="J25" s="80">
        <v>4179</v>
      </c>
      <c r="K25" s="80">
        <v>4259</v>
      </c>
      <c r="L25" s="80">
        <v>4400</v>
      </c>
      <c r="M25" s="80">
        <v>4305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1:45" x14ac:dyDescent="0.2">
      <c r="A26" s="79" t="s">
        <v>13</v>
      </c>
      <c r="B26" s="77">
        <v>2045</v>
      </c>
      <c r="C26" s="77">
        <v>1663</v>
      </c>
      <c r="D26" s="77">
        <v>1643</v>
      </c>
      <c r="E26" s="77">
        <v>1636</v>
      </c>
      <c r="F26" s="77">
        <v>1621</v>
      </c>
      <c r="G26" s="77">
        <v>1631</v>
      </c>
      <c r="H26" s="77">
        <v>1644</v>
      </c>
      <c r="I26" s="77">
        <v>1625</v>
      </c>
      <c r="J26" s="80">
        <v>1603</v>
      </c>
      <c r="K26" s="80">
        <v>1606</v>
      </c>
      <c r="L26" s="80">
        <v>1647</v>
      </c>
      <c r="M26" s="80">
        <v>1627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</row>
    <row r="27" spans="1:45" ht="22.5" x14ac:dyDescent="0.2">
      <c r="A27" s="79" t="s">
        <v>16</v>
      </c>
      <c r="B27" s="77">
        <v>2336</v>
      </c>
      <c r="C27" s="77">
        <v>2347</v>
      </c>
      <c r="D27" s="77">
        <v>2352</v>
      </c>
      <c r="E27" s="77">
        <v>2325</v>
      </c>
      <c r="F27" s="77">
        <v>2319</v>
      </c>
      <c r="G27" s="77">
        <v>2291</v>
      </c>
      <c r="H27" s="77">
        <v>2286</v>
      </c>
      <c r="I27" s="77">
        <v>2279</v>
      </c>
      <c r="J27" s="80">
        <v>2290</v>
      </c>
      <c r="K27" s="80">
        <v>2295</v>
      </c>
      <c r="L27" s="80">
        <v>2300</v>
      </c>
      <c r="M27" s="80">
        <v>2189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1:45" ht="22.5" x14ac:dyDescent="0.2">
      <c r="A28" s="79" t="s">
        <v>18</v>
      </c>
      <c r="B28" s="77">
        <v>3553</v>
      </c>
      <c r="C28" s="77">
        <v>3601</v>
      </c>
      <c r="D28" s="77">
        <v>3808</v>
      </c>
      <c r="E28" s="77">
        <v>3543</v>
      </c>
      <c r="F28" s="77">
        <v>3644</v>
      </c>
      <c r="G28" s="77">
        <v>3615</v>
      </c>
      <c r="H28" s="77">
        <v>3681</v>
      </c>
      <c r="I28" s="77">
        <v>3651</v>
      </c>
      <c r="J28" s="80">
        <v>3686</v>
      </c>
      <c r="K28" s="80">
        <v>3789</v>
      </c>
      <c r="L28" s="80">
        <v>3792</v>
      </c>
      <c r="M28" s="80">
        <v>3801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1:45" ht="22.5" x14ac:dyDescent="0.2">
      <c r="A29" s="79" t="s">
        <v>19</v>
      </c>
      <c r="B29" s="77">
        <v>9603</v>
      </c>
      <c r="C29" s="77">
        <v>9731</v>
      </c>
      <c r="D29" s="77">
        <v>9802</v>
      </c>
      <c r="E29" s="77">
        <v>10070</v>
      </c>
      <c r="F29" s="77">
        <v>10169</v>
      </c>
      <c r="G29" s="77">
        <v>10337</v>
      </c>
      <c r="H29" s="77">
        <v>10355</v>
      </c>
      <c r="I29" s="77">
        <v>10401</v>
      </c>
      <c r="J29" s="80">
        <v>10723</v>
      </c>
      <c r="K29" s="80">
        <v>11077</v>
      </c>
      <c r="L29" s="80">
        <v>11345</v>
      </c>
      <c r="M29" s="80">
        <v>11247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1:45" x14ac:dyDescent="0.2">
      <c r="A30" s="79" t="s">
        <v>20</v>
      </c>
      <c r="B30" s="77">
        <v>1013</v>
      </c>
      <c r="C30" s="77">
        <v>1002</v>
      </c>
      <c r="D30" s="77">
        <v>1000</v>
      </c>
      <c r="E30" s="77">
        <v>989</v>
      </c>
      <c r="F30" s="77">
        <v>979</v>
      </c>
      <c r="G30" s="77">
        <v>986</v>
      </c>
      <c r="H30" s="77">
        <v>990</v>
      </c>
      <c r="I30" s="77">
        <v>1006</v>
      </c>
      <c r="J30" s="80">
        <v>997</v>
      </c>
      <c r="K30" s="80">
        <v>1003</v>
      </c>
      <c r="L30" s="80">
        <v>996</v>
      </c>
      <c r="M30" s="80">
        <v>991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1:45" x14ac:dyDescent="0.2">
      <c r="A31" s="79" t="s">
        <v>21</v>
      </c>
      <c r="B31" s="77">
        <v>955</v>
      </c>
      <c r="C31" s="77">
        <v>989</v>
      </c>
      <c r="D31" s="77">
        <v>1022</v>
      </c>
      <c r="E31" s="77">
        <v>966</v>
      </c>
      <c r="F31" s="77">
        <v>924</v>
      </c>
      <c r="G31" s="77">
        <v>1004</v>
      </c>
      <c r="H31" s="77">
        <v>1034</v>
      </c>
      <c r="I31" s="77">
        <v>1008</v>
      </c>
      <c r="J31" s="80">
        <v>1007</v>
      </c>
      <c r="K31" s="80">
        <v>1004</v>
      </c>
      <c r="L31" s="80">
        <v>1027</v>
      </c>
      <c r="M31" s="80">
        <v>1004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x14ac:dyDescent="0.2">
      <c r="A32" s="79" t="s">
        <v>22</v>
      </c>
      <c r="B32" s="77">
        <v>2264</v>
      </c>
      <c r="C32" s="77">
        <v>2257</v>
      </c>
      <c r="D32" s="77">
        <v>2279</v>
      </c>
      <c r="E32" s="77">
        <v>2247</v>
      </c>
      <c r="F32" s="77">
        <v>2363</v>
      </c>
      <c r="G32" s="77">
        <v>2476</v>
      </c>
      <c r="H32" s="77">
        <v>2692</v>
      </c>
      <c r="I32" s="77">
        <v>2684</v>
      </c>
      <c r="J32" s="80">
        <v>2579</v>
      </c>
      <c r="K32" s="80">
        <v>2582</v>
      </c>
      <c r="L32" s="80">
        <v>2595</v>
      </c>
      <c r="M32" s="80">
        <v>2701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</row>
    <row r="33" spans="1:45" x14ac:dyDescent="0.2">
      <c r="A33" s="189" t="s">
        <v>78</v>
      </c>
      <c r="B33" s="190">
        <f>SUM(B21:B32)</f>
        <v>43285</v>
      </c>
      <c r="C33" s="190">
        <f t="shared" ref="C33:M33" si="1">SUM(C21:C32)</f>
        <v>43006</v>
      </c>
      <c r="D33" s="190">
        <f t="shared" si="1"/>
        <v>43075</v>
      </c>
      <c r="E33" s="190">
        <f t="shared" si="1"/>
        <v>43470</v>
      </c>
      <c r="F33" s="190">
        <f t="shared" si="1"/>
        <v>44068</v>
      </c>
      <c r="G33" s="190">
        <f t="shared" si="1"/>
        <v>44422</v>
      </c>
      <c r="H33" s="190">
        <f t="shared" si="1"/>
        <v>45135</v>
      </c>
      <c r="I33" s="190">
        <f t="shared" si="1"/>
        <v>44994</v>
      </c>
      <c r="J33" s="190">
        <f t="shared" si="1"/>
        <v>45401</v>
      </c>
      <c r="K33" s="190">
        <f t="shared" si="1"/>
        <v>46308</v>
      </c>
      <c r="L33" s="190">
        <f t="shared" si="1"/>
        <v>47470</v>
      </c>
      <c r="M33" s="190">
        <f t="shared" si="1"/>
        <v>47760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1:45" x14ac:dyDescent="0.2"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  <row r="35" spans="1:45" x14ac:dyDescent="0.2"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</row>
    <row r="36" spans="1:45" x14ac:dyDescent="0.2"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</row>
    <row r="37" spans="1:45" x14ac:dyDescent="0.2"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</row>
    <row r="38" spans="1:45" s="62" customFormat="1" ht="20.25" x14ac:dyDescent="0.2">
      <c r="A38" s="74" t="s">
        <v>95</v>
      </c>
      <c r="D38" s="69"/>
      <c r="E38" s="69"/>
      <c r="F38" s="69"/>
      <c r="G38" s="69"/>
      <c r="H38" s="69"/>
      <c r="I38" s="69"/>
      <c r="J38" s="69"/>
      <c r="K38" s="69"/>
    </row>
    <row r="39" spans="1:45" s="47" customFormat="1" ht="12.75" x14ac:dyDescent="0.2">
      <c r="A39" s="256" t="s">
        <v>80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34"/>
      <c r="O39" s="34"/>
      <c r="P39" s="34"/>
      <c r="Q39" s="34"/>
      <c r="R39" s="35"/>
      <c r="S39" s="35"/>
      <c r="T39" s="35"/>
      <c r="U39" s="35"/>
      <c r="V39" s="35"/>
      <c r="W39" s="35"/>
      <c r="X39" s="35"/>
    </row>
    <row r="40" spans="1:45" s="47" customFormat="1" ht="12.75" x14ac:dyDescent="0.2">
      <c r="A40" s="75" t="s">
        <v>79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34"/>
      <c r="O40" s="34"/>
      <c r="P40" s="34"/>
      <c r="Q40" s="34"/>
      <c r="R40" s="35"/>
      <c r="S40" s="35"/>
      <c r="T40" s="35"/>
      <c r="U40" s="35"/>
      <c r="V40" s="35"/>
      <c r="W40" s="35"/>
      <c r="X40" s="35"/>
    </row>
    <row r="41" spans="1:45" s="49" customFormat="1" ht="12.75" x14ac:dyDescent="0.2">
      <c r="A41" s="256" t="s">
        <v>76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36"/>
      <c r="O41" s="36"/>
      <c r="P41" s="36"/>
      <c r="Q41" s="36"/>
      <c r="R41" s="48"/>
      <c r="S41" s="48"/>
      <c r="T41" s="48"/>
      <c r="U41" s="48"/>
      <c r="V41" s="48"/>
      <c r="W41" s="48"/>
      <c r="X41" s="48"/>
    </row>
    <row r="42" spans="1:45" s="49" customFormat="1" ht="12.75" x14ac:dyDescent="0.2">
      <c r="A42" s="256">
        <v>2011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36"/>
      <c r="O42" s="36"/>
      <c r="P42" s="36"/>
      <c r="Q42" s="36"/>
    </row>
    <row r="43" spans="1:45" x14ac:dyDescent="0.2"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</row>
    <row r="44" spans="1:45" x14ac:dyDescent="0.2"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</row>
    <row r="45" spans="1:45" x14ac:dyDescent="0.2"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</row>
    <row r="46" spans="1:45" x14ac:dyDescent="0.2">
      <c r="A46" s="284" t="s">
        <v>2</v>
      </c>
      <c r="B46" s="264">
        <v>2011</v>
      </c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</row>
    <row r="47" spans="1:45" x14ac:dyDescent="0.2">
      <c r="A47" s="284"/>
      <c r="B47" s="244" t="s">
        <v>82</v>
      </c>
      <c r="C47" s="244" t="s">
        <v>83</v>
      </c>
      <c r="D47" s="244" t="s">
        <v>84</v>
      </c>
      <c r="E47" s="244" t="s">
        <v>85</v>
      </c>
      <c r="F47" s="244" t="s">
        <v>86</v>
      </c>
      <c r="G47" s="244" t="s">
        <v>87</v>
      </c>
      <c r="H47" s="244" t="s">
        <v>88</v>
      </c>
      <c r="I47" s="244" t="s">
        <v>89</v>
      </c>
      <c r="J47" s="244" t="s">
        <v>90</v>
      </c>
      <c r="K47" s="244" t="s">
        <v>91</v>
      </c>
      <c r="L47" s="244" t="s">
        <v>92</v>
      </c>
      <c r="M47" s="244" t="s">
        <v>93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</row>
    <row r="48" spans="1:45" ht="22.5" x14ac:dyDescent="0.2">
      <c r="A48" s="79" t="s">
        <v>26</v>
      </c>
      <c r="B48" s="77">
        <v>667</v>
      </c>
      <c r="C48" s="77">
        <v>668</v>
      </c>
      <c r="D48" s="77">
        <v>656</v>
      </c>
      <c r="E48" s="77">
        <v>663</v>
      </c>
      <c r="F48" s="77">
        <v>661</v>
      </c>
      <c r="G48" s="77">
        <v>674</v>
      </c>
      <c r="H48" s="77">
        <v>669</v>
      </c>
      <c r="I48" s="77">
        <v>682</v>
      </c>
      <c r="J48" s="80">
        <v>675</v>
      </c>
      <c r="K48" s="80">
        <v>604</v>
      </c>
      <c r="L48" s="80">
        <v>617</v>
      </c>
      <c r="M48" s="80">
        <v>600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</row>
    <row r="49" spans="1:45" ht="22.5" x14ac:dyDescent="0.2">
      <c r="A49" s="79" t="s">
        <v>45</v>
      </c>
      <c r="B49" s="77">
        <v>3112</v>
      </c>
      <c r="C49" s="77">
        <v>3194</v>
      </c>
      <c r="D49" s="77">
        <v>3101</v>
      </c>
      <c r="E49" s="77">
        <v>3149</v>
      </c>
      <c r="F49" s="77">
        <v>3106</v>
      </c>
      <c r="G49" s="77">
        <v>3120</v>
      </c>
      <c r="H49" s="77">
        <v>3160</v>
      </c>
      <c r="I49" s="77">
        <v>3158</v>
      </c>
      <c r="J49" s="80">
        <v>3030</v>
      </c>
      <c r="K49" s="80">
        <v>2971</v>
      </c>
      <c r="L49" s="80">
        <v>3123</v>
      </c>
      <c r="M49" s="80">
        <v>3095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</row>
    <row r="50" spans="1:45" ht="22.5" x14ac:dyDescent="0.2">
      <c r="A50" s="79" t="s">
        <v>44</v>
      </c>
      <c r="B50" s="77">
        <v>5421</v>
      </c>
      <c r="C50" s="77">
        <v>5392</v>
      </c>
      <c r="D50" s="77">
        <v>5461</v>
      </c>
      <c r="E50" s="77">
        <v>5466</v>
      </c>
      <c r="F50" s="77">
        <v>5472</v>
      </c>
      <c r="G50" s="77">
        <v>5516</v>
      </c>
      <c r="H50" s="77">
        <v>5618</v>
      </c>
      <c r="I50" s="77">
        <v>5557</v>
      </c>
      <c r="J50" s="80">
        <v>5704</v>
      </c>
      <c r="K50" s="80">
        <v>6286</v>
      </c>
      <c r="L50" s="80">
        <v>6317</v>
      </c>
      <c r="M50" s="80">
        <v>6249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</row>
    <row r="51" spans="1:45" x14ac:dyDescent="0.2">
      <c r="A51" s="79" t="s">
        <v>74</v>
      </c>
      <c r="B51" s="77">
        <v>788</v>
      </c>
      <c r="C51" s="77">
        <v>780</v>
      </c>
      <c r="D51" s="77">
        <v>796</v>
      </c>
      <c r="E51" s="77">
        <v>776</v>
      </c>
      <c r="F51" s="77">
        <v>766</v>
      </c>
      <c r="G51" s="77">
        <v>753</v>
      </c>
      <c r="H51" s="77">
        <v>734</v>
      </c>
      <c r="I51" s="77">
        <v>732</v>
      </c>
      <c r="J51" s="80">
        <v>728</v>
      </c>
      <c r="K51" s="80">
        <v>738</v>
      </c>
      <c r="L51" s="80">
        <v>764</v>
      </c>
      <c r="M51" s="80">
        <v>760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</row>
    <row r="52" spans="1:45" x14ac:dyDescent="0.2">
      <c r="A52" s="79" t="s">
        <v>46</v>
      </c>
      <c r="B52" s="77">
        <v>1695</v>
      </c>
      <c r="C52" s="77">
        <v>1743</v>
      </c>
      <c r="D52" s="77">
        <v>1698</v>
      </c>
      <c r="E52" s="77">
        <v>1620</v>
      </c>
      <c r="F52" s="77">
        <v>1573</v>
      </c>
      <c r="G52" s="77">
        <v>1619</v>
      </c>
      <c r="H52" s="77">
        <v>1618</v>
      </c>
      <c r="I52" s="77">
        <v>1641</v>
      </c>
      <c r="J52" s="80">
        <v>1345</v>
      </c>
      <c r="K52" s="80">
        <v>1307</v>
      </c>
      <c r="L52" s="80">
        <v>1314</v>
      </c>
      <c r="M52" s="80">
        <v>1291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</row>
    <row r="53" spans="1:45" ht="22.5" x14ac:dyDescent="0.2">
      <c r="A53" s="79" t="s">
        <v>47</v>
      </c>
      <c r="B53" s="77">
        <v>1918</v>
      </c>
      <c r="C53" s="77">
        <v>1830</v>
      </c>
      <c r="D53" s="77">
        <v>1811</v>
      </c>
      <c r="E53" s="77">
        <v>1799</v>
      </c>
      <c r="F53" s="77">
        <v>1798</v>
      </c>
      <c r="G53" s="77">
        <v>1836</v>
      </c>
      <c r="H53" s="77">
        <v>1844</v>
      </c>
      <c r="I53" s="77">
        <v>1851</v>
      </c>
      <c r="J53" s="80">
        <v>1879</v>
      </c>
      <c r="K53" s="80">
        <v>1961</v>
      </c>
      <c r="L53" s="80">
        <v>2022</v>
      </c>
      <c r="M53" s="80">
        <v>2006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</row>
    <row r="54" spans="1:45" x14ac:dyDescent="0.2">
      <c r="A54" s="189" t="s">
        <v>78</v>
      </c>
      <c r="B54" s="190">
        <f>SUM(B48:B53)</f>
        <v>13601</v>
      </c>
      <c r="C54" s="190">
        <f t="shared" ref="C54:M54" si="2">SUM(C48:C53)</f>
        <v>13607</v>
      </c>
      <c r="D54" s="190">
        <f t="shared" si="2"/>
        <v>13523</v>
      </c>
      <c r="E54" s="190">
        <f t="shared" si="2"/>
        <v>13473</v>
      </c>
      <c r="F54" s="190">
        <f t="shared" si="2"/>
        <v>13376</v>
      </c>
      <c r="G54" s="190">
        <f t="shared" si="2"/>
        <v>13518</v>
      </c>
      <c r="H54" s="190">
        <f t="shared" si="2"/>
        <v>13643</v>
      </c>
      <c r="I54" s="190">
        <f t="shared" si="2"/>
        <v>13621</v>
      </c>
      <c r="J54" s="190">
        <f t="shared" si="2"/>
        <v>13361</v>
      </c>
      <c r="K54" s="190">
        <f t="shared" si="2"/>
        <v>13867</v>
      </c>
      <c r="L54" s="190">
        <f t="shared" si="2"/>
        <v>14157</v>
      </c>
      <c r="M54" s="190">
        <f t="shared" si="2"/>
        <v>14001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</row>
    <row r="55" spans="1:45" x14ac:dyDescent="0.2"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</row>
    <row r="56" spans="1:45" x14ac:dyDescent="0.2"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</row>
    <row r="57" spans="1:45" s="43" customForma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42"/>
    </row>
    <row r="58" spans="1:45" x14ac:dyDescent="0.2">
      <c r="A58" s="284" t="s">
        <v>3</v>
      </c>
      <c r="B58" s="264">
        <v>2011</v>
      </c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</row>
    <row r="59" spans="1:45" x14ac:dyDescent="0.2">
      <c r="A59" s="284"/>
      <c r="B59" s="244" t="s">
        <v>82</v>
      </c>
      <c r="C59" s="244" t="s">
        <v>83</v>
      </c>
      <c r="D59" s="244" t="s">
        <v>84</v>
      </c>
      <c r="E59" s="244" t="s">
        <v>85</v>
      </c>
      <c r="F59" s="244" t="s">
        <v>86</v>
      </c>
      <c r="G59" s="244" t="s">
        <v>87</v>
      </c>
      <c r="H59" s="244" t="s">
        <v>88</v>
      </c>
      <c r="I59" s="244" t="s">
        <v>89</v>
      </c>
      <c r="J59" s="244" t="s">
        <v>90</v>
      </c>
      <c r="K59" s="244" t="s">
        <v>91</v>
      </c>
      <c r="L59" s="244" t="s">
        <v>92</v>
      </c>
      <c r="M59" s="244" t="s">
        <v>93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</row>
    <row r="60" spans="1:45" x14ac:dyDescent="0.2">
      <c r="A60" s="79" t="s">
        <v>48</v>
      </c>
      <c r="B60" s="77">
        <v>15444</v>
      </c>
      <c r="C60" s="77">
        <v>36353</v>
      </c>
      <c r="D60" s="77">
        <v>38003</v>
      </c>
      <c r="E60" s="77">
        <v>38006</v>
      </c>
      <c r="F60" s="77">
        <v>38230</v>
      </c>
      <c r="G60" s="77">
        <v>38069</v>
      </c>
      <c r="H60" s="77">
        <v>38626</v>
      </c>
      <c r="I60" s="77">
        <v>38890</v>
      </c>
      <c r="J60" s="80">
        <v>39050</v>
      </c>
      <c r="K60" s="80">
        <v>40675</v>
      </c>
      <c r="L60" s="80">
        <v>42105</v>
      </c>
      <c r="M60" s="80">
        <v>41487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</row>
    <row r="61" spans="1:45" x14ac:dyDescent="0.2">
      <c r="A61" s="189" t="s">
        <v>78</v>
      </c>
      <c r="B61" s="190">
        <f t="shared" ref="B61:M61" si="3">SUM(B60)</f>
        <v>15444</v>
      </c>
      <c r="C61" s="190">
        <f t="shared" si="3"/>
        <v>36353</v>
      </c>
      <c r="D61" s="190">
        <f t="shared" si="3"/>
        <v>38003</v>
      </c>
      <c r="E61" s="190">
        <f t="shared" si="3"/>
        <v>38006</v>
      </c>
      <c r="F61" s="190">
        <f t="shared" si="3"/>
        <v>38230</v>
      </c>
      <c r="G61" s="190">
        <f t="shared" si="3"/>
        <v>38069</v>
      </c>
      <c r="H61" s="190">
        <f t="shared" si="3"/>
        <v>38626</v>
      </c>
      <c r="I61" s="190">
        <f t="shared" si="3"/>
        <v>38890</v>
      </c>
      <c r="J61" s="190">
        <f t="shared" si="3"/>
        <v>39050</v>
      </c>
      <c r="K61" s="190">
        <f t="shared" si="3"/>
        <v>40675</v>
      </c>
      <c r="L61" s="190">
        <f t="shared" si="3"/>
        <v>42105</v>
      </c>
      <c r="M61" s="190">
        <f t="shared" si="3"/>
        <v>41487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</row>
    <row r="62" spans="1:45" x14ac:dyDescent="0.2"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</row>
    <row r="63" spans="1:45" x14ac:dyDescent="0.2"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</row>
    <row r="64" spans="1:45" x14ac:dyDescent="0.2"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</row>
    <row r="65" spans="1:45" x14ac:dyDescent="0.2">
      <c r="A65" s="284" t="s">
        <v>4</v>
      </c>
      <c r="B65" s="264">
        <v>2011</v>
      </c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</row>
    <row r="66" spans="1:45" x14ac:dyDescent="0.2">
      <c r="A66" s="284"/>
      <c r="B66" s="244" t="s">
        <v>82</v>
      </c>
      <c r="C66" s="244" t="s">
        <v>83</v>
      </c>
      <c r="D66" s="244" t="s">
        <v>84</v>
      </c>
      <c r="E66" s="244" t="s">
        <v>85</v>
      </c>
      <c r="F66" s="244" t="s">
        <v>86</v>
      </c>
      <c r="G66" s="244" t="s">
        <v>87</v>
      </c>
      <c r="H66" s="244" t="s">
        <v>88</v>
      </c>
      <c r="I66" s="244" t="s">
        <v>89</v>
      </c>
      <c r="J66" s="244" t="s">
        <v>90</v>
      </c>
      <c r="K66" s="244" t="s">
        <v>91</v>
      </c>
      <c r="L66" s="244" t="s">
        <v>92</v>
      </c>
      <c r="M66" s="244" t="s">
        <v>93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</row>
    <row r="67" spans="1:45" ht="22.5" x14ac:dyDescent="0.2">
      <c r="A67" s="79" t="s">
        <v>49</v>
      </c>
      <c r="B67" s="77">
        <v>5368</v>
      </c>
      <c r="C67" s="77">
        <v>5477</v>
      </c>
      <c r="D67" s="77">
        <v>5607</v>
      </c>
      <c r="E67" s="77">
        <v>5676</v>
      </c>
      <c r="F67" s="77">
        <v>5716</v>
      </c>
      <c r="G67" s="77">
        <v>5727</v>
      </c>
      <c r="H67" s="77">
        <v>5690</v>
      </c>
      <c r="I67" s="77">
        <v>5769</v>
      </c>
      <c r="J67" s="80">
        <v>5806</v>
      </c>
      <c r="K67" s="80">
        <v>5853</v>
      </c>
      <c r="L67" s="80">
        <v>5928</v>
      </c>
      <c r="M67" s="80">
        <v>5922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</row>
    <row r="68" spans="1:45" x14ac:dyDescent="0.2">
      <c r="A68" s="79" t="s">
        <v>37</v>
      </c>
      <c r="B68" s="77">
        <v>178</v>
      </c>
      <c r="C68" s="77">
        <v>194</v>
      </c>
      <c r="D68" s="77">
        <v>205</v>
      </c>
      <c r="E68" s="77">
        <v>201</v>
      </c>
      <c r="F68" s="77">
        <v>211</v>
      </c>
      <c r="G68" s="77">
        <v>216</v>
      </c>
      <c r="H68" s="77">
        <v>238</v>
      </c>
      <c r="I68" s="77">
        <v>238</v>
      </c>
      <c r="J68" s="80">
        <v>241</v>
      </c>
      <c r="K68" s="80">
        <v>233</v>
      </c>
      <c r="L68" s="80">
        <v>222</v>
      </c>
      <c r="M68" s="80">
        <v>213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</row>
    <row r="69" spans="1:45" ht="22.5" x14ac:dyDescent="0.2">
      <c r="A69" s="79" t="s">
        <v>50</v>
      </c>
      <c r="B69" s="77">
        <v>10386</v>
      </c>
      <c r="C69" s="77">
        <v>10362</v>
      </c>
      <c r="D69" s="77">
        <v>10499</v>
      </c>
      <c r="E69" s="77">
        <v>10518</v>
      </c>
      <c r="F69" s="77">
        <v>10575</v>
      </c>
      <c r="G69" s="77">
        <v>10664</v>
      </c>
      <c r="H69" s="77">
        <v>10660</v>
      </c>
      <c r="I69" s="77">
        <v>10693</v>
      </c>
      <c r="J69" s="80">
        <v>10706</v>
      </c>
      <c r="K69" s="80">
        <v>10739</v>
      </c>
      <c r="L69" s="80">
        <v>10721</v>
      </c>
      <c r="M69" s="80">
        <v>10783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</row>
    <row r="70" spans="1:45" x14ac:dyDescent="0.2">
      <c r="A70" s="79" t="s">
        <v>51</v>
      </c>
      <c r="B70" s="77">
        <v>47</v>
      </c>
      <c r="C70" s="77">
        <v>48</v>
      </c>
      <c r="D70" s="77">
        <v>48</v>
      </c>
      <c r="E70" s="77">
        <v>49</v>
      </c>
      <c r="F70" s="77">
        <v>51</v>
      </c>
      <c r="G70" s="77">
        <v>51</v>
      </c>
      <c r="H70" s="77">
        <v>51</v>
      </c>
      <c r="I70" s="77">
        <v>50</v>
      </c>
      <c r="J70" s="80">
        <v>49</v>
      </c>
      <c r="K70" s="80">
        <v>49</v>
      </c>
      <c r="L70" s="80">
        <v>48</v>
      </c>
      <c r="M70" s="80">
        <v>47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</row>
    <row r="71" spans="1:45" x14ac:dyDescent="0.2">
      <c r="A71" s="189" t="s">
        <v>78</v>
      </c>
      <c r="B71" s="190">
        <f t="shared" ref="B71:M71" si="4">SUM(B67:B70)</f>
        <v>15979</v>
      </c>
      <c r="C71" s="190">
        <f t="shared" si="4"/>
        <v>16081</v>
      </c>
      <c r="D71" s="190">
        <f t="shared" si="4"/>
        <v>16359</v>
      </c>
      <c r="E71" s="190">
        <f t="shared" si="4"/>
        <v>16444</v>
      </c>
      <c r="F71" s="190">
        <f t="shared" si="4"/>
        <v>16553</v>
      </c>
      <c r="G71" s="190">
        <f t="shared" si="4"/>
        <v>16658</v>
      </c>
      <c r="H71" s="190">
        <f t="shared" si="4"/>
        <v>16639</v>
      </c>
      <c r="I71" s="190">
        <f t="shared" si="4"/>
        <v>16750</v>
      </c>
      <c r="J71" s="190">
        <f t="shared" si="4"/>
        <v>16802</v>
      </c>
      <c r="K71" s="190">
        <f t="shared" si="4"/>
        <v>16874</v>
      </c>
      <c r="L71" s="190">
        <f t="shared" si="4"/>
        <v>16919</v>
      </c>
      <c r="M71" s="190">
        <f t="shared" si="4"/>
        <v>16965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</row>
    <row r="72" spans="1:45" s="14" customFormat="1" x14ac:dyDescent="0.2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</row>
    <row r="73" spans="1:45" s="14" customForma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</row>
    <row r="74" spans="1:45" s="14" customFormat="1" x14ac:dyDescent="0.2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</row>
    <row r="75" spans="1:45" s="14" customFormat="1" x14ac:dyDescent="0.2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</row>
    <row r="76" spans="1:45" s="62" customFormat="1" ht="20.25" x14ac:dyDescent="0.2">
      <c r="A76" s="74" t="s">
        <v>95</v>
      </c>
      <c r="D76" s="69"/>
      <c r="E76" s="69"/>
      <c r="F76" s="69"/>
      <c r="G76" s="69"/>
      <c r="H76" s="69"/>
      <c r="I76" s="69"/>
      <c r="J76" s="69"/>
      <c r="K76" s="69"/>
    </row>
    <row r="77" spans="1:45" s="47" customFormat="1" ht="12.75" x14ac:dyDescent="0.2">
      <c r="A77" s="256" t="s">
        <v>80</v>
      </c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34"/>
      <c r="O77" s="34"/>
      <c r="P77" s="34"/>
      <c r="Q77" s="34"/>
      <c r="R77" s="35"/>
      <c r="S77" s="35"/>
      <c r="T77" s="35"/>
      <c r="U77" s="35"/>
      <c r="V77" s="35"/>
      <c r="W77" s="35"/>
      <c r="X77" s="35"/>
    </row>
    <row r="78" spans="1:45" s="47" customFormat="1" ht="12.75" x14ac:dyDescent="0.2">
      <c r="A78" s="75" t="s">
        <v>79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34"/>
      <c r="O78" s="34"/>
      <c r="P78" s="34"/>
      <c r="Q78" s="34"/>
      <c r="R78" s="35"/>
      <c r="S78" s="35"/>
      <c r="T78" s="35"/>
      <c r="U78" s="35"/>
      <c r="V78" s="35"/>
      <c r="W78" s="35"/>
      <c r="X78" s="35"/>
    </row>
    <row r="79" spans="1:45" s="49" customFormat="1" ht="12.75" x14ac:dyDescent="0.2">
      <c r="A79" s="256" t="s">
        <v>76</v>
      </c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36"/>
      <c r="O79" s="36"/>
      <c r="P79" s="36"/>
      <c r="Q79" s="36"/>
      <c r="R79" s="48"/>
      <c r="S79" s="48"/>
      <c r="T79" s="48"/>
      <c r="U79" s="48"/>
      <c r="V79" s="48"/>
      <c r="W79" s="48"/>
      <c r="X79" s="48"/>
    </row>
    <row r="80" spans="1:45" s="49" customFormat="1" ht="12.75" x14ac:dyDescent="0.2">
      <c r="A80" s="256">
        <v>2011</v>
      </c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36"/>
      <c r="O80" s="36"/>
      <c r="P80" s="36"/>
      <c r="Q80" s="36"/>
    </row>
    <row r="81" spans="1:45" s="14" customFormat="1" x14ac:dyDescent="0.2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</row>
    <row r="82" spans="1:45" s="14" customFormat="1" x14ac:dyDescent="0.2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</row>
    <row r="83" spans="1:45" s="14" customFormat="1" x14ac:dyDescent="0.2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</row>
    <row r="84" spans="1:45" x14ac:dyDescent="0.2">
      <c r="A84" s="265" t="s">
        <v>5</v>
      </c>
      <c r="B84" s="264">
        <v>2011</v>
      </c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</row>
    <row r="85" spans="1:45" x14ac:dyDescent="0.2">
      <c r="A85" s="263"/>
      <c r="B85" s="244" t="s">
        <v>82</v>
      </c>
      <c r="C85" s="244" t="s">
        <v>83</v>
      </c>
      <c r="D85" s="244" t="s">
        <v>84</v>
      </c>
      <c r="E85" s="244" t="s">
        <v>85</v>
      </c>
      <c r="F85" s="244" t="s">
        <v>86</v>
      </c>
      <c r="G85" s="244" t="s">
        <v>87</v>
      </c>
      <c r="H85" s="244" t="s">
        <v>88</v>
      </c>
      <c r="I85" s="244" t="s">
        <v>89</v>
      </c>
      <c r="J85" s="244" t="s">
        <v>90</v>
      </c>
      <c r="K85" s="244" t="s">
        <v>91</v>
      </c>
      <c r="L85" s="244" t="s">
        <v>92</v>
      </c>
      <c r="M85" s="244" t="s">
        <v>93</v>
      </c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</row>
    <row r="86" spans="1:45" x14ac:dyDescent="0.2">
      <c r="A86" s="79" t="s">
        <v>9</v>
      </c>
      <c r="B86" s="77">
        <v>92</v>
      </c>
      <c r="C86" s="77">
        <v>93</v>
      </c>
      <c r="D86" s="77">
        <v>95</v>
      </c>
      <c r="E86" s="77">
        <v>86</v>
      </c>
      <c r="F86" s="77">
        <v>86</v>
      </c>
      <c r="G86" s="77">
        <v>88</v>
      </c>
      <c r="H86" s="77">
        <v>89</v>
      </c>
      <c r="I86" s="77">
        <v>86</v>
      </c>
      <c r="J86" s="80">
        <v>86</v>
      </c>
      <c r="K86" s="80">
        <v>87</v>
      </c>
      <c r="L86" s="80">
        <v>87</v>
      </c>
      <c r="M86" s="80">
        <v>85</v>
      </c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</row>
    <row r="87" spans="1:45" x14ac:dyDescent="0.2">
      <c r="A87" s="79" t="s">
        <v>27</v>
      </c>
      <c r="B87" s="77">
        <v>833</v>
      </c>
      <c r="C87" s="77">
        <v>836</v>
      </c>
      <c r="D87" s="77">
        <v>864</v>
      </c>
      <c r="E87" s="77">
        <v>861</v>
      </c>
      <c r="F87" s="77">
        <v>666</v>
      </c>
      <c r="G87" s="77">
        <v>685</v>
      </c>
      <c r="H87" s="77">
        <v>684</v>
      </c>
      <c r="I87" s="77">
        <v>679</v>
      </c>
      <c r="J87" s="80">
        <v>673</v>
      </c>
      <c r="K87" s="80">
        <v>681</v>
      </c>
      <c r="L87" s="80">
        <v>680</v>
      </c>
      <c r="M87" s="80">
        <v>683</v>
      </c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</row>
    <row r="88" spans="1:45" x14ac:dyDescent="0.2">
      <c r="A88" s="79" t="s">
        <v>38</v>
      </c>
      <c r="B88" s="77">
        <v>2340</v>
      </c>
      <c r="C88" s="77">
        <v>2344</v>
      </c>
      <c r="D88" s="77">
        <v>2315</v>
      </c>
      <c r="E88" s="77">
        <v>2321</v>
      </c>
      <c r="F88" s="77">
        <v>2337</v>
      </c>
      <c r="G88" s="77">
        <v>2171</v>
      </c>
      <c r="H88" s="77">
        <v>2185</v>
      </c>
      <c r="I88" s="77">
        <v>2190</v>
      </c>
      <c r="J88" s="80">
        <v>2212</v>
      </c>
      <c r="K88" s="80">
        <v>2209</v>
      </c>
      <c r="L88" s="80">
        <v>2281</v>
      </c>
      <c r="M88" s="80">
        <v>2310</v>
      </c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</row>
    <row r="89" spans="1:45" ht="22.5" x14ac:dyDescent="0.2">
      <c r="A89" s="79" t="s">
        <v>52</v>
      </c>
      <c r="B89" s="77">
        <v>3403</v>
      </c>
      <c r="C89" s="77">
        <v>3472</v>
      </c>
      <c r="D89" s="77">
        <v>3496</v>
      </c>
      <c r="E89" s="77">
        <v>3211</v>
      </c>
      <c r="F89" s="77">
        <v>3181</v>
      </c>
      <c r="G89" s="77">
        <v>3212</v>
      </c>
      <c r="H89" s="77">
        <v>3271</v>
      </c>
      <c r="I89" s="77">
        <v>3342</v>
      </c>
      <c r="J89" s="80">
        <v>3545</v>
      </c>
      <c r="K89" s="80">
        <v>3670</v>
      </c>
      <c r="L89" s="80">
        <v>3654</v>
      </c>
      <c r="M89" s="80">
        <v>3513</v>
      </c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</row>
    <row r="90" spans="1:45" ht="22.5" x14ac:dyDescent="0.2">
      <c r="A90" s="79" t="s">
        <v>53</v>
      </c>
      <c r="B90" s="77">
        <v>14948</v>
      </c>
      <c r="C90" s="77">
        <v>15142</v>
      </c>
      <c r="D90" s="77">
        <v>15255</v>
      </c>
      <c r="E90" s="77">
        <v>15316</v>
      </c>
      <c r="F90" s="77">
        <v>15356</v>
      </c>
      <c r="G90" s="77">
        <v>15292</v>
      </c>
      <c r="H90" s="77">
        <v>15363</v>
      </c>
      <c r="I90" s="77">
        <v>15372</v>
      </c>
      <c r="J90" s="80">
        <v>15378</v>
      </c>
      <c r="K90" s="80">
        <v>15307</v>
      </c>
      <c r="L90" s="80">
        <v>15363</v>
      </c>
      <c r="M90" s="80">
        <v>15364</v>
      </c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</row>
    <row r="91" spans="1:45" x14ac:dyDescent="0.2">
      <c r="A91" s="79" t="s">
        <v>58</v>
      </c>
      <c r="B91" s="77">
        <v>2285</v>
      </c>
      <c r="C91" s="77">
        <v>2277</v>
      </c>
      <c r="D91" s="77">
        <v>2294</v>
      </c>
      <c r="E91" s="77">
        <v>2325</v>
      </c>
      <c r="F91" s="77">
        <v>2314</v>
      </c>
      <c r="G91" s="77">
        <v>2313</v>
      </c>
      <c r="H91" s="77">
        <v>2305</v>
      </c>
      <c r="I91" s="77">
        <v>2312</v>
      </c>
      <c r="J91" s="80">
        <v>2284</v>
      </c>
      <c r="K91" s="80">
        <v>2275</v>
      </c>
      <c r="L91" s="80">
        <v>2279</v>
      </c>
      <c r="M91" s="80">
        <v>2287</v>
      </c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</row>
    <row r="92" spans="1:45" x14ac:dyDescent="0.2">
      <c r="A92" s="79" t="s">
        <v>59</v>
      </c>
      <c r="B92" s="77">
        <v>3391</v>
      </c>
      <c r="C92" s="77">
        <v>3421</v>
      </c>
      <c r="D92" s="77">
        <v>3395</v>
      </c>
      <c r="E92" s="77">
        <v>3431</v>
      </c>
      <c r="F92" s="77">
        <v>3431</v>
      </c>
      <c r="G92" s="77">
        <v>3602</v>
      </c>
      <c r="H92" s="77">
        <v>3637</v>
      </c>
      <c r="I92" s="77">
        <v>3636</v>
      </c>
      <c r="J92" s="80">
        <v>3625</v>
      </c>
      <c r="K92" s="80">
        <v>3669</v>
      </c>
      <c r="L92" s="80">
        <v>3687</v>
      </c>
      <c r="M92" s="80">
        <v>3685</v>
      </c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</row>
    <row r="93" spans="1:45" x14ac:dyDescent="0.2">
      <c r="A93" s="79" t="s">
        <v>63</v>
      </c>
      <c r="B93" s="77">
        <v>92</v>
      </c>
      <c r="C93" s="77">
        <v>95</v>
      </c>
      <c r="D93" s="77">
        <v>95</v>
      </c>
      <c r="E93" s="77">
        <v>94</v>
      </c>
      <c r="F93" s="77">
        <v>96</v>
      </c>
      <c r="G93" s="77">
        <v>93</v>
      </c>
      <c r="H93" s="77">
        <v>91</v>
      </c>
      <c r="I93" s="77">
        <v>91</v>
      </c>
      <c r="J93" s="80">
        <v>92</v>
      </c>
      <c r="K93" s="80">
        <v>91</v>
      </c>
      <c r="L93" s="80">
        <v>93</v>
      </c>
      <c r="M93" s="80">
        <v>89</v>
      </c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</row>
    <row r="94" spans="1:45" x14ac:dyDescent="0.2">
      <c r="A94" s="79" t="s">
        <v>64</v>
      </c>
      <c r="B94" s="77">
        <v>927</v>
      </c>
      <c r="C94" s="77">
        <v>984</v>
      </c>
      <c r="D94" s="77">
        <v>988</v>
      </c>
      <c r="E94" s="77">
        <v>989</v>
      </c>
      <c r="F94" s="77">
        <v>971</v>
      </c>
      <c r="G94" s="77">
        <v>937</v>
      </c>
      <c r="H94" s="77">
        <v>939</v>
      </c>
      <c r="I94" s="77">
        <v>961</v>
      </c>
      <c r="J94" s="80">
        <v>967</v>
      </c>
      <c r="K94" s="80">
        <v>972</v>
      </c>
      <c r="L94" s="80">
        <v>960</v>
      </c>
      <c r="M94" s="80">
        <v>946</v>
      </c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</row>
    <row r="95" spans="1:45" x14ac:dyDescent="0.2">
      <c r="A95" s="79" t="s">
        <v>65</v>
      </c>
      <c r="B95" s="77">
        <v>625</v>
      </c>
      <c r="C95" s="77">
        <v>623</v>
      </c>
      <c r="D95" s="77">
        <v>624</v>
      </c>
      <c r="E95" s="77">
        <v>629</v>
      </c>
      <c r="F95" s="77">
        <v>640</v>
      </c>
      <c r="G95" s="77">
        <v>645</v>
      </c>
      <c r="H95" s="77">
        <v>661</v>
      </c>
      <c r="I95" s="77">
        <v>663</v>
      </c>
      <c r="J95" s="80">
        <v>807</v>
      </c>
      <c r="K95" s="80">
        <v>798</v>
      </c>
      <c r="L95" s="80">
        <v>853</v>
      </c>
      <c r="M95" s="80">
        <v>862</v>
      </c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</row>
    <row r="96" spans="1:45" ht="22.5" x14ac:dyDescent="0.2">
      <c r="A96" s="79" t="s">
        <v>66</v>
      </c>
      <c r="B96" s="77">
        <v>1925</v>
      </c>
      <c r="C96" s="77">
        <v>1906</v>
      </c>
      <c r="D96" s="77">
        <v>1919</v>
      </c>
      <c r="E96" s="77">
        <v>1959</v>
      </c>
      <c r="F96" s="77">
        <v>2001</v>
      </c>
      <c r="G96" s="77">
        <v>2001</v>
      </c>
      <c r="H96" s="77">
        <v>1995</v>
      </c>
      <c r="I96" s="77">
        <v>1990</v>
      </c>
      <c r="J96" s="80">
        <v>2039</v>
      </c>
      <c r="K96" s="80">
        <v>1956</v>
      </c>
      <c r="L96" s="80">
        <v>1969</v>
      </c>
      <c r="M96" s="80">
        <v>1965</v>
      </c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</row>
    <row r="97" spans="1:45" x14ac:dyDescent="0.2">
      <c r="A97" s="79" t="s">
        <v>67</v>
      </c>
      <c r="B97" s="77">
        <v>216</v>
      </c>
      <c r="C97" s="77">
        <v>213</v>
      </c>
      <c r="D97" s="77">
        <v>214</v>
      </c>
      <c r="E97" s="77">
        <v>213</v>
      </c>
      <c r="F97" s="77">
        <v>211</v>
      </c>
      <c r="G97" s="77">
        <v>205</v>
      </c>
      <c r="H97" s="77">
        <v>204</v>
      </c>
      <c r="I97" s="77">
        <v>205</v>
      </c>
      <c r="J97" s="80">
        <v>202</v>
      </c>
      <c r="K97" s="80">
        <v>188</v>
      </c>
      <c r="L97" s="80">
        <v>186</v>
      </c>
      <c r="M97" s="80">
        <v>191</v>
      </c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</row>
    <row r="98" spans="1:45" x14ac:dyDescent="0.2">
      <c r="A98" s="79" t="s">
        <v>68</v>
      </c>
      <c r="B98" s="77">
        <v>349</v>
      </c>
      <c r="C98" s="77">
        <v>349</v>
      </c>
      <c r="D98" s="77">
        <v>345</v>
      </c>
      <c r="E98" s="77">
        <v>339</v>
      </c>
      <c r="F98" s="77">
        <v>339</v>
      </c>
      <c r="G98" s="77">
        <v>343</v>
      </c>
      <c r="H98" s="77">
        <v>356</v>
      </c>
      <c r="I98" s="77">
        <v>356</v>
      </c>
      <c r="J98" s="80">
        <v>357</v>
      </c>
      <c r="K98" s="80">
        <v>362</v>
      </c>
      <c r="L98" s="80">
        <v>370</v>
      </c>
      <c r="M98" s="80">
        <v>351</v>
      </c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</row>
    <row r="99" spans="1:45" x14ac:dyDescent="0.2">
      <c r="A99" s="79" t="s">
        <v>69</v>
      </c>
      <c r="B99" s="77">
        <v>157</v>
      </c>
      <c r="C99" s="77">
        <v>149</v>
      </c>
      <c r="D99" s="77">
        <v>144</v>
      </c>
      <c r="E99" s="77">
        <v>128</v>
      </c>
      <c r="F99" s="77">
        <v>125</v>
      </c>
      <c r="G99" s="77">
        <v>125</v>
      </c>
      <c r="H99" s="77">
        <v>126</v>
      </c>
      <c r="I99" s="77">
        <v>126</v>
      </c>
      <c r="J99" s="80">
        <v>120</v>
      </c>
      <c r="K99" s="80">
        <v>124</v>
      </c>
      <c r="L99" s="80">
        <v>114</v>
      </c>
      <c r="M99" s="80">
        <v>120</v>
      </c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</row>
    <row r="100" spans="1:45" x14ac:dyDescent="0.2">
      <c r="A100" s="79" t="s">
        <v>70</v>
      </c>
      <c r="B100" s="77">
        <v>649</v>
      </c>
      <c r="C100" s="77">
        <v>663</v>
      </c>
      <c r="D100" s="77">
        <v>641</v>
      </c>
      <c r="E100" s="77">
        <v>649</v>
      </c>
      <c r="F100" s="77">
        <v>665</v>
      </c>
      <c r="G100" s="77">
        <v>660</v>
      </c>
      <c r="H100" s="77">
        <v>661</v>
      </c>
      <c r="I100" s="77">
        <v>663</v>
      </c>
      <c r="J100" s="80">
        <v>660</v>
      </c>
      <c r="K100" s="80">
        <v>660</v>
      </c>
      <c r="L100" s="80">
        <v>666</v>
      </c>
      <c r="M100" s="80">
        <v>647</v>
      </c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</row>
    <row r="101" spans="1:45" x14ac:dyDescent="0.2">
      <c r="A101" s="79" t="s">
        <v>71</v>
      </c>
      <c r="B101" s="77">
        <v>3000</v>
      </c>
      <c r="C101" s="77">
        <v>3041</v>
      </c>
      <c r="D101" s="77">
        <v>3098</v>
      </c>
      <c r="E101" s="77">
        <v>3151</v>
      </c>
      <c r="F101" s="77">
        <v>3295</v>
      </c>
      <c r="G101" s="77">
        <v>3329</v>
      </c>
      <c r="H101" s="77">
        <v>4287</v>
      </c>
      <c r="I101" s="77">
        <v>4221</v>
      </c>
      <c r="J101" s="80">
        <v>4156</v>
      </c>
      <c r="K101" s="80">
        <v>4198</v>
      </c>
      <c r="L101" s="80">
        <v>4145</v>
      </c>
      <c r="M101" s="80">
        <v>4140</v>
      </c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</row>
    <row r="102" spans="1:45" x14ac:dyDescent="0.2">
      <c r="A102" s="86" t="s">
        <v>28</v>
      </c>
      <c r="B102" s="84">
        <v>119</v>
      </c>
      <c r="C102" s="84">
        <v>119</v>
      </c>
      <c r="D102" s="84">
        <v>117</v>
      </c>
      <c r="E102" s="84">
        <v>118</v>
      </c>
      <c r="F102" s="84">
        <v>118</v>
      </c>
      <c r="G102" s="84">
        <v>112</v>
      </c>
      <c r="H102" s="84">
        <v>113</v>
      </c>
      <c r="I102" s="84">
        <v>111</v>
      </c>
      <c r="J102" s="87">
        <v>111</v>
      </c>
      <c r="K102" s="87">
        <v>112</v>
      </c>
      <c r="L102" s="87">
        <v>111</v>
      </c>
      <c r="M102" s="87">
        <v>112</v>
      </c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</row>
    <row r="103" spans="1:45" x14ac:dyDescent="0.2">
      <c r="A103" s="194" t="s">
        <v>78</v>
      </c>
      <c r="B103" s="191">
        <f t="shared" ref="B103:M103" si="5">SUM(B86:B102)</f>
        <v>35351</v>
      </c>
      <c r="C103" s="191">
        <f t="shared" si="5"/>
        <v>35727</v>
      </c>
      <c r="D103" s="191">
        <f t="shared" si="5"/>
        <v>35899</v>
      </c>
      <c r="E103" s="191">
        <f t="shared" si="5"/>
        <v>35820</v>
      </c>
      <c r="F103" s="191">
        <f t="shared" si="5"/>
        <v>35832</v>
      </c>
      <c r="G103" s="191">
        <f t="shared" si="5"/>
        <v>35813</v>
      </c>
      <c r="H103" s="191">
        <f t="shared" si="5"/>
        <v>36967</v>
      </c>
      <c r="I103" s="191">
        <f t="shared" si="5"/>
        <v>37004</v>
      </c>
      <c r="J103" s="191">
        <f t="shared" si="5"/>
        <v>37314</v>
      </c>
      <c r="K103" s="191">
        <f t="shared" si="5"/>
        <v>37359</v>
      </c>
      <c r="L103" s="191">
        <f t="shared" si="5"/>
        <v>37498</v>
      </c>
      <c r="M103" s="191">
        <f t="shared" si="5"/>
        <v>37350</v>
      </c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</row>
    <row r="112" spans="1:45" s="62" customFormat="1" ht="20.25" x14ac:dyDescent="0.2">
      <c r="A112" s="74" t="s">
        <v>95</v>
      </c>
      <c r="D112" s="69"/>
      <c r="E112" s="69"/>
      <c r="F112" s="69"/>
      <c r="G112" s="69"/>
      <c r="H112" s="69"/>
      <c r="I112" s="69"/>
      <c r="J112" s="69"/>
      <c r="K112" s="69"/>
    </row>
    <row r="113" spans="1:45" s="47" customFormat="1" ht="12.75" x14ac:dyDescent="0.2">
      <c r="A113" s="256" t="s">
        <v>80</v>
      </c>
      <c r="B113" s="256"/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34"/>
      <c r="O113" s="34"/>
      <c r="P113" s="34"/>
      <c r="Q113" s="34"/>
      <c r="R113" s="35"/>
      <c r="S113" s="35"/>
      <c r="T113" s="35"/>
      <c r="U113" s="35"/>
      <c r="V113" s="35"/>
      <c r="W113" s="35"/>
      <c r="X113" s="35"/>
    </row>
    <row r="114" spans="1:45" s="47" customFormat="1" ht="12.75" x14ac:dyDescent="0.2">
      <c r="A114" s="75" t="s">
        <v>79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34"/>
      <c r="O114" s="34"/>
      <c r="P114" s="34"/>
      <c r="Q114" s="34"/>
      <c r="R114" s="35"/>
      <c r="S114" s="35"/>
      <c r="T114" s="35"/>
      <c r="U114" s="35"/>
      <c r="V114" s="35"/>
      <c r="W114" s="35"/>
      <c r="X114" s="35"/>
    </row>
    <row r="115" spans="1:45" s="49" customFormat="1" ht="12.75" x14ac:dyDescent="0.2">
      <c r="A115" s="256" t="s">
        <v>76</v>
      </c>
      <c r="B115" s="256"/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36"/>
      <c r="O115" s="36"/>
      <c r="P115" s="36"/>
      <c r="Q115" s="36"/>
      <c r="R115" s="48"/>
      <c r="S115" s="48"/>
      <c r="T115" s="48"/>
      <c r="U115" s="48"/>
      <c r="V115" s="48"/>
      <c r="W115" s="48"/>
      <c r="X115" s="48"/>
    </row>
    <row r="116" spans="1:45" s="49" customFormat="1" ht="12.75" x14ac:dyDescent="0.2">
      <c r="A116" s="256">
        <v>2011</v>
      </c>
      <c r="B116" s="256"/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36"/>
      <c r="O116" s="36"/>
      <c r="P116" s="36"/>
      <c r="Q116" s="36"/>
    </row>
    <row r="118" spans="1:45" x14ac:dyDescent="0.2">
      <c r="A118" s="265" t="s">
        <v>6</v>
      </c>
      <c r="B118" s="264">
        <v>2011</v>
      </c>
      <c r="C118" s="264"/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</row>
    <row r="119" spans="1:45" x14ac:dyDescent="0.2">
      <c r="A119" s="263"/>
      <c r="B119" s="244" t="s">
        <v>82</v>
      </c>
      <c r="C119" s="244" t="s">
        <v>83</v>
      </c>
      <c r="D119" s="244" t="s">
        <v>84</v>
      </c>
      <c r="E119" s="244" t="s">
        <v>85</v>
      </c>
      <c r="F119" s="244" t="s">
        <v>86</v>
      </c>
      <c r="G119" s="244" t="s">
        <v>87</v>
      </c>
      <c r="H119" s="244" t="s">
        <v>88</v>
      </c>
      <c r="I119" s="244" t="s">
        <v>89</v>
      </c>
      <c r="J119" s="244" t="s">
        <v>90</v>
      </c>
      <c r="K119" s="244" t="s">
        <v>91</v>
      </c>
      <c r="L119" s="244" t="s">
        <v>92</v>
      </c>
      <c r="M119" s="244" t="s">
        <v>93</v>
      </c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</row>
    <row r="120" spans="1:45" ht="22.5" x14ac:dyDescent="0.2">
      <c r="A120" s="79" t="s">
        <v>75</v>
      </c>
      <c r="B120" s="77">
        <v>400</v>
      </c>
      <c r="C120" s="77">
        <v>400</v>
      </c>
      <c r="D120" s="77">
        <v>388</v>
      </c>
      <c r="E120" s="77">
        <v>372</v>
      </c>
      <c r="F120" s="77">
        <v>383</v>
      </c>
      <c r="G120" s="77">
        <v>384</v>
      </c>
      <c r="H120" s="77">
        <v>370</v>
      </c>
      <c r="I120" s="77">
        <v>366</v>
      </c>
      <c r="J120" s="80">
        <v>367</v>
      </c>
      <c r="K120" s="80">
        <v>363</v>
      </c>
      <c r="L120" s="80">
        <v>361</v>
      </c>
      <c r="M120" s="80">
        <v>344</v>
      </c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</row>
    <row r="121" spans="1:45" ht="22.5" x14ac:dyDescent="0.2">
      <c r="A121" s="79" t="s">
        <v>72</v>
      </c>
      <c r="B121" s="77">
        <v>871</v>
      </c>
      <c r="C121" s="77">
        <v>882</v>
      </c>
      <c r="D121" s="77">
        <v>891</v>
      </c>
      <c r="E121" s="77">
        <v>879</v>
      </c>
      <c r="F121" s="77">
        <v>888</v>
      </c>
      <c r="G121" s="77">
        <v>886</v>
      </c>
      <c r="H121" s="77">
        <v>870</v>
      </c>
      <c r="I121" s="77">
        <v>863</v>
      </c>
      <c r="J121" s="80">
        <v>827</v>
      </c>
      <c r="K121" s="77">
        <v>839</v>
      </c>
      <c r="L121" s="77">
        <v>899</v>
      </c>
      <c r="M121" s="77">
        <v>891</v>
      </c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</row>
    <row r="122" spans="1:45" ht="22.5" x14ac:dyDescent="0.2">
      <c r="A122" s="79" t="s">
        <v>73</v>
      </c>
      <c r="B122" s="77">
        <v>5532</v>
      </c>
      <c r="C122" s="77">
        <v>5532</v>
      </c>
      <c r="D122" s="77">
        <v>5560</v>
      </c>
      <c r="E122" s="77">
        <v>5637</v>
      </c>
      <c r="F122" s="77">
        <v>5610</v>
      </c>
      <c r="G122" s="77">
        <v>5651</v>
      </c>
      <c r="H122" s="77">
        <v>5650</v>
      </c>
      <c r="I122" s="77">
        <v>5688</v>
      </c>
      <c r="J122" s="77">
        <v>5996</v>
      </c>
      <c r="K122" s="80">
        <v>5855</v>
      </c>
      <c r="L122" s="80">
        <v>5872</v>
      </c>
      <c r="M122" s="80">
        <v>5604</v>
      </c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</row>
    <row r="123" spans="1:45" x14ac:dyDescent="0.2">
      <c r="A123" s="79" t="s">
        <v>29</v>
      </c>
      <c r="B123" s="77">
        <v>1309</v>
      </c>
      <c r="C123" s="77">
        <v>1323</v>
      </c>
      <c r="D123" s="77">
        <v>1321</v>
      </c>
      <c r="E123" s="77">
        <v>1351</v>
      </c>
      <c r="F123" s="77">
        <v>1301</v>
      </c>
      <c r="G123" s="77">
        <v>1323</v>
      </c>
      <c r="H123" s="77">
        <v>1308</v>
      </c>
      <c r="I123" s="77">
        <v>1355</v>
      </c>
      <c r="J123" s="80">
        <v>1397</v>
      </c>
      <c r="K123" s="80">
        <v>1436</v>
      </c>
      <c r="L123" s="80">
        <v>1421</v>
      </c>
      <c r="M123" s="80">
        <v>1712</v>
      </c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</row>
    <row r="124" spans="1:45" x14ac:dyDescent="0.2">
      <c r="A124" s="79" t="s">
        <v>55</v>
      </c>
      <c r="B124" s="77">
        <v>319</v>
      </c>
      <c r="C124" s="77">
        <v>309</v>
      </c>
      <c r="D124" s="77">
        <v>318</v>
      </c>
      <c r="E124" s="77">
        <v>215</v>
      </c>
      <c r="F124" s="77">
        <v>215</v>
      </c>
      <c r="G124" s="77">
        <v>217</v>
      </c>
      <c r="H124" s="77">
        <v>172</v>
      </c>
      <c r="I124" s="77">
        <v>175</v>
      </c>
      <c r="J124" s="80">
        <v>175</v>
      </c>
      <c r="K124" s="80">
        <v>177</v>
      </c>
      <c r="L124" s="80">
        <v>179</v>
      </c>
      <c r="M124" s="80">
        <v>183</v>
      </c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</row>
    <row r="125" spans="1:45" x14ac:dyDescent="0.2">
      <c r="A125" s="79" t="s">
        <v>60</v>
      </c>
      <c r="B125" s="77">
        <v>453</v>
      </c>
      <c r="C125" s="77">
        <v>462</v>
      </c>
      <c r="D125" s="77">
        <v>476</v>
      </c>
      <c r="E125" s="77">
        <v>473</v>
      </c>
      <c r="F125" s="77">
        <v>476</v>
      </c>
      <c r="G125" s="77">
        <v>482</v>
      </c>
      <c r="H125" s="77">
        <v>492</v>
      </c>
      <c r="I125" s="77">
        <v>499</v>
      </c>
      <c r="J125" s="80">
        <v>616</v>
      </c>
      <c r="K125" s="80">
        <v>617</v>
      </c>
      <c r="L125" s="80">
        <v>607</v>
      </c>
      <c r="M125" s="80">
        <v>607</v>
      </c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</row>
    <row r="126" spans="1:45" x14ac:dyDescent="0.2">
      <c r="A126" s="79" t="s">
        <v>61</v>
      </c>
      <c r="B126" s="77">
        <v>2927</v>
      </c>
      <c r="C126" s="77">
        <v>2892</v>
      </c>
      <c r="D126" s="77">
        <v>2905</v>
      </c>
      <c r="E126" s="77">
        <v>2973</v>
      </c>
      <c r="F126" s="77">
        <v>3042</v>
      </c>
      <c r="G126" s="77">
        <v>3099</v>
      </c>
      <c r="H126" s="77">
        <v>3155</v>
      </c>
      <c r="I126" s="77">
        <v>3124</v>
      </c>
      <c r="J126" s="80">
        <v>3212</v>
      </c>
      <c r="K126" s="80">
        <v>3178</v>
      </c>
      <c r="L126" s="80">
        <v>3193</v>
      </c>
      <c r="M126" s="80">
        <v>3196</v>
      </c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</row>
    <row r="127" spans="1:45" x14ac:dyDescent="0.2">
      <c r="A127" s="79" t="s">
        <v>56</v>
      </c>
      <c r="B127" s="77">
        <v>152</v>
      </c>
      <c r="C127" s="77">
        <v>151</v>
      </c>
      <c r="D127" s="77">
        <v>146</v>
      </c>
      <c r="E127" s="77">
        <v>142</v>
      </c>
      <c r="F127" s="77">
        <v>138</v>
      </c>
      <c r="G127" s="77">
        <v>135</v>
      </c>
      <c r="H127" s="77">
        <v>129</v>
      </c>
      <c r="I127" s="77">
        <v>129</v>
      </c>
      <c r="J127" s="80">
        <v>125</v>
      </c>
      <c r="K127" s="80">
        <v>126</v>
      </c>
      <c r="L127" s="80">
        <v>127</v>
      </c>
      <c r="M127" s="80">
        <v>125</v>
      </c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</row>
    <row r="128" spans="1:45" x14ac:dyDescent="0.2">
      <c r="A128" s="79" t="s">
        <v>30</v>
      </c>
      <c r="B128" s="77">
        <v>742</v>
      </c>
      <c r="C128" s="77">
        <v>756</v>
      </c>
      <c r="D128" s="77">
        <v>752</v>
      </c>
      <c r="E128" s="77">
        <v>750</v>
      </c>
      <c r="F128" s="77">
        <v>755</v>
      </c>
      <c r="G128" s="77">
        <v>755</v>
      </c>
      <c r="H128" s="77">
        <v>773</v>
      </c>
      <c r="I128" s="77">
        <v>816</v>
      </c>
      <c r="J128" s="80">
        <v>801</v>
      </c>
      <c r="K128" s="80">
        <v>798</v>
      </c>
      <c r="L128" s="80">
        <v>809</v>
      </c>
      <c r="M128" s="80">
        <v>805</v>
      </c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</row>
    <row r="129" spans="1:45" x14ac:dyDescent="0.2">
      <c r="A129" s="79" t="s">
        <v>62</v>
      </c>
      <c r="B129" s="77">
        <v>1542</v>
      </c>
      <c r="C129" s="77">
        <v>1551</v>
      </c>
      <c r="D129" s="77">
        <v>1568</v>
      </c>
      <c r="E129" s="77">
        <v>1573</v>
      </c>
      <c r="F129" s="77">
        <v>1570</v>
      </c>
      <c r="G129" s="77">
        <v>1576</v>
      </c>
      <c r="H129" s="77">
        <v>1576</v>
      </c>
      <c r="I129" s="77">
        <v>1560</v>
      </c>
      <c r="J129" s="80">
        <v>1541</v>
      </c>
      <c r="K129" s="80">
        <v>1601</v>
      </c>
      <c r="L129" s="80">
        <v>1583</v>
      </c>
      <c r="M129" s="80">
        <v>1569</v>
      </c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</row>
    <row r="130" spans="1:45" x14ac:dyDescent="0.2">
      <c r="A130" s="86" t="s">
        <v>31</v>
      </c>
      <c r="B130" s="84">
        <v>7762</v>
      </c>
      <c r="C130" s="84">
        <v>7835</v>
      </c>
      <c r="D130" s="84">
        <v>7966</v>
      </c>
      <c r="E130" s="84">
        <v>8160</v>
      </c>
      <c r="F130" s="84">
        <v>8293</v>
      </c>
      <c r="G130" s="84">
        <v>8505</v>
      </c>
      <c r="H130" s="84">
        <v>8568</v>
      </c>
      <c r="I130" s="84">
        <v>8405</v>
      </c>
      <c r="J130" s="87">
        <v>8528</v>
      </c>
      <c r="K130" s="87">
        <v>8474</v>
      </c>
      <c r="L130" s="87">
        <v>8528</v>
      </c>
      <c r="M130" s="87">
        <v>8486</v>
      </c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</row>
    <row r="131" spans="1:45" x14ac:dyDescent="0.2">
      <c r="A131" s="91" t="s">
        <v>78</v>
      </c>
      <c r="B131" s="92">
        <f t="shared" ref="B131:M131" si="6">SUM(B120:B130)</f>
        <v>22009</v>
      </c>
      <c r="C131" s="92">
        <f t="shared" si="6"/>
        <v>22093</v>
      </c>
      <c r="D131" s="92">
        <f t="shared" si="6"/>
        <v>22291</v>
      </c>
      <c r="E131" s="92">
        <f t="shared" si="6"/>
        <v>22525</v>
      </c>
      <c r="F131" s="92">
        <f t="shared" si="6"/>
        <v>22671</v>
      </c>
      <c r="G131" s="92">
        <f t="shared" si="6"/>
        <v>23013</v>
      </c>
      <c r="H131" s="92">
        <f t="shared" si="6"/>
        <v>23063</v>
      </c>
      <c r="I131" s="92">
        <f t="shared" si="6"/>
        <v>22980</v>
      </c>
      <c r="J131" s="92">
        <f t="shared" si="6"/>
        <v>23585</v>
      </c>
      <c r="K131" s="92">
        <f t="shared" si="6"/>
        <v>23464</v>
      </c>
      <c r="L131" s="92">
        <f t="shared" si="6"/>
        <v>23579</v>
      </c>
      <c r="M131" s="92">
        <f t="shared" si="6"/>
        <v>23522</v>
      </c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</row>
    <row r="134" spans="1:45" x14ac:dyDescent="0.2">
      <c r="A134" s="265" t="s">
        <v>7</v>
      </c>
      <c r="B134" s="264">
        <v>2011</v>
      </c>
      <c r="C134" s="264"/>
      <c r="D134" s="264"/>
      <c r="E134" s="264"/>
      <c r="F134" s="264"/>
      <c r="G134" s="264"/>
      <c r="H134" s="264"/>
      <c r="I134" s="264"/>
      <c r="J134" s="264"/>
      <c r="K134" s="264"/>
      <c r="L134" s="264"/>
      <c r="M134" s="264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</row>
    <row r="135" spans="1:45" x14ac:dyDescent="0.2">
      <c r="A135" s="263"/>
      <c r="B135" s="244" t="s">
        <v>82</v>
      </c>
      <c r="C135" s="244" t="s">
        <v>83</v>
      </c>
      <c r="D135" s="244" t="s">
        <v>84</v>
      </c>
      <c r="E135" s="244" t="s">
        <v>85</v>
      </c>
      <c r="F135" s="244" t="s">
        <v>86</v>
      </c>
      <c r="G135" s="244" t="s">
        <v>87</v>
      </c>
      <c r="H135" s="244" t="s">
        <v>88</v>
      </c>
      <c r="I135" s="244" t="s">
        <v>89</v>
      </c>
      <c r="J135" s="244" t="s">
        <v>90</v>
      </c>
      <c r="K135" s="244" t="s">
        <v>91</v>
      </c>
      <c r="L135" s="244" t="s">
        <v>92</v>
      </c>
      <c r="M135" s="244" t="s">
        <v>93</v>
      </c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</row>
    <row r="136" spans="1:45" x14ac:dyDescent="0.2">
      <c r="A136" s="79" t="s">
        <v>54</v>
      </c>
      <c r="B136" s="77">
        <v>1195</v>
      </c>
      <c r="C136" s="77">
        <v>1211</v>
      </c>
      <c r="D136" s="77">
        <v>1206</v>
      </c>
      <c r="E136" s="77">
        <v>1181</v>
      </c>
      <c r="F136" s="77">
        <v>1157</v>
      </c>
      <c r="G136" s="77">
        <v>1143</v>
      </c>
      <c r="H136" s="77">
        <v>1116</v>
      </c>
      <c r="I136" s="77">
        <v>1107</v>
      </c>
      <c r="J136" s="80">
        <v>1071</v>
      </c>
      <c r="K136" s="80">
        <v>1082</v>
      </c>
      <c r="L136" s="80">
        <v>1055</v>
      </c>
      <c r="M136" s="80">
        <v>1017</v>
      </c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</row>
    <row r="137" spans="1:45" x14ac:dyDescent="0.2">
      <c r="A137" s="79" t="s">
        <v>32</v>
      </c>
      <c r="B137" s="77">
        <v>2147</v>
      </c>
      <c r="C137" s="77">
        <v>2141</v>
      </c>
      <c r="D137" s="77">
        <v>2132</v>
      </c>
      <c r="E137" s="77">
        <v>2131</v>
      </c>
      <c r="F137" s="77">
        <v>2089</v>
      </c>
      <c r="G137" s="77">
        <v>2092</v>
      </c>
      <c r="H137" s="77">
        <v>2072</v>
      </c>
      <c r="I137" s="77">
        <v>2064</v>
      </c>
      <c r="J137" s="80">
        <v>2067</v>
      </c>
      <c r="K137" s="80">
        <v>2109</v>
      </c>
      <c r="L137" s="80">
        <v>2114</v>
      </c>
      <c r="M137" s="80">
        <v>2112</v>
      </c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</row>
    <row r="138" spans="1:45" x14ac:dyDescent="0.2">
      <c r="A138" s="86" t="s">
        <v>33</v>
      </c>
      <c r="B138" s="84">
        <v>13597</v>
      </c>
      <c r="C138" s="84">
        <v>13854</v>
      </c>
      <c r="D138" s="84">
        <v>13904</v>
      </c>
      <c r="E138" s="84">
        <v>13965</v>
      </c>
      <c r="F138" s="84">
        <v>13973</v>
      </c>
      <c r="G138" s="84">
        <v>13957</v>
      </c>
      <c r="H138" s="84">
        <v>14105</v>
      </c>
      <c r="I138" s="84">
        <v>14054</v>
      </c>
      <c r="J138" s="87">
        <v>14163</v>
      </c>
      <c r="K138" s="87">
        <v>14244</v>
      </c>
      <c r="L138" s="87">
        <v>14273</v>
      </c>
      <c r="M138" s="87">
        <v>14324</v>
      </c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</row>
    <row r="139" spans="1:45" x14ac:dyDescent="0.2">
      <c r="A139" s="194" t="s">
        <v>78</v>
      </c>
      <c r="B139" s="191">
        <f t="shared" ref="B139:M139" si="7">SUM(B136:B138)</f>
        <v>16939</v>
      </c>
      <c r="C139" s="191">
        <f t="shared" si="7"/>
        <v>17206</v>
      </c>
      <c r="D139" s="191">
        <f t="shared" si="7"/>
        <v>17242</v>
      </c>
      <c r="E139" s="191">
        <f t="shared" si="7"/>
        <v>17277</v>
      </c>
      <c r="F139" s="191">
        <f t="shared" si="7"/>
        <v>17219</v>
      </c>
      <c r="G139" s="191">
        <f t="shared" si="7"/>
        <v>17192</v>
      </c>
      <c r="H139" s="191">
        <f t="shared" si="7"/>
        <v>17293</v>
      </c>
      <c r="I139" s="191">
        <f t="shared" si="7"/>
        <v>17225</v>
      </c>
      <c r="J139" s="191">
        <f t="shared" si="7"/>
        <v>17301</v>
      </c>
      <c r="K139" s="191">
        <f t="shared" si="7"/>
        <v>17435</v>
      </c>
      <c r="L139" s="191">
        <f t="shared" si="7"/>
        <v>17442</v>
      </c>
      <c r="M139" s="191">
        <f t="shared" si="7"/>
        <v>17453</v>
      </c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</row>
    <row r="142" spans="1:45" x14ac:dyDescent="0.2">
      <c r="A142" s="265" t="s">
        <v>8</v>
      </c>
      <c r="B142" s="264">
        <v>2011</v>
      </c>
      <c r="C142" s="264"/>
      <c r="D142" s="264"/>
      <c r="E142" s="264"/>
      <c r="F142" s="264"/>
      <c r="G142" s="264"/>
      <c r="H142" s="264"/>
      <c r="I142" s="264"/>
      <c r="J142" s="264"/>
      <c r="K142" s="264"/>
      <c r="L142" s="264"/>
      <c r="M142" s="264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</row>
    <row r="143" spans="1:45" x14ac:dyDescent="0.2">
      <c r="A143" s="263"/>
      <c r="B143" s="244" t="s">
        <v>82</v>
      </c>
      <c r="C143" s="244" t="s">
        <v>83</v>
      </c>
      <c r="D143" s="244" t="s">
        <v>84</v>
      </c>
      <c r="E143" s="244" t="s">
        <v>85</v>
      </c>
      <c r="F143" s="244" t="s">
        <v>86</v>
      </c>
      <c r="G143" s="244" t="s">
        <v>87</v>
      </c>
      <c r="H143" s="244" t="s">
        <v>88</v>
      </c>
      <c r="I143" s="244" t="s">
        <v>89</v>
      </c>
      <c r="J143" s="244" t="s">
        <v>90</v>
      </c>
      <c r="K143" s="244" t="s">
        <v>91</v>
      </c>
      <c r="L143" s="244" t="s">
        <v>92</v>
      </c>
      <c r="M143" s="244" t="s">
        <v>93</v>
      </c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</row>
    <row r="144" spans="1:45" x14ac:dyDescent="0.2">
      <c r="A144" s="79" t="s">
        <v>34</v>
      </c>
      <c r="B144" s="77">
        <v>685</v>
      </c>
      <c r="C144" s="77">
        <v>688</v>
      </c>
      <c r="D144" s="77">
        <v>750</v>
      </c>
      <c r="E144" s="77">
        <v>755</v>
      </c>
      <c r="F144" s="77">
        <v>753</v>
      </c>
      <c r="G144" s="77">
        <v>752</v>
      </c>
      <c r="H144" s="77">
        <v>751</v>
      </c>
      <c r="I144" s="77">
        <v>763</v>
      </c>
      <c r="J144" s="80">
        <v>778</v>
      </c>
      <c r="K144" s="80">
        <v>775</v>
      </c>
      <c r="L144" s="80">
        <v>767</v>
      </c>
      <c r="M144" s="80">
        <v>823</v>
      </c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</row>
    <row r="145" spans="1:45" x14ac:dyDescent="0.2">
      <c r="A145" s="79" t="s">
        <v>57</v>
      </c>
      <c r="B145" s="77">
        <v>394</v>
      </c>
      <c r="C145" s="77">
        <v>371</v>
      </c>
      <c r="D145" s="77">
        <v>374</v>
      </c>
      <c r="E145" s="77">
        <v>423</v>
      </c>
      <c r="F145" s="77">
        <v>400</v>
      </c>
      <c r="G145" s="77">
        <v>421</v>
      </c>
      <c r="H145" s="77">
        <v>552</v>
      </c>
      <c r="I145" s="77">
        <v>455</v>
      </c>
      <c r="J145" s="80">
        <v>479</v>
      </c>
      <c r="K145" s="80">
        <v>472</v>
      </c>
      <c r="L145" s="80">
        <v>479</v>
      </c>
      <c r="M145" s="80">
        <v>460</v>
      </c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</row>
    <row r="146" spans="1:45" x14ac:dyDescent="0.2">
      <c r="A146" s="79" t="s">
        <v>35</v>
      </c>
      <c r="B146" s="77">
        <v>1861</v>
      </c>
      <c r="C146" s="77">
        <v>1830</v>
      </c>
      <c r="D146" s="77">
        <v>1807</v>
      </c>
      <c r="E146" s="77">
        <v>1816</v>
      </c>
      <c r="F146" s="77">
        <v>1801</v>
      </c>
      <c r="G146" s="77">
        <v>1769</v>
      </c>
      <c r="H146" s="77">
        <v>1817</v>
      </c>
      <c r="I146" s="77">
        <v>1781</v>
      </c>
      <c r="J146" s="80">
        <v>1796</v>
      </c>
      <c r="K146" s="80">
        <v>1810</v>
      </c>
      <c r="L146" s="80">
        <v>1788</v>
      </c>
      <c r="M146" s="80">
        <v>1775</v>
      </c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</row>
    <row r="147" spans="1:45" x14ac:dyDescent="0.2">
      <c r="A147" s="86" t="s">
        <v>36</v>
      </c>
      <c r="B147" s="84">
        <v>2874</v>
      </c>
      <c r="C147" s="84">
        <v>2872</v>
      </c>
      <c r="D147" s="84">
        <v>2926</v>
      </c>
      <c r="E147" s="84">
        <v>3082</v>
      </c>
      <c r="F147" s="84">
        <v>3100</v>
      </c>
      <c r="G147" s="84">
        <v>3118</v>
      </c>
      <c r="H147" s="84">
        <v>3670</v>
      </c>
      <c r="I147" s="84">
        <v>3962</v>
      </c>
      <c r="J147" s="87">
        <v>3773</v>
      </c>
      <c r="K147" s="87">
        <v>4134</v>
      </c>
      <c r="L147" s="87">
        <v>3912</v>
      </c>
      <c r="M147" s="87">
        <v>3623</v>
      </c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</row>
    <row r="148" spans="1:45" ht="13.5" customHeight="1" x14ac:dyDescent="0.2">
      <c r="A148" s="194" t="s">
        <v>78</v>
      </c>
      <c r="B148" s="191">
        <f t="shared" ref="B148:M148" si="8">SUM(B144:B147)</f>
        <v>5814</v>
      </c>
      <c r="C148" s="191">
        <f t="shared" si="8"/>
        <v>5761</v>
      </c>
      <c r="D148" s="191">
        <f t="shared" si="8"/>
        <v>5857</v>
      </c>
      <c r="E148" s="191">
        <f t="shared" si="8"/>
        <v>6076</v>
      </c>
      <c r="F148" s="191">
        <f t="shared" si="8"/>
        <v>6054</v>
      </c>
      <c r="G148" s="191">
        <f t="shared" si="8"/>
        <v>6060</v>
      </c>
      <c r="H148" s="191">
        <f t="shared" si="8"/>
        <v>6790</v>
      </c>
      <c r="I148" s="191">
        <f t="shared" si="8"/>
        <v>6961</v>
      </c>
      <c r="J148" s="191">
        <f t="shared" si="8"/>
        <v>6826</v>
      </c>
      <c r="K148" s="191">
        <f t="shared" si="8"/>
        <v>7191</v>
      </c>
      <c r="L148" s="191">
        <f t="shared" si="8"/>
        <v>6946</v>
      </c>
      <c r="M148" s="191">
        <f t="shared" si="8"/>
        <v>6681</v>
      </c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</row>
    <row r="150" spans="1:45" x14ac:dyDescent="0.2">
      <c r="A150" s="198" t="s">
        <v>81</v>
      </c>
      <c r="B150" s="199">
        <f>B15+B33+B54+B61+B71+B103+B131+B139+B148</f>
        <v>215188</v>
      </c>
      <c r="C150" s="199">
        <f t="shared" ref="C150:M150" si="9">C15+C33+C54+C61+C71+C103+C131+C139+C148</f>
        <v>236702</v>
      </c>
      <c r="D150" s="199">
        <f t="shared" si="9"/>
        <v>239334</v>
      </c>
      <c r="E150" s="199">
        <f t="shared" si="9"/>
        <v>240666</v>
      </c>
      <c r="F150" s="199">
        <f t="shared" si="9"/>
        <v>241871</v>
      </c>
      <c r="G150" s="199">
        <f t="shared" si="9"/>
        <v>242491</v>
      </c>
      <c r="H150" s="199">
        <f t="shared" si="9"/>
        <v>246102</v>
      </c>
      <c r="I150" s="199">
        <f t="shared" si="9"/>
        <v>247678</v>
      </c>
      <c r="J150" s="199">
        <f t="shared" si="9"/>
        <v>249882</v>
      </c>
      <c r="K150" s="199">
        <f t="shared" si="9"/>
        <v>253660</v>
      </c>
      <c r="L150" s="199">
        <f t="shared" si="9"/>
        <v>255508</v>
      </c>
      <c r="M150" s="199">
        <f t="shared" si="9"/>
        <v>254521</v>
      </c>
      <c r="N150" s="6"/>
      <c r="O150" s="6"/>
      <c r="P150" s="6"/>
      <c r="Q150" s="6"/>
    </row>
    <row r="151" spans="1:45" s="17" customFormat="1" x14ac:dyDescent="0.2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2"/>
      <c r="O151" s="32"/>
      <c r="P151" s="32"/>
      <c r="Q151" s="32"/>
    </row>
    <row r="152" spans="1:45" x14ac:dyDescent="0.2">
      <c r="A152" s="123" t="s">
        <v>111</v>
      </c>
    </row>
    <row r="153" spans="1:45" x14ac:dyDescent="0.2">
      <c r="A153" s="44"/>
    </row>
  </sheetData>
  <mergeCells count="30">
    <mergeCell ref="A142:A143"/>
    <mergeCell ref="B142:M142"/>
    <mergeCell ref="A118:A119"/>
    <mergeCell ref="B118:M118"/>
    <mergeCell ref="A84:A85"/>
    <mergeCell ref="B84:M84"/>
    <mergeCell ref="A134:A135"/>
    <mergeCell ref="B134:M134"/>
    <mergeCell ref="A113:M113"/>
    <mergeCell ref="A115:M115"/>
    <mergeCell ref="A19:A20"/>
    <mergeCell ref="B19:M19"/>
    <mergeCell ref="A116:M116"/>
    <mergeCell ref="A58:A59"/>
    <mergeCell ref="B58:M58"/>
    <mergeCell ref="A65:A66"/>
    <mergeCell ref="B65:M65"/>
    <mergeCell ref="A46:A47"/>
    <mergeCell ref="B46:M46"/>
    <mergeCell ref="A39:M39"/>
    <mergeCell ref="A41:M41"/>
    <mergeCell ref="A42:M42"/>
    <mergeCell ref="A77:M77"/>
    <mergeCell ref="A79:M79"/>
    <mergeCell ref="A80:M80"/>
    <mergeCell ref="A2:M2"/>
    <mergeCell ref="A4:M4"/>
    <mergeCell ref="A5:M5"/>
    <mergeCell ref="A9:A10"/>
    <mergeCell ref="B9:M9"/>
  </mergeCells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&amp;L&amp;"Arial,Normal"&amp;8&amp;G&amp;C&amp;"Arial,Normal"&amp;8www.iieg.gob.mx&amp;R&amp;G</oddFoot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3"/>
  <sheetViews>
    <sheetView workbookViewId="0">
      <selection activeCell="W167" sqref="W167"/>
    </sheetView>
  </sheetViews>
  <sheetFormatPr baseColWidth="10" defaultColWidth="8.83203125" defaultRowHeight="11.25" x14ac:dyDescent="0.2"/>
  <cols>
    <col min="1" max="1" width="59.6640625" style="5" customWidth="1"/>
    <col min="2" max="12" width="8.5" style="6" customWidth="1"/>
    <col min="13" max="13" width="8.5" style="5" customWidth="1"/>
    <col min="14" max="16384" width="8.83203125" style="5"/>
  </cols>
  <sheetData>
    <row r="1" spans="1:45" s="62" customFormat="1" ht="20.25" x14ac:dyDescent="0.2">
      <c r="A1" s="74" t="s">
        <v>95</v>
      </c>
      <c r="D1" s="69"/>
      <c r="E1" s="69"/>
      <c r="F1" s="69"/>
      <c r="G1" s="69"/>
      <c r="H1" s="69"/>
      <c r="I1" s="69"/>
      <c r="J1" s="69"/>
      <c r="K1" s="69"/>
    </row>
    <row r="2" spans="1:45" s="47" customFormat="1" ht="15.75" customHeight="1" x14ac:dyDescent="0.2">
      <c r="A2" s="256" t="s">
        <v>80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34"/>
      <c r="O2" s="34"/>
      <c r="P2" s="34"/>
      <c r="Q2" s="34"/>
      <c r="R2" s="35"/>
      <c r="S2" s="35"/>
      <c r="T2" s="35"/>
      <c r="U2" s="35"/>
      <c r="V2" s="35"/>
      <c r="W2" s="35"/>
      <c r="X2" s="35"/>
    </row>
    <row r="3" spans="1:45" s="47" customFormat="1" ht="15.75" customHeight="1" x14ac:dyDescent="0.2">
      <c r="A3" s="75" t="s">
        <v>79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34"/>
      <c r="O3" s="34"/>
      <c r="P3" s="34"/>
      <c r="Q3" s="34"/>
      <c r="R3" s="35"/>
      <c r="S3" s="35"/>
      <c r="T3" s="35"/>
      <c r="U3" s="35"/>
      <c r="V3" s="35"/>
      <c r="W3" s="35"/>
      <c r="X3" s="35"/>
    </row>
    <row r="4" spans="1:45" s="49" customFormat="1" ht="15.95" customHeight="1" x14ac:dyDescent="0.2">
      <c r="A4" s="256" t="s">
        <v>76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36"/>
      <c r="O4" s="36"/>
      <c r="P4" s="36"/>
      <c r="Q4" s="36"/>
      <c r="R4" s="48"/>
      <c r="S4" s="48"/>
      <c r="T4" s="48"/>
      <c r="U4" s="48"/>
      <c r="V4" s="48"/>
      <c r="W4" s="48"/>
      <c r="X4" s="48"/>
    </row>
    <row r="5" spans="1:45" s="49" customFormat="1" ht="15.95" customHeight="1" x14ac:dyDescent="0.2">
      <c r="A5" s="256">
        <v>2012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36"/>
      <c r="O5" s="36"/>
      <c r="P5" s="36"/>
      <c r="Q5" s="36"/>
    </row>
    <row r="6" spans="1:45" ht="12.75" customHeight="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45" x14ac:dyDescent="0.2">
      <c r="A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45" x14ac:dyDescent="0.2">
      <c r="A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x14ac:dyDescent="0.2">
      <c r="A9" s="284" t="s">
        <v>0</v>
      </c>
      <c r="B9" s="264">
        <v>2012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x14ac:dyDescent="0.2">
      <c r="A10" s="264"/>
      <c r="B10" s="244" t="s">
        <v>82</v>
      </c>
      <c r="C10" s="244" t="s">
        <v>83</v>
      </c>
      <c r="D10" s="244" t="s">
        <v>84</v>
      </c>
      <c r="E10" s="244" t="s">
        <v>85</v>
      </c>
      <c r="F10" s="244" t="s">
        <v>86</v>
      </c>
      <c r="G10" s="244" t="s">
        <v>87</v>
      </c>
      <c r="H10" s="244" t="s">
        <v>88</v>
      </c>
      <c r="I10" s="244" t="s">
        <v>89</v>
      </c>
      <c r="J10" s="244" t="s">
        <v>90</v>
      </c>
      <c r="K10" s="244" t="s">
        <v>91</v>
      </c>
      <c r="L10" s="244" t="s">
        <v>92</v>
      </c>
      <c r="M10" s="244" t="s">
        <v>93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ht="22.5" x14ac:dyDescent="0.2">
      <c r="A11" s="227" t="s">
        <v>24</v>
      </c>
      <c r="B11" s="206">
        <v>6086</v>
      </c>
      <c r="C11" s="206">
        <v>6123</v>
      </c>
      <c r="D11" s="206">
        <v>6178</v>
      </c>
      <c r="E11" s="206">
        <v>6266</v>
      </c>
      <c r="F11" s="206">
        <v>6470</v>
      </c>
      <c r="G11" s="206">
        <v>6357</v>
      </c>
      <c r="H11" s="206">
        <v>6136</v>
      </c>
      <c r="I11" s="206">
        <v>6134</v>
      </c>
      <c r="J11" s="206">
        <v>5989</v>
      </c>
      <c r="K11" s="206">
        <v>5939</v>
      </c>
      <c r="L11" s="206">
        <v>6003</v>
      </c>
      <c r="M11" s="206">
        <v>6115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45" ht="22.5" x14ac:dyDescent="0.2">
      <c r="A12" s="97" t="s">
        <v>25</v>
      </c>
      <c r="B12" s="99">
        <v>6870</v>
      </c>
      <c r="C12" s="99">
        <v>7234</v>
      </c>
      <c r="D12" s="99">
        <v>7283</v>
      </c>
      <c r="E12" s="99">
        <v>7247</v>
      </c>
      <c r="F12" s="99">
        <v>7231</v>
      </c>
      <c r="G12" s="99">
        <v>7227</v>
      </c>
      <c r="H12" s="99">
        <v>7273</v>
      </c>
      <c r="I12" s="99">
        <v>7355</v>
      </c>
      <c r="J12" s="99">
        <v>7456</v>
      </c>
      <c r="K12" s="99">
        <v>7586</v>
      </c>
      <c r="L12" s="99">
        <v>7668</v>
      </c>
      <c r="M12" s="99">
        <v>7718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</row>
    <row r="13" spans="1:45" x14ac:dyDescent="0.2">
      <c r="A13" s="97" t="s">
        <v>11</v>
      </c>
      <c r="B13" s="99">
        <v>36109</v>
      </c>
      <c r="C13" s="99">
        <v>36202</v>
      </c>
      <c r="D13" s="99">
        <v>36538</v>
      </c>
      <c r="E13" s="99">
        <v>36665</v>
      </c>
      <c r="F13" s="99">
        <v>36727</v>
      </c>
      <c r="G13" s="99">
        <v>36796</v>
      </c>
      <c r="H13" s="99">
        <v>37042</v>
      </c>
      <c r="I13" s="99">
        <v>37204</v>
      </c>
      <c r="J13" s="99">
        <v>37314</v>
      </c>
      <c r="K13" s="99">
        <v>37495</v>
      </c>
      <c r="L13" s="99">
        <v>37301</v>
      </c>
      <c r="M13" s="99">
        <v>37299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</row>
    <row r="14" spans="1:45" x14ac:dyDescent="0.2">
      <c r="A14" s="97" t="s">
        <v>10</v>
      </c>
      <c r="B14" s="99">
        <v>264</v>
      </c>
      <c r="C14" s="99">
        <v>261</v>
      </c>
      <c r="D14" s="99">
        <v>269</v>
      </c>
      <c r="E14" s="99">
        <v>273</v>
      </c>
      <c r="F14" s="99">
        <v>275</v>
      </c>
      <c r="G14" s="99">
        <v>280</v>
      </c>
      <c r="H14" s="99">
        <v>279</v>
      </c>
      <c r="I14" s="99">
        <v>267</v>
      </c>
      <c r="J14" s="99">
        <v>268</v>
      </c>
      <c r="K14" s="99">
        <v>262</v>
      </c>
      <c r="L14" s="99">
        <v>270</v>
      </c>
      <c r="M14" s="99">
        <v>266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1:45" x14ac:dyDescent="0.2">
      <c r="A15" s="189" t="s">
        <v>78</v>
      </c>
      <c r="B15" s="190" t="e">
        <f>#N/A</f>
        <v>#N/A</v>
      </c>
      <c r="C15" s="190">
        <f t="shared" ref="C15:M15" si="0">SUM(C11:C14)</f>
        <v>49820</v>
      </c>
      <c r="D15" s="190">
        <f t="shared" si="0"/>
        <v>50268</v>
      </c>
      <c r="E15" s="190">
        <f t="shared" si="0"/>
        <v>50451</v>
      </c>
      <c r="F15" s="190">
        <f t="shared" si="0"/>
        <v>50703</v>
      </c>
      <c r="G15" s="190">
        <f t="shared" si="0"/>
        <v>50660</v>
      </c>
      <c r="H15" s="190">
        <f t="shared" si="0"/>
        <v>50730</v>
      </c>
      <c r="I15" s="190">
        <f t="shared" si="0"/>
        <v>50960</v>
      </c>
      <c r="J15" s="190">
        <f t="shared" si="0"/>
        <v>51027</v>
      </c>
      <c r="K15" s="190">
        <f t="shared" si="0"/>
        <v>51282</v>
      </c>
      <c r="L15" s="190">
        <f t="shared" si="0"/>
        <v>51242</v>
      </c>
      <c r="M15" s="190">
        <f t="shared" si="0"/>
        <v>51398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</row>
    <row r="16" spans="1:45" x14ac:dyDescent="0.2">
      <c r="A16" s="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4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</row>
    <row r="17" spans="1:45" x14ac:dyDescent="0.2">
      <c r="A17" s="4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4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1:45" x14ac:dyDescent="0.2">
      <c r="A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</row>
    <row r="19" spans="1:45" x14ac:dyDescent="0.2">
      <c r="A19" s="284" t="s">
        <v>1</v>
      </c>
      <c r="B19" s="264">
        <v>2012</v>
      </c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</row>
    <row r="20" spans="1:45" x14ac:dyDescent="0.2">
      <c r="A20" s="284"/>
      <c r="B20" s="244" t="s">
        <v>82</v>
      </c>
      <c r="C20" s="244" t="s">
        <v>83</v>
      </c>
      <c r="D20" s="244" t="s">
        <v>84</v>
      </c>
      <c r="E20" s="244" t="s">
        <v>85</v>
      </c>
      <c r="F20" s="244" t="s">
        <v>86</v>
      </c>
      <c r="G20" s="244" t="s">
        <v>87</v>
      </c>
      <c r="H20" s="244" t="s">
        <v>88</v>
      </c>
      <c r="I20" s="244" t="s">
        <v>89</v>
      </c>
      <c r="J20" s="244" t="s">
        <v>90</v>
      </c>
      <c r="K20" s="244" t="s">
        <v>91</v>
      </c>
      <c r="L20" s="244" t="s">
        <v>92</v>
      </c>
      <c r="M20" s="244" t="s">
        <v>93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</row>
    <row r="21" spans="1:45" ht="22.5" x14ac:dyDescent="0.2">
      <c r="A21" s="76" t="s">
        <v>23</v>
      </c>
      <c r="B21" s="78">
        <v>3699</v>
      </c>
      <c r="C21" s="78">
        <v>3687</v>
      </c>
      <c r="D21" s="78">
        <v>3640</v>
      </c>
      <c r="E21" s="78">
        <v>3550</v>
      </c>
      <c r="F21" s="78">
        <v>3440</v>
      </c>
      <c r="G21" s="78">
        <v>3484</v>
      </c>
      <c r="H21" s="78">
        <v>3484</v>
      </c>
      <c r="I21" s="78">
        <v>3501</v>
      </c>
      <c r="J21" s="78">
        <v>3534</v>
      </c>
      <c r="K21" s="78">
        <v>3504</v>
      </c>
      <c r="L21" s="78">
        <v>3477</v>
      </c>
      <c r="M21" s="78">
        <v>3476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</row>
    <row r="22" spans="1:45" ht="22.5" x14ac:dyDescent="0.2">
      <c r="A22" s="76" t="s">
        <v>14</v>
      </c>
      <c r="B22" s="78">
        <v>8955</v>
      </c>
      <c r="C22" s="78">
        <v>8881</v>
      </c>
      <c r="D22" s="78">
        <v>9055</v>
      </c>
      <c r="E22" s="78">
        <v>9052</v>
      </c>
      <c r="F22" s="78">
        <v>9459</v>
      </c>
      <c r="G22" s="78">
        <v>9516</v>
      </c>
      <c r="H22" s="78">
        <v>9699</v>
      </c>
      <c r="I22" s="78">
        <v>9692</v>
      </c>
      <c r="J22" s="78">
        <v>9863</v>
      </c>
      <c r="K22" s="78">
        <v>10277</v>
      </c>
      <c r="L22" s="78">
        <v>10528</v>
      </c>
      <c r="M22" s="78">
        <v>10695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</row>
    <row r="23" spans="1:45" ht="22.5" x14ac:dyDescent="0.2">
      <c r="A23" s="76" t="s">
        <v>17</v>
      </c>
      <c r="B23" s="78">
        <v>4340</v>
      </c>
      <c r="C23" s="78">
        <v>4417</v>
      </c>
      <c r="D23" s="78">
        <v>4373</v>
      </c>
      <c r="E23" s="78">
        <v>4303</v>
      </c>
      <c r="F23" s="78">
        <v>4336</v>
      </c>
      <c r="G23" s="78">
        <v>4470</v>
      </c>
      <c r="H23" s="78">
        <v>4464</v>
      </c>
      <c r="I23" s="78">
        <v>4481</v>
      </c>
      <c r="J23" s="78">
        <v>4473</v>
      </c>
      <c r="K23" s="78">
        <v>4542</v>
      </c>
      <c r="L23" s="78">
        <v>4653</v>
      </c>
      <c r="M23" s="78">
        <v>4658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</row>
    <row r="24" spans="1:45" x14ac:dyDescent="0.2">
      <c r="A24" s="76" t="s">
        <v>15</v>
      </c>
      <c r="B24" s="78">
        <v>2069</v>
      </c>
      <c r="C24" s="78">
        <v>2058</v>
      </c>
      <c r="D24" s="78">
        <v>2053</v>
      </c>
      <c r="E24" s="78">
        <v>2049</v>
      </c>
      <c r="F24" s="78">
        <v>2052</v>
      </c>
      <c r="G24" s="78">
        <v>2014</v>
      </c>
      <c r="H24" s="78">
        <v>1962</v>
      </c>
      <c r="I24" s="78">
        <v>1968</v>
      </c>
      <c r="J24" s="78">
        <v>1949</v>
      </c>
      <c r="K24" s="78">
        <v>1963</v>
      </c>
      <c r="L24" s="78">
        <v>1999</v>
      </c>
      <c r="M24" s="78">
        <v>1975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1:45" x14ac:dyDescent="0.2">
      <c r="A25" s="76" t="s">
        <v>12</v>
      </c>
      <c r="B25" s="78">
        <v>4220</v>
      </c>
      <c r="C25" s="78">
        <v>4249</v>
      </c>
      <c r="D25" s="78">
        <v>4216</v>
      </c>
      <c r="E25" s="78">
        <v>4243</v>
      </c>
      <c r="F25" s="78">
        <v>4269</v>
      </c>
      <c r="G25" s="78">
        <v>4327</v>
      </c>
      <c r="H25" s="78">
        <v>4304</v>
      </c>
      <c r="I25" s="78">
        <v>4361</v>
      </c>
      <c r="J25" s="78">
        <v>4352</v>
      </c>
      <c r="K25" s="78">
        <v>4415</v>
      </c>
      <c r="L25" s="78">
        <v>4452</v>
      </c>
      <c r="M25" s="78">
        <v>4396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1:45" x14ac:dyDescent="0.2">
      <c r="A26" s="76" t="s">
        <v>13</v>
      </c>
      <c r="B26" s="78">
        <v>1594</v>
      </c>
      <c r="C26" s="78">
        <v>1614</v>
      </c>
      <c r="D26" s="78">
        <v>1627</v>
      </c>
      <c r="E26" s="78">
        <v>1656</v>
      </c>
      <c r="F26" s="78">
        <v>1653</v>
      </c>
      <c r="G26" s="78">
        <v>1641</v>
      </c>
      <c r="H26" s="78">
        <v>1651</v>
      </c>
      <c r="I26" s="78">
        <v>1688</v>
      </c>
      <c r="J26" s="78">
        <v>1695</v>
      </c>
      <c r="K26" s="78">
        <v>1697</v>
      </c>
      <c r="L26" s="78">
        <v>1744</v>
      </c>
      <c r="M26" s="78">
        <v>1731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</row>
    <row r="27" spans="1:45" ht="22.5" x14ac:dyDescent="0.2">
      <c r="A27" s="76" t="s">
        <v>16</v>
      </c>
      <c r="B27" s="78">
        <v>2158</v>
      </c>
      <c r="C27" s="78">
        <v>2174</v>
      </c>
      <c r="D27" s="78">
        <v>2152</v>
      </c>
      <c r="E27" s="78">
        <v>2130</v>
      </c>
      <c r="F27" s="78">
        <v>2126</v>
      </c>
      <c r="G27" s="78">
        <v>2128</v>
      </c>
      <c r="H27" s="78">
        <v>2121</v>
      </c>
      <c r="I27" s="78">
        <v>2075</v>
      </c>
      <c r="J27" s="78">
        <v>2102</v>
      </c>
      <c r="K27" s="78">
        <v>2091</v>
      </c>
      <c r="L27" s="78">
        <v>2093</v>
      </c>
      <c r="M27" s="78">
        <v>2075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1:45" ht="22.5" x14ac:dyDescent="0.2">
      <c r="A28" s="76" t="s">
        <v>18</v>
      </c>
      <c r="B28" s="78">
        <v>3791</v>
      </c>
      <c r="C28" s="78">
        <v>3821</v>
      </c>
      <c r="D28" s="78">
        <v>3888</v>
      </c>
      <c r="E28" s="78">
        <v>3912</v>
      </c>
      <c r="F28" s="78">
        <v>3914</v>
      </c>
      <c r="G28" s="78">
        <v>3990</v>
      </c>
      <c r="H28" s="78">
        <v>3913</v>
      </c>
      <c r="I28" s="78">
        <v>3931</v>
      </c>
      <c r="J28" s="78">
        <v>3928</v>
      </c>
      <c r="K28" s="78">
        <v>3918</v>
      </c>
      <c r="L28" s="78">
        <v>3943</v>
      </c>
      <c r="M28" s="78">
        <v>3986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1:45" ht="22.5" x14ac:dyDescent="0.2">
      <c r="A29" s="76" t="s">
        <v>19</v>
      </c>
      <c r="B29" s="78">
        <v>11430</v>
      </c>
      <c r="C29" s="78">
        <v>11725</v>
      </c>
      <c r="D29" s="78">
        <v>11819</v>
      </c>
      <c r="E29" s="78">
        <v>11764</v>
      </c>
      <c r="F29" s="78">
        <v>11920</v>
      </c>
      <c r="G29" s="78">
        <v>12070</v>
      </c>
      <c r="H29" s="78">
        <v>12215</v>
      </c>
      <c r="I29" s="78">
        <v>12414</v>
      </c>
      <c r="J29" s="78">
        <v>12424</v>
      </c>
      <c r="K29" s="78">
        <v>12607</v>
      </c>
      <c r="L29" s="78">
        <v>12622</v>
      </c>
      <c r="M29" s="78">
        <v>12687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</row>
    <row r="30" spans="1:45" x14ac:dyDescent="0.2">
      <c r="A30" s="76" t="s">
        <v>20</v>
      </c>
      <c r="B30" s="78">
        <v>975</v>
      </c>
      <c r="C30" s="78">
        <v>975</v>
      </c>
      <c r="D30" s="78">
        <v>978</v>
      </c>
      <c r="E30" s="78">
        <v>1001</v>
      </c>
      <c r="F30" s="78">
        <v>980</v>
      </c>
      <c r="G30" s="78">
        <v>983</v>
      </c>
      <c r="H30" s="78">
        <v>964</v>
      </c>
      <c r="I30" s="78">
        <v>952</v>
      </c>
      <c r="J30" s="78">
        <v>951</v>
      </c>
      <c r="K30" s="78">
        <v>920</v>
      </c>
      <c r="L30" s="78">
        <v>910</v>
      </c>
      <c r="M30" s="78">
        <v>891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</row>
    <row r="31" spans="1:45" x14ac:dyDescent="0.2">
      <c r="A31" s="76" t="s">
        <v>21</v>
      </c>
      <c r="B31" s="78">
        <v>1012</v>
      </c>
      <c r="C31" s="78">
        <v>1025</v>
      </c>
      <c r="D31" s="78">
        <v>1023</v>
      </c>
      <c r="E31" s="78">
        <v>1029</v>
      </c>
      <c r="F31" s="78">
        <v>1022</v>
      </c>
      <c r="G31" s="78">
        <v>1067</v>
      </c>
      <c r="H31" s="78">
        <v>1102</v>
      </c>
      <c r="I31" s="78">
        <v>1098</v>
      </c>
      <c r="J31" s="78">
        <v>1087</v>
      </c>
      <c r="K31" s="78">
        <v>1098</v>
      </c>
      <c r="L31" s="78">
        <v>1107</v>
      </c>
      <c r="M31" s="78">
        <v>1120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</row>
    <row r="32" spans="1:45" x14ac:dyDescent="0.2">
      <c r="A32" s="76" t="s">
        <v>22</v>
      </c>
      <c r="B32" s="78">
        <v>2642</v>
      </c>
      <c r="C32" s="78">
        <v>2688</v>
      </c>
      <c r="D32" s="78">
        <v>2687</v>
      </c>
      <c r="E32" s="78">
        <v>2682</v>
      </c>
      <c r="F32" s="78">
        <v>2677</v>
      </c>
      <c r="G32" s="78">
        <v>2779</v>
      </c>
      <c r="H32" s="78">
        <v>2993</v>
      </c>
      <c r="I32" s="78">
        <v>3020</v>
      </c>
      <c r="J32" s="78">
        <v>2891</v>
      </c>
      <c r="K32" s="78">
        <v>2866</v>
      </c>
      <c r="L32" s="78">
        <v>3146</v>
      </c>
      <c r="M32" s="78">
        <v>3128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</row>
    <row r="33" spans="1:45" x14ac:dyDescent="0.2">
      <c r="A33" s="189" t="s">
        <v>78</v>
      </c>
      <c r="B33" s="190" t="e">
        <f>#N/A</f>
        <v>#N/A</v>
      </c>
      <c r="C33" s="190">
        <f t="shared" ref="C33:M33" si="1">SUM(C21:C32)</f>
        <v>47314</v>
      </c>
      <c r="D33" s="190">
        <f t="shared" si="1"/>
        <v>47511</v>
      </c>
      <c r="E33" s="190">
        <f t="shared" si="1"/>
        <v>47371</v>
      </c>
      <c r="F33" s="190">
        <f t="shared" si="1"/>
        <v>47848</v>
      </c>
      <c r="G33" s="190">
        <f t="shared" si="1"/>
        <v>48469</v>
      </c>
      <c r="H33" s="190">
        <f t="shared" si="1"/>
        <v>48872</v>
      </c>
      <c r="I33" s="190">
        <f t="shared" si="1"/>
        <v>49181</v>
      </c>
      <c r="J33" s="190">
        <f t="shared" si="1"/>
        <v>49249</v>
      </c>
      <c r="K33" s="190">
        <f t="shared" si="1"/>
        <v>49898</v>
      </c>
      <c r="L33" s="190">
        <f t="shared" si="1"/>
        <v>50674</v>
      </c>
      <c r="M33" s="190">
        <f t="shared" si="1"/>
        <v>50818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</row>
    <row r="34" spans="1:45" x14ac:dyDescent="0.2"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</row>
    <row r="35" spans="1:45" x14ac:dyDescent="0.2"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</row>
    <row r="36" spans="1:45" x14ac:dyDescent="0.2"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</row>
    <row r="37" spans="1:45" x14ac:dyDescent="0.2"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</row>
    <row r="38" spans="1:45" s="62" customFormat="1" ht="20.25" x14ac:dyDescent="0.2">
      <c r="A38" s="74" t="s">
        <v>95</v>
      </c>
      <c r="D38" s="69"/>
      <c r="E38" s="69"/>
      <c r="F38" s="69"/>
      <c r="G38" s="69"/>
      <c r="H38" s="69"/>
      <c r="I38" s="69"/>
      <c r="J38" s="69"/>
      <c r="K38" s="69"/>
    </row>
    <row r="39" spans="1:45" s="47" customFormat="1" ht="12.75" x14ac:dyDescent="0.2">
      <c r="A39" s="256" t="s">
        <v>80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34"/>
      <c r="O39" s="34"/>
      <c r="P39" s="34"/>
      <c r="Q39" s="34"/>
      <c r="R39" s="35"/>
      <c r="S39" s="35"/>
      <c r="T39" s="35"/>
      <c r="U39" s="35"/>
      <c r="V39" s="35"/>
      <c r="W39" s="35"/>
      <c r="X39" s="35"/>
    </row>
    <row r="40" spans="1:45" s="47" customFormat="1" ht="12.75" x14ac:dyDescent="0.2">
      <c r="A40" s="75" t="s">
        <v>79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34"/>
      <c r="O40" s="34"/>
      <c r="P40" s="34"/>
      <c r="Q40" s="34"/>
      <c r="R40" s="35"/>
      <c r="S40" s="35"/>
      <c r="T40" s="35"/>
      <c r="U40" s="35"/>
      <c r="V40" s="35"/>
      <c r="W40" s="35"/>
      <c r="X40" s="35"/>
    </row>
    <row r="41" spans="1:45" s="49" customFormat="1" ht="12.75" x14ac:dyDescent="0.2">
      <c r="A41" s="256" t="s">
        <v>76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36"/>
      <c r="O41" s="36"/>
      <c r="P41" s="36"/>
      <c r="Q41" s="36"/>
      <c r="R41" s="48"/>
      <c r="S41" s="48"/>
      <c r="T41" s="48"/>
      <c r="U41" s="48"/>
      <c r="V41" s="48"/>
      <c r="W41" s="48"/>
      <c r="X41" s="48"/>
    </row>
    <row r="42" spans="1:45" s="49" customFormat="1" ht="12.75" x14ac:dyDescent="0.2">
      <c r="A42" s="256">
        <v>2012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36"/>
      <c r="O42" s="36"/>
      <c r="P42" s="36"/>
      <c r="Q42" s="36"/>
    </row>
    <row r="43" spans="1:45" x14ac:dyDescent="0.2"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</row>
    <row r="44" spans="1:45" x14ac:dyDescent="0.2"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</row>
    <row r="45" spans="1:45" x14ac:dyDescent="0.2"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</row>
    <row r="46" spans="1:45" x14ac:dyDescent="0.2">
      <c r="A46" s="284" t="s">
        <v>2</v>
      </c>
      <c r="B46" s="264">
        <v>2012</v>
      </c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</row>
    <row r="47" spans="1:45" x14ac:dyDescent="0.2">
      <c r="A47" s="284"/>
      <c r="B47" s="244" t="s">
        <v>82</v>
      </c>
      <c r="C47" s="244" t="s">
        <v>83</v>
      </c>
      <c r="D47" s="244" t="s">
        <v>84</v>
      </c>
      <c r="E47" s="244" t="s">
        <v>85</v>
      </c>
      <c r="F47" s="244" t="s">
        <v>86</v>
      </c>
      <c r="G47" s="244" t="s">
        <v>87</v>
      </c>
      <c r="H47" s="244" t="s">
        <v>88</v>
      </c>
      <c r="I47" s="244" t="s">
        <v>89</v>
      </c>
      <c r="J47" s="244" t="s">
        <v>90</v>
      </c>
      <c r="K47" s="244" t="s">
        <v>91</v>
      </c>
      <c r="L47" s="244" t="s">
        <v>92</v>
      </c>
      <c r="M47" s="244" t="s">
        <v>93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</row>
    <row r="48" spans="1:45" ht="22.5" x14ac:dyDescent="0.2">
      <c r="A48" s="76" t="s">
        <v>26</v>
      </c>
      <c r="B48" s="78">
        <v>572</v>
      </c>
      <c r="C48" s="78">
        <v>560</v>
      </c>
      <c r="D48" s="78">
        <v>557</v>
      </c>
      <c r="E48" s="78">
        <v>548</v>
      </c>
      <c r="F48" s="78">
        <v>532</v>
      </c>
      <c r="G48" s="78">
        <v>524</v>
      </c>
      <c r="H48" s="78">
        <v>526</v>
      </c>
      <c r="I48" s="78">
        <v>489</v>
      </c>
      <c r="J48" s="78">
        <v>486</v>
      </c>
      <c r="K48" s="78">
        <v>482</v>
      </c>
      <c r="L48" s="78">
        <v>473</v>
      </c>
      <c r="M48" s="78">
        <v>466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</row>
    <row r="49" spans="1:45" ht="22.5" x14ac:dyDescent="0.2">
      <c r="A49" s="76" t="s">
        <v>45</v>
      </c>
      <c r="B49" s="78">
        <v>2980</v>
      </c>
      <c r="C49" s="78">
        <v>3087</v>
      </c>
      <c r="D49" s="78">
        <v>2912</v>
      </c>
      <c r="E49" s="78">
        <v>2933</v>
      </c>
      <c r="F49" s="78">
        <v>2946</v>
      </c>
      <c r="G49" s="78">
        <v>2830</v>
      </c>
      <c r="H49" s="78">
        <v>2793</v>
      </c>
      <c r="I49" s="78">
        <v>2842</v>
      </c>
      <c r="J49" s="78">
        <v>2865</v>
      </c>
      <c r="K49" s="78">
        <v>3032</v>
      </c>
      <c r="L49" s="78">
        <v>3130</v>
      </c>
      <c r="M49" s="78">
        <v>3114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</row>
    <row r="50" spans="1:45" ht="22.5" x14ac:dyDescent="0.2">
      <c r="A50" s="76" t="s">
        <v>44</v>
      </c>
      <c r="B50" s="78">
        <v>6138</v>
      </c>
      <c r="C50" s="78">
        <v>6254</v>
      </c>
      <c r="D50" s="78">
        <v>6212</v>
      </c>
      <c r="E50" s="78">
        <v>6142</v>
      </c>
      <c r="F50" s="78">
        <v>6160</v>
      </c>
      <c r="G50" s="78">
        <v>6420</v>
      </c>
      <c r="H50" s="78">
        <v>6406</v>
      </c>
      <c r="I50" s="78">
        <v>6389</v>
      </c>
      <c r="J50" s="78">
        <v>6418</v>
      </c>
      <c r="K50" s="78">
        <v>6494</v>
      </c>
      <c r="L50" s="78">
        <v>6527</v>
      </c>
      <c r="M50" s="78">
        <v>6402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</row>
    <row r="51" spans="1:45" x14ac:dyDescent="0.2">
      <c r="A51" s="76" t="s">
        <v>74</v>
      </c>
      <c r="B51" s="78">
        <v>739</v>
      </c>
      <c r="C51" s="78">
        <v>706</v>
      </c>
      <c r="D51" s="78">
        <v>688</v>
      </c>
      <c r="E51" s="78">
        <v>691</v>
      </c>
      <c r="F51" s="78">
        <v>690</v>
      </c>
      <c r="G51" s="78">
        <v>680</v>
      </c>
      <c r="H51" s="78">
        <v>653</v>
      </c>
      <c r="I51" s="78">
        <v>635</v>
      </c>
      <c r="J51" s="78">
        <v>549</v>
      </c>
      <c r="K51" s="78">
        <v>570</v>
      </c>
      <c r="L51" s="78">
        <v>626</v>
      </c>
      <c r="M51" s="78">
        <v>624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</row>
    <row r="52" spans="1:45" x14ac:dyDescent="0.2">
      <c r="A52" s="76" t="s">
        <v>46</v>
      </c>
      <c r="B52" s="78">
        <v>1255</v>
      </c>
      <c r="C52" s="78">
        <v>1230</v>
      </c>
      <c r="D52" s="78">
        <v>1226</v>
      </c>
      <c r="E52" s="78">
        <v>1224</v>
      </c>
      <c r="F52" s="78">
        <v>1195</v>
      </c>
      <c r="G52" s="78">
        <v>1181</v>
      </c>
      <c r="H52" s="78">
        <v>1181</v>
      </c>
      <c r="I52" s="78">
        <v>1208</v>
      </c>
      <c r="J52" s="78">
        <v>1233</v>
      </c>
      <c r="K52" s="78">
        <v>1235</v>
      </c>
      <c r="L52" s="78">
        <v>1171</v>
      </c>
      <c r="M52" s="78">
        <v>1211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</row>
    <row r="53" spans="1:45" ht="22.5" x14ac:dyDescent="0.2">
      <c r="A53" s="76" t="s">
        <v>47</v>
      </c>
      <c r="B53" s="78">
        <v>2015</v>
      </c>
      <c r="C53" s="78">
        <v>2020</v>
      </c>
      <c r="D53" s="78">
        <v>2011</v>
      </c>
      <c r="E53" s="78">
        <v>2038</v>
      </c>
      <c r="F53" s="78">
        <v>2072</v>
      </c>
      <c r="G53" s="78">
        <v>2055</v>
      </c>
      <c r="H53" s="78">
        <v>2086</v>
      </c>
      <c r="I53" s="78">
        <v>2227</v>
      </c>
      <c r="J53" s="78">
        <v>2212</v>
      </c>
      <c r="K53" s="78">
        <v>2276</v>
      </c>
      <c r="L53" s="78">
        <v>2282</v>
      </c>
      <c r="M53" s="78">
        <v>2247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</row>
    <row r="54" spans="1:45" x14ac:dyDescent="0.2">
      <c r="A54" s="189" t="s">
        <v>78</v>
      </c>
      <c r="B54" s="190" t="e">
        <f>#N/A</f>
        <v>#N/A</v>
      </c>
      <c r="C54" s="190">
        <f t="shared" ref="C54:M54" si="2">SUM(C48:C53)</f>
        <v>13857</v>
      </c>
      <c r="D54" s="190">
        <f t="shared" si="2"/>
        <v>13606</v>
      </c>
      <c r="E54" s="190">
        <f t="shared" si="2"/>
        <v>13576</v>
      </c>
      <c r="F54" s="190">
        <f t="shared" si="2"/>
        <v>13595</v>
      </c>
      <c r="G54" s="190">
        <f t="shared" si="2"/>
        <v>13690</v>
      </c>
      <c r="H54" s="190">
        <f t="shared" si="2"/>
        <v>13645</v>
      </c>
      <c r="I54" s="190">
        <f t="shared" si="2"/>
        <v>13790</v>
      </c>
      <c r="J54" s="190">
        <f t="shared" si="2"/>
        <v>13763</v>
      </c>
      <c r="K54" s="190">
        <f t="shared" si="2"/>
        <v>14089</v>
      </c>
      <c r="L54" s="190">
        <f t="shared" si="2"/>
        <v>14209</v>
      </c>
      <c r="M54" s="190">
        <f t="shared" si="2"/>
        <v>14064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</row>
    <row r="55" spans="1:45" x14ac:dyDescent="0.2"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</row>
    <row r="56" spans="1:45" x14ac:dyDescent="0.2"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</row>
    <row r="57" spans="1:45" s="16" customForma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5"/>
    </row>
    <row r="58" spans="1:45" x14ac:dyDescent="0.2">
      <c r="A58" s="284" t="s">
        <v>3</v>
      </c>
      <c r="B58" s="264">
        <v>2012</v>
      </c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</row>
    <row r="59" spans="1:45" x14ac:dyDescent="0.2">
      <c r="A59" s="284"/>
      <c r="B59" s="244" t="s">
        <v>82</v>
      </c>
      <c r="C59" s="244" t="s">
        <v>83</v>
      </c>
      <c r="D59" s="244" t="s">
        <v>84</v>
      </c>
      <c r="E59" s="244" t="s">
        <v>85</v>
      </c>
      <c r="F59" s="244" t="s">
        <v>86</v>
      </c>
      <c r="G59" s="244" t="s">
        <v>87</v>
      </c>
      <c r="H59" s="244" t="s">
        <v>88</v>
      </c>
      <c r="I59" s="244" t="s">
        <v>89</v>
      </c>
      <c r="J59" s="244" t="s">
        <v>90</v>
      </c>
      <c r="K59" s="244" t="s">
        <v>91</v>
      </c>
      <c r="L59" s="244" t="s">
        <v>92</v>
      </c>
      <c r="M59" s="244" t="s">
        <v>93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</row>
    <row r="60" spans="1:45" x14ac:dyDescent="0.2">
      <c r="A60" s="76" t="s">
        <v>48</v>
      </c>
      <c r="B60" s="78">
        <v>15444</v>
      </c>
      <c r="C60" s="78">
        <v>40392</v>
      </c>
      <c r="D60" s="78">
        <v>40366</v>
      </c>
      <c r="E60" s="78">
        <v>39965</v>
      </c>
      <c r="F60" s="78">
        <v>40259</v>
      </c>
      <c r="G60" s="78">
        <v>41121</v>
      </c>
      <c r="H60" s="78">
        <v>41821</v>
      </c>
      <c r="I60" s="78">
        <v>42147</v>
      </c>
      <c r="J60" s="78">
        <v>42693</v>
      </c>
      <c r="K60" s="78">
        <v>43917</v>
      </c>
      <c r="L60" s="78">
        <v>44841</v>
      </c>
      <c r="M60" s="78">
        <v>44408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</row>
    <row r="61" spans="1:45" x14ac:dyDescent="0.2">
      <c r="A61" s="189" t="s">
        <v>78</v>
      </c>
      <c r="B61" s="190">
        <f t="shared" ref="B61:M61" si="3">SUM(B60)</f>
        <v>15444</v>
      </c>
      <c r="C61" s="190">
        <f t="shared" si="3"/>
        <v>40392</v>
      </c>
      <c r="D61" s="190">
        <f t="shared" si="3"/>
        <v>40366</v>
      </c>
      <c r="E61" s="190">
        <f t="shared" si="3"/>
        <v>39965</v>
      </c>
      <c r="F61" s="190">
        <f t="shared" si="3"/>
        <v>40259</v>
      </c>
      <c r="G61" s="190">
        <f t="shared" si="3"/>
        <v>41121</v>
      </c>
      <c r="H61" s="190">
        <f t="shared" si="3"/>
        <v>41821</v>
      </c>
      <c r="I61" s="190">
        <f t="shared" si="3"/>
        <v>42147</v>
      </c>
      <c r="J61" s="190">
        <f t="shared" si="3"/>
        <v>42693</v>
      </c>
      <c r="K61" s="190">
        <f t="shared" si="3"/>
        <v>43917</v>
      </c>
      <c r="L61" s="190">
        <f t="shared" si="3"/>
        <v>44841</v>
      </c>
      <c r="M61" s="190">
        <f t="shared" si="3"/>
        <v>44408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</row>
    <row r="62" spans="1:45" x14ac:dyDescent="0.2"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</row>
    <row r="63" spans="1:45" x14ac:dyDescent="0.2"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</row>
    <row r="64" spans="1:45" x14ac:dyDescent="0.2"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</row>
    <row r="65" spans="1:45" x14ac:dyDescent="0.2">
      <c r="A65" s="284" t="s">
        <v>4</v>
      </c>
      <c r="B65" s="264">
        <v>2012</v>
      </c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</row>
    <row r="66" spans="1:45" x14ac:dyDescent="0.2">
      <c r="A66" s="284"/>
      <c r="B66" s="244" t="s">
        <v>82</v>
      </c>
      <c r="C66" s="244" t="s">
        <v>83</v>
      </c>
      <c r="D66" s="244" t="s">
        <v>84</v>
      </c>
      <c r="E66" s="244" t="s">
        <v>85</v>
      </c>
      <c r="F66" s="244" t="s">
        <v>86</v>
      </c>
      <c r="G66" s="244" t="s">
        <v>87</v>
      </c>
      <c r="H66" s="244" t="s">
        <v>88</v>
      </c>
      <c r="I66" s="244" t="s">
        <v>89</v>
      </c>
      <c r="J66" s="244" t="s">
        <v>90</v>
      </c>
      <c r="K66" s="244" t="s">
        <v>91</v>
      </c>
      <c r="L66" s="244" t="s">
        <v>92</v>
      </c>
      <c r="M66" s="244" t="s">
        <v>93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</row>
    <row r="67" spans="1:45" ht="22.5" x14ac:dyDescent="0.2">
      <c r="A67" s="76" t="s">
        <v>49</v>
      </c>
      <c r="B67" s="78">
        <v>5828</v>
      </c>
      <c r="C67" s="78">
        <v>5854</v>
      </c>
      <c r="D67" s="78">
        <v>5830</v>
      </c>
      <c r="E67" s="78">
        <v>5832</v>
      </c>
      <c r="F67" s="78">
        <v>5944</v>
      </c>
      <c r="G67" s="78">
        <v>6069</v>
      </c>
      <c r="H67" s="78">
        <v>6105</v>
      </c>
      <c r="I67" s="78">
        <v>6139</v>
      </c>
      <c r="J67" s="78">
        <v>6105</v>
      </c>
      <c r="K67" s="78">
        <v>5985</v>
      </c>
      <c r="L67" s="78">
        <v>5938</v>
      </c>
      <c r="M67" s="78">
        <v>5923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</row>
    <row r="68" spans="1:45" x14ac:dyDescent="0.2">
      <c r="A68" s="76" t="s">
        <v>37</v>
      </c>
      <c r="B68" s="78">
        <v>222</v>
      </c>
      <c r="C68" s="78">
        <v>217</v>
      </c>
      <c r="D68" s="78">
        <v>212</v>
      </c>
      <c r="E68" s="78">
        <v>219</v>
      </c>
      <c r="F68" s="78">
        <v>210</v>
      </c>
      <c r="G68" s="78">
        <v>212</v>
      </c>
      <c r="H68" s="78">
        <v>212</v>
      </c>
      <c r="I68" s="78">
        <v>206</v>
      </c>
      <c r="J68" s="78">
        <v>176</v>
      </c>
      <c r="K68" s="78">
        <v>177</v>
      </c>
      <c r="L68" s="78">
        <v>176</v>
      </c>
      <c r="M68" s="78">
        <v>183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</row>
    <row r="69" spans="1:45" ht="22.5" x14ac:dyDescent="0.2">
      <c r="A69" s="76" t="s">
        <v>50</v>
      </c>
      <c r="B69" s="78">
        <v>10901</v>
      </c>
      <c r="C69" s="78">
        <v>10909</v>
      </c>
      <c r="D69" s="78">
        <v>10958</v>
      </c>
      <c r="E69" s="78">
        <v>10999</v>
      </c>
      <c r="F69" s="78">
        <v>11034</v>
      </c>
      <c r="G69" s="78">
        <v>11067</v>
      </c>
      <c r="H69" s="78">
        <v>11082</v>
      </c>
      <c r="I69" s="78">
        <v>11185</v>
      </c>
      <c r="J69" s="78">
        <v>11245</v>
      </c>
      <c r="K69" s="78">
        <v>11214</v>
      </c>
      <c r="L69" s="78">
        <v>11216</v>
      </c>
      <c r="M69" s="78">
        <v>11224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</row>
    <row r="70" spans="1:45" x14ac:dyDescent="0.2">
      <c r="A70" s="76" t="s">
        <v>51</v>
      </c>
      <c r="B70" s="78">
        <v>46</v>
      </c>
      <c r="C70" s="78">
        <v>47</v>
      </c>
      <c r="D70" s="78">
        <v>45</v>
      </c>
      <c r="E70" s="78">
        <v>46</v>
      </c>
      <c r="F70" s="78">
        <v>44</v>
      </c>
      <c r="G70" s="78">
        <v>43</v>
      </c>
      <c r="H70" s="78">
        <v>44</v>
      </c>
      <c r="I70" s="78">
        <v>44</v>
      </c>
      <c r="J70" s="78">
        <v>46</v>
      </c>
      <c r="K70" s="78">
        <v>46</v>
      </c>
      <c r="L70" s="78">
        <v>46</v>
      </c>
      <c r="M70" s="78">
        <v>46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</row>
    <row r="71" spans="1:45" x14ac:dyDescent="0.2">
      <c r="A71" s="189" t="s">
        <v>78</v>
      </c>
      <c r="B71" s="190">
        <f t="shared" ref="B71:M71" si="4">SUM(B67:B70)</f>
        <v>16997</v>
      </c>
      <c r="C71" s="190">
        <f t="shared" si="4"/>
        <v>17027</v>
      </c>
      <c r="D71" s="190">
        <f t="shared" si="4"/>
        <v>17045</v>
      </c>
      <c r="E71" s="190">
        <f t="shared" si="4"/>
        <v>17096</v>
      </c>
      <c r="F71" s="190">
        <f t="shared" si="4"/>
        <v>17232</v>
      </c>
      <c r="G71" s="190">
        <f t="shared" si="4"/>
        <v>17391</v>
      </c>
      <c r="H71" s="190">
        <f t="shared" si="4"/>
        <v>17443</v>
      </c>
      <c r="I71" s="190">
        <f t="shared" si="4"/>
        <v>17574</v>
      </c>
      <c r="J71" s="190">
        <f t="shared" si="4"/>
        <v>17572</v>
      </c>
      <c r="K71" s="190">
        <f t="shared" si="4"/>
        <v>17422</v>
      </c>
      <c r="L71" s="190">
        <f t="shared" si="4"/>
        <v>17376</v>
      </c>
      <c r="M71" s="190">
        <f t="shared" si="4"/>
        <v>17376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</row>
    <row r="72" spans="1:45" s="14" customFormat="1" x14ac:dyDescent="0.2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</row>
    <row r="73" spans="1:45" s="14" customForma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</row>
    <row r="74" spans="1:45" s="14" customFormat="1" x14ac:dyDescent="0.2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</row>
    <row r="75" spans="1:45" s="14" customFormat="1" x14ac:dyDescent="0.2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</row>
    <row r="76" spans="1:45" s="62" customFormat="1" ht="20.25" x14ac:dyDescent="0.2">
      <c r="A76" s="74" t="s">
        <v>95</v>
      </c>
      <c r="D76" s="69"/>
      <c r="E76" s="69"/>
      <c r="F76" s="69"/>
      <c r="G76" s="69"/>
      <c r="H76" s="69"/>
      <c r="I76" s="69"/>
      <c r="J76" s="69"/>
      <c r="K76" s="69"/>
    </row>
    <row r="77" spans="1:45" s="47" customFormat="1" ht="12.75" x14ac:dyDescent="0.2">
      <c r="A77" s="256" t="s">
        <v>80</v>
      </c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34"/>
      <c r="O77" s="34"/>
      <c r="P77" s="34"/>
      <c r="Q77" s="34"/>
      <c r="R77" s="35"/>
      <c r="S77" s="35"/>
      <c r="T77" s="35"/>
      <c r="U77" s="35"/>
      <c r="V77" s="35"/>
      <c r="W77" s="35"/>
      <c r="X77" s="35"/>
    </row>
    <row r="78" spans="1:45" s="47" customFormat="1" ht="12.75" x14ac:dyDescent="0.2">
      <c r="A78" s="75" t="s">
        <v>79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34"/>
      <c r="O78" s="34"/>
      <c r="P78" s="34"/>
      <c r="Q78" s="34"/>
      <c r="R78" s="35"/>
      <c r="S78" s="35"/>
      <c r="T78" s="35"/>
      <c r="U78" s="35"/>
      <c r="V78" s="35"/>
      <c r="W78" s="35"/>
      <c r="X78" s="35"/>
    </row>
    <row r="79" spans="1:45" s="49" customFormat="1" ht="12.75" x14ac:dyDescent="0.2">
      <c r="A79" s="256" t="s">
        <v>76</v>
      </c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36"/>
      <c r="O79" s="36"/>
      <c r="P79" s="36"/>
      <c r="Q79" s="36"/>
      <c r="R79" s="48"/>
      <c r="S79" s="48"/>
      <c r="T79" s="48"/>
      <c r="U79" s="48"/>
      <c r="V79" s="48"/>
      <c r="W79" s="48"/>
      <c r="X79" s="48"/>
    </row>
    <row r="80" spans="1:45" s="49" customFormat="1" ht="12.75" x14ac:dyDescent="0.2">
      <c r="A80" s="256">
        <v>2012</v>
      </c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36"/>
      <c r="O80" s="36"/>
      <c r="P80" s="36"/>
      <c r="Q80" s="36"/>
    </row>
    <row r="81" spans="1:45" s="14" customFormat="1" x14ac:dyDescent="0.2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</row>
    <row r="82" spans="1:45" s="14" customFormat="1" x14ac:dyDescent="0.2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</row>
    <row r="83" spans="1:45" s="14" customFormat="1" x14ac:dyDescent="0.2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</row>
    <row r="84" spans="1:45" x14ac:dyDescent="0.2">
      <c r="A84" s="265" t="s">
        <v>5</v>
      </c>
      <c r="B84" s="264">
        <v>2012</v>
      </c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</row>
    <row r="85" spans="1:45" x14ac:dyDescent="0.2">
      <c r="A85" s="263"/>
      <c r="B85" s="244" t="s">
        <v>82</v>
      </c>
      <c r="C85" s="244" t="s">
        <v>83</v>
      </c>
      <c r="D85" s="244" t="s">
        <v>84</v>
      </c>
      <c r="E85" s="244" t="s">
        <v>85</v>
      </c>
      <c r="F85" s="244" t="s">
        <v>86</v>
      </c>
      <c r="G85" s="244" t="s">
        <v>87</v>
      </c>
      <c r="H85" s="244" t="s">
        <v>88</v>
      </c>
      <c r="I85" s="244" t="s">
        <v>89</v>
      </c>
      <c r="J85" s="244" t="s">
        <v>90</v>
      </c>
      <c r="K85" s="244" t="s">
        <v>91</v>
      </c>
      <c r="L85" s="244" t="s">
        <v>92</v>
      </c>
      <c r="M85" s="244" t="s">
        <v>93</v>
      </c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</row>
    <row r="86" spans="1:45" x14ac:dyDescent="0.2">
      <c r="A86" s="76" t="s">
        <v>9</v>
      </c>
      <c r="B86" s="78">
        <v>85</v>
      </c>
      <c r="C86" s="78">
        <v>84</v>
      </c>
      <c r="D86" s="78">
        <v>82</v>
      </c>
      <c r="E86" s="78">
        <v>76</v>
      </c>
      <c r="F86" s="78">
        <v>75</v>
      </c>
      <c r="G86" s="78">
        <v>75</v>
      </c>
      <c r="H86" s="78">
        <v>73</v>
      </c>
      <c r="I86" s="78">
        <v>73</v>
      </c>
      <c r="J86" s="78">
        <v>71</v>
      </c>
      <c r="K86" s="78">
        <v>51</v>
      </c>
      <c r="L86" s="78">
        <v>54</v>
      </c>
      <c r="M86" s="78">
        <v>54</v>
      </c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</row>
    <row r="87" spans="1:45" x14ac:dyDescent="0.2">
      <c r="A87" s="76" t="s">
        <v>27</v>
      </c>
      <c r="B87" s="78">
        <v>676</v>
      </c>
      <c r="C87" s="78">
        <v>738</v>
      </c>
      <c r="D87" s="78">
        <v>722</v>
      </c>
      <c r="E87" s="78">
        <v>759</v>
      </c>
      <c r="F87" s="78">
        <v>740</v>
      </c>
      <c r="G87" s="78">
        <v>746</v>
      </c>
      <c r="H87" s="78">
        <v>760</v>
      </c>
      <c r="I87" s="78">
        <v>767</v>
      </c>
      <c r="J87" s="78">
        <v>776</v>
      </c>
      <c r="K87" s="78">
        <v>770</v>
      </c>
      <c r="L87" s="78">
        <v>769</v>
      </c>
      <c r="M87" s="78">
        <v>765</v>
      </c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</row>
    <row r="88" spans="1:45" x14ac:dyDescent="0.2">
      <c r="A88" s="76" t="s">
        <v>38</v>
      </c>
      <c r="B88" s="78">
        <v>2269</v>
      </c>
      <c r="C88" s="78">
        <v>2339</v>
      </c>
      <c r="D88" s="78">
        <v>2349</v>
      </c>
      <c r="E88" s="78">
        <v>2312</v>
      </c>
      <c r="F88" s="78">
        <v>2358</v>
      </c>
      <c r="G88" s="78">
        <v>2341</v>
      </c>
      <c r="H88" s="78">
        <v>2357</v>
      </c>
      <c r="I88" s="78">
        <v>2325</v>
      </c>
      <c r="J88" s="78">
        <v>2351</v>
      </c>
      <c r="K88" s="78">
        <v>2399</v>
      </c>
      <c r="L88" s="78">
        <v>2451</v>
      </c>
      <c r="M88" s="78">
        <v>2478</v>
      </c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</row>
    <row r="89" spans="1:45" ht="22.5" x14ac:dyDescent="0.2">
      <c r="A89" s="76" t="s">
        <v>52</v>
      </c>
      <c r="B89" s="78">
        <v>3496</v>
      </c>
      <c r="C89" s="78">
        <v>3489</v>
      </c>
      <c r="D89" s="78">
        <v>3577</v>
      </c>
      <c r="E89" s="78">
        <v>3595</v>
      </c>
      <c r="F89" s="78">
        <v>3705</v>
      </c>
      <c r="G89" s="78">
        <v>3767</v>
      </c>
      <c r="H89" s="78">
        <v>3728</v>
      </c>
      <c r="I89" s="78">
        <v>3629</v>
      </c>
      <c r="J89" s="78">
        <v>3543</v>
      </c>
      <c r="K89" s="78">
        <v>3355</v>
      </c>
      <c r="L89" s="78">
        <v>3284</v>
      </c>
      <c r="M89" s="78">
        <v>3082</v>
      </c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</row>
    <row r="90" spans="1:45" ht="22.5" x14ac:dyDescent="0.2">
      <c r="A90" s="76" t="s">
        <v>53</v>
      </c>
      <c r="B90" s="78">
        <v>15292</v>
      </c>
      <c r="C90" s="78">
        <v>15448</v>
      </c>
      <c r="D90" s="78">
        <v>15518</v>
      </c>
      <c r="E90" s="78">
        <v>15788</v>
      </c>
      <c r="F90" s="78">
        <v>15838</v>
      </c>
      <c r="G90" s="78">
        <v>15807</v>
      </c>
      <c r="H90" s="78">
        <v>15973</v>
      </c>
      <c r="I90" s="78">
        <v>15986</v>
      </c>
      <c r="J90" s="78">
        <v>15952</v>
      </c>
      <c r="K90" s="78">
        <v>16088</v>
      </c>
      <c r="L90" s="78">
        <v>16133</v>
      </c>
      <c r="M90" s="78">
        <v>16130</v>
      </c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</row>
    <row r="91" spans="1:45" x14ac:dyDescent="0.2">
      <c r="A91" s="76" t="s">
        <v>58</v>
      </c>
      <c r="B91" s="78">
        <v>2311</v>
      </c>
      <c r="C91" s="78">
        <v>2302</v>
      </c>
      <c r="D91" s="78">
        <v>2288</v>
      </c>
      <c r="E91" s="78">
        <v>2330</v>
      </c>
      <c r="F91" s="78">
        <v>2304</v>
      </c>
      <c r="G91" s="78">
        <v>2262</v>
      </c>
      <c r="H91" s="78">
        <v>2316</v>
      </c>
      <c r="I91" s="78">
        <v>2316</v>
      </c>
      <c r="J91" s="78">
        <v>2368</v>
      </c>
      <c r="K91" s="78">
        <v>2375</v>
      </c>
      <c r="L91" s="78">
        <v>2343</v>
      </c>
      <c r="M91" s="78">
        <v>2302</v>
      </c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</row>
    <row r="92" spans="1:45" x14ac:dyDescent="0.2">
      <c r="A92" s="76" t="s">
        <v>59</v>
      </c>
      <c r="B92" s="78">
        <v>3744</v>
      </c>
      <c r="C92" s="78">
        <v>3795</v>
      </c>
      <c r="D92" s="78">
        <v>3802</v>
      </c>
      <c r="E92" s="78">
        <v>3775</v>
      </c>
      <c r="F92" s="78">
        <v>3832</v>
      </c>
      <c r="G92" s="78">
        <v>3858</v>
      </c>
      <c r="H92" s="78">
        <v>3879</v>
      </c>
      <c r="I92" s="78">
        <v>3912</v>
      </c>
      <c r="J92" s="78">
        <v>3975</v>
      </c>
      <c r="K92" s="78">
        <v>4053</v>
      </c>
      <c r="L92" s="78">
        <v>4090</v>
      </c>
      <c r="M92" s="78">
        <v>4050</v>
      </c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</row>
    <row r="93" spans="1:45" x14ac:dyDescent="0.2">
      <c r="A93" s="76" t="s">
        <v>63</v>
      </c>
      <c r="B93" s="78">
        <v>88</v>
      </c>
      <c r="C93" s="78">
        <v>84</v>
      </c>
      <c r="D93" s="78">
        <v>83</v>
      </c>
      <c r="E93" s="78">
        <v>101</v>
      </c>
      <c r="F93" s="78">
        <v>102</v>
      </c>
      <c r="G93" s="78">
        <v>108</v>
      </c>
      <c r="H93" s="78">
        <v>131</v>
      </c>
      <c r="I93" s="78">
        <v>132</v>
      </c>
      <c r="J93" s="78">
        <v>129</v>
      </c>
      <c r="K93" s="78">
        <v>130</v>
      </c>
      <c r="L93" s="78">
        <v>132</v>
      </c>
      <c r="M93" s="78">
        <v>132</v>
      </c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</row>
    <row r="94" spans="1:45" x14ac:dyDescent="0.2">
      <c r="A94" s="76" t="s">
        <v>64</v>
      </c>
      <c r="B94" s="78">
        <v>943</v>
      </c>
      <c r="C94" s="78">
        <v>914</v>
      </c>
      <c r="D94" s="78">
        <v>931</v>
      </c>
      <c r="E94" s="78">
        <v>950</v>
      </c>
      <c r="F94" s="78">
        <v>972</v>
      </c>
      <c r="G94" s="78">
        <v>985</v>
      </c>
      <c r="H94" s="78">
        <v>999</v>
      </c>
      <c r="I94" s="78">
        <v>1003</v>
      </c>
      <c r="J94" s="78">
        <v>996</v>
      </c>
      <c r="K94" s="78">
        <v>1000</v>
      </c>
      <c r="L94" s="78">
        <v>1007</v>
      </c>
      <c r="M94" s="78">
        <v>1048</v>
      </c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</row>
    <row r="95" spans="1:45" x14ac:dyDescent="0.2">
      <c r="A95" s="76" t="s">
        <v>65</v>
      </c>
      <c r="B95" s="78">
        <v>825</v>
      </c>
      <c r="C95" s="78">
        <v>653</v>
      </c>
      <c r="D95" s="78">
        <v>638</v>
      </c>
      <c r="E95" s="78">
        <v>652</v>
      </c>
      <c r="F95" s="78">
        <v>652</v>
      </c>
      <c r="G95" s="78">
        <v>654</v>
      </c>
      <c r="H95" s="78">
        <v>761</v>
      </c>
      <c r="I95" s="78">
        <v>730</v>
      </c>
      <c r="J95" s="78">
        <v>719</v>
      </c>
      <c r="K95" s="78">
        <v>714</v>
      </c>
      <c r="L95" s="78">
        <v>702</v>
      </c>
      <c r="M95" s="78">
        <v>681</v>
      </c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</row>
    <row r="96" spans="1:45" ht="22.5" x14ac:dyDescent="0.2">
      <c r="A96" s="76" t="s">
        <v>66</v>
      </c>
      <c r="B96" s="78">
        <v>2073</v>
      </c>
      <c r="C96" s="78">
        <v>2070</v>
      </c>
      <c r="D96" s="78">
        <v>2113</v>
      </c>
      <c r="E96" s="78">
        <v>2163</v>
      </c>
      <c r="F96" s="78">
        <v>2213</v>
      </c>
      <c r="G96" s="78">
        <v>2232</v>
      </c>
      <c r="H96" s="78">
        <v>2223</v>
      </c>
      <c r="I96" s="78">
        <v>2216</v>
      </c>
      <c r="J96" s="78">
        <v>2319</v>
      </c>
      <c r="K96" s="78">
        <v>2396</v>
      </c>
      <c r="L96" s="78">
        <v>2409</v>
      </c>
      <c r="M96" s="78">
        <v>2431</v>
      </c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</row>
    <row r="97" spans="1:45" x14ac:dyDescent="0.2">
      <c r="A97" s="76" t="s">
        <v>67</v>
      </c>
      <c r="B97" s="78">
        <v>188</v>
      </c>
      <c r="C97" s="78">
        <v>183</v>
      </c>
      <c r="D97" s="78">
        <v>184</v>
      </c>
      <c r="E97" s="78">
        <v>187</v>
      </c>
      <c r="F97" s="78">
        <v>187</v>
      </c>
      <c r="G97" s="78">
        <v>189</v>
      </c>
      <c r="H97" s="78">
        <v>191</v>
      </c>
      <c r="I97" s="78">
        <v>190</v>
      </c>
      <c r="J97" s="78">
        <v>188</v>
      </c>
      <c r="K97" s="78">
        <v>187</v>
      </c>
      <c r="L97" s="78">
        <v>191</v>
      </c>
      <c r="M97" s="78">
        <v>190</v>
      </c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</row>
    <row r="98" spans="1:45" x14ac:dyDescent="0.2">
      <c r="A98" s="76" t="s">
        <v>68</v>
      </c>
      <c r="B98" s="78">
        <v>364</v>
      </c>
      <c r="C98" s="78">
        <v>380</v>
      </c>
      <c r="D98" s="78">
        <v>388</v>
      </c>
      <c r="E98" s="78">
        <v>386</v>
      </c>
      <c r="F98" s="78">
        <v>362</v>
      </c>
      <c r="G98" s="78">
        <v>335</v>
      </c>
      <c r="H98" s="78">
        <v>334</v>
      </c>
      <c r="I98" s="78">
        <v>339</v>
      </c>
      <c r="J98" s="78">
        <v>350</v>
      </c>
      <c r="K98" s="78">
        <v>355</v>
      </c>
      <c r="L98" s="78">
        <v>357</v>
      </c>
      <c r="M98" s="78">
        <v>360</v>
      </c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</row>
    <row r="99" spans="1:45" x14ac:dyDescent="0.2">
      <c r="A99" s="76" t="s">
        <v>69</v>
      </c>
      <c r="B99" s="78">
        <v>118</v>
      </c>
      <c r="C99" s="78">
        <v>128</v>
      </c>
      <c r="D99" s="78">
        <v>130</v>
      </c>
      <c r="E99" s="78">
        <v>129</v>
      </c>
      <c r="F99" s="78">
        <v>134</v>
      </c>
      <c r="G99" s="78">
        <v>133</v>
      </c>
      <c r="H99" s="78">
        <v>134</v>
      </c>
      <c r="I99" s="78">
        <v>109</v>
      </c>
      <c r="J99" s="78">
        <v>113</v>
      </c>
      <c r="K99" s="78">
        <v>110</v>
      </c>
      <c r="L99" s="78">
        <v>109</v>
      </c>
      <c r="M99" s="78">
        <v>108</v>
      </c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</row>
    <row r="100" spans="1:45" x14ac:dyDescent="0.2">
      <c r="A100" s="76" t="s">
        <v>70</v>
      </c>
      <c r="B100" s="78">
        <v>638</v>
      </c>
      <c r="C100" s="78">
        <v>656</v>
      </c>
      <c r="D100" s="78">
        <v>671</v>
      </c>
      <c r="E100" s="78">
        <v>678</v>
      </c>
      <c r="F100" s="78">
        <v>675</v>
      </c>
      <c r="G100" s="78">
        <v>611</v>
      </c>
      <c r="H100" s="78">
        <v>623</v>
      </c>
      <c r="I100" s="78">
        <v>658</v>
      </c>
      <c r="J100" s="78">
        <v>648</v>
      </c>
      <c r="K100" s="78">
        <v>652</v>
      </c>
      <c r="L100" s="78">
        <v>642</v>
      </c>
      <c r="M100" s="78">
        <v>636</v>
      </c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</row>
    <row r="101" spans="1:45" x14ac:dyDescent="0.2">
      <c r="A101" s="76" t="s">
        <v>71</v>
      </c>
      <c r="B101" s="78">
        <v>4176</v>
      </c>
      <c r="C101" s="78">
        <v>4291</v>
      </c>
      <c r="D101" s="78">
        <v>4309</v>
      </c>
      <c r="E101" s="78">
        <v>4354</v>
      </c>
      <c r="F101" s="78">
        <v>4483</v>
      </c>
      <c r="G101" s="78">
        <v>4594</v>
      </c>
      <c r="H101" s="78">
        <v>4659</v>
      </c>
      <c r="I101" s="78">
        <v>4685</v>
      </c>
      <c r="J101" s="78">
        <v>4661</v>
      </c>
      <c r="K101" s="78">
        <v>4807</v>
      </c>
      <c r="L101" s="78">
        <v>4848</v>
      </c>
      <c r="M101" s="78">
        <v>4827</v>
      </c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</row>
    <row r="102" spans="1:45" x14ac:dyDescent="0.2">
      <c r="A102" s="83" t="s">
        <v>28</v>
      </c>
      <c r="B102" s="85">
        <v>113</v>
      </c>
      <c r="C102" s="85">
        <v>114</v>
      </c>
      <c r="D102" s="85">
        <v>110</v>
      </c>
      <c r="E102" s="85">
        <v>112</v>
      </c>
      <c r="F102" s="85">
        <v>112</v>
      </c>
      <c r="G102" s="85">
        <v>111</v>
      </c>
      <c r="H102" s="85">
        <v>113</v>
      </c>
      <c r="I102" s="85">
        <v>113</v>
      </c>
      <c r="J102" s="85">
        <v>114</v>
      </c>
      <c r="K102" s="85">
        <v>116</v>
      </c>
      <c r="L102" s="85">
        <v>116</v>
      </c>
      <c r="M102" s="85">
        <v>122</v>
      </c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</row>
    <row r="103" spans="1:45" x14ac:dyDescent="0.2">
      <c r="A103" s="194" t="s">
        <v>78</v>
      </c>
      <c r="B103" s="191">
        <f t="shared" ref="B103:M103" si="5">SUM(B86:B102)</f>
        <v>37399</v>
      </c>
      <c r="C103" s="191">
        <f t="shared" si="5"/>
        <v>37668</v>
      </c>
      <c r="D103" s="191">
        <f t="shared" si="5"/>
        <v>37895</v>
      </c>
      <c r="E103" s="191">
        <f t="shared" si="5"/>
        <v>38347</v>
      </c>
      <c r="F103" s="191">
        <f t="shared" si="5"/>
        <v>38744</v>
      </c>
      <c r="G103" s="191">
        <f t="shared" si="5"/>
        <v>38808</v>
      </c>
      <c r="H103" s="191">
        <f t="shared" si="5"/>
        <v>39254</v>
      </c>
      <c r="I103" s="191">
        <f t="shared" si="5"/>
        <v>39183</v>
      </c>
      <c r="J103" s="191">
        <f t="shared" si="5"/>
        <v>39273</v>
      </c>
      <c r="K103" s="191">
        <f t="shared" si="5"/>
        <v>39558</v>
      </c>
      <c r="L103" s="191">
        <f t="shared" si="5"/>
        <v>39637</v>
      </c>
      <c r="M103" s="191">
        <f t="shared" si="5"/>
        <v>39396</v>
      </c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</row>
    <row r="112" spans="1:45" s="62" customFormat="1" ht="20.25" x14ac:dyDescent="0.2">
      <c r="A112" s="74" t="s">
        <v>95</v>
      </c>
      <c r="D112" s="69"/>
      <c r="E112" s="69"/>
      <c r="F112" s="69"/>
      <c r="G112" s="69"/>
      <c r="H112" s="69"/>
      <c r="I112" s="69"/>
      <c r="J112" s="69"/>
      <c r="K112" s="69"/>
    </row>
    <row r="113" spans="1:45" s="47" customFormat="1" ht="12.75" x14ac:dyDescent="0.2">
      <c r="A113" s="256" t="s">
        <v>80</v>
      </c>
      <c r="B113" s="256"/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34"/>
      <c r="O113" s="34"/>
      <c r="P113" s="34"/>
      <c r="Q113" s="34"/>
      <c r="R113" s="35"/>
      <c r="S113" s="35"/>
      <c r="T113" s="35"/>
      <c r="U113" s="35"/>
      <c r="V113" s="35"/>
      <c r="W113" s="35"/>
      <c r="X113" s="35"/>
    </row>
    <row r="114" spans="1:45" s="47" customFormat="1" ht="12.75" x14ac:dyDescent="0.2">
      <c r="A114" s="75" t="s">
        <v>79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34"/>
      <c r="O114" s="34"/>
      <c r="P114" s="34"/>
      <c r="Q114" s="34"/>
      <c r="R114" s="35"/>
      <c r="S114" s="35"/>
      <c r="T114" s="35"/>
      <c r="U114" s="35"/>
      <c r="V114" s="35"/>
      <c r="W114" s="35"/>
      <c r="X114" s="35"/>
    </row>
    <row r="115" spans="1:45" s="49" customFormat="1" ht="12.75" x14ac:dyDescent="0.2">
      <c r="A115" s="256" t="s">
        <v>76</v>
      </c>
      <c r="B115" s="256"/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36"/>
      <c r="O115" s="36"/>
      <c r="P115" s="36"/>
      <c r="Q115" s="36"/>
      <c r="R115" s="48"/>
      <c r="S115" s="48"/>
      <c r="T115" s="48"/>
      <c r="U115" s="48"/>
      <c r="V115" s="48"/>
      <c r="W115" s="48"/>
      <c r="X115" s="48"/>
    </row>
    <row r="116" spans="1:45" s="49" customFormat="1" ht="12.75" x14ac:dyDescent="0.2">
      <c r="A116" s="256">
        <v>2012</v>
      </c>
      <c r="B116" s="256"/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36"/>
      <c r="O116" s="36"/>
      <c r="P116" s="36"/>
      <c r="Q116" s="36"/>
    </row>
    <row r="118" spans="1:45" x14ac:dyDescent="0.2">
      <c r="A118" s="265" t="s">
        <v>6</v>
      </c>
      <c r="B118" s="264">
        <v>2012</v>
      </c>
      <c r="C118" s="264"/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</row>
    <row r="119" spans="1:45" x14ac:dyDescent="0.2">
      <c r="A119" s="263"/>
      <c r="B119" s="244" t="s">
        <v>82</v>
      </c>
      <c r="C119" s="244" t="s">
        <v>83</v>
      </c>
      <c r="D119" s="244" t="s">
        <v>84</v>
      </c>
      <c r="E119" s="244" t="s">
        <v>85</v>
      </c>
      <c r="F119" s="244" t="s">
        <v>86</v>
      </c>
      <c r="G119" s="244" t="s">
        <v>87</v>
      </c>
      <c r="H119" s="244" t="s">
        <v>88</v>
      </c>
      <c r="I119" s="244" t="s">
        <v>89</v>
      </c>
      <c r="J119" s="244" t="s">
        <v>90</v>
      </c>
      <c r="K119" s="244" t="s">
        <v>91</v>
      </c>
      <c r="L119" s="244" t="s">
        <v>92</v>
      </c>
      <c r="M119" s="244" t="s">
        <v>93</v>
      </c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</row>
    <row r="120" spans="1:45" ht="22.5" x14ac:dyDescent="0.2">
      <c r="A120" s="76" t="s">
        <v>75</v>
      </c>
      <c r="B120" s="78">
        <v>345</v>
      </c>
      <c r="C120" s="78">
        <v>342</v>
      </c>
      <c r="D120" s="78">
        <v>344</v>
      </c>
      <c r="E120" s="78">
        <v>345</v>
      </c>
      <c r="F120" s="78">
        <v>347</v>
      </c>
      <c r="G120" s="78">
        <v>326</v>
      </c>
      <c r="H120" s="78">
        <v>323</v>
      </c>
      <c r="I120" s="78">
        <v>325</v>
      </c>
      <c r="J120" s="78">
        <v>327</v>
      </c>
      <c r="K120" s="78">
        <v>325</v>
      </c>
      <c r="L120" s="78">
        <v>327</v>
      </c>
      <c r="M120" s="78">
        <v>327</v>
      </c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</row>
    <row r="121" spans="1:45" ht="22.5" x14ac:dyDescent="0.2">
      <c r="A121" s="76" t="s">
        <v>72</v>
      </c>
      <c r="B121" s="77">
        <v>934</v>
      </c>
      <c r="C121" s="77">
        <v>967</v>
      </c>
      <c r="D121" s="77">
        <v>990</v>
      </c>
      <c r="E121" s="77">
        <v>998</v>
      </c>
      <c r="F121" s="77">
        <v>1014</v>
      </c>
      <c r="G121" s="77">
        <v>1046</v>
      </c>
      <c r="H121" s="77">
        <v>1054</v>
      </c>
      <c r="I121" s="77">
        <v>1055</v>
      </c>
      <c r="J121" s="77">
        <v>953</v>
      </c>
      <c r="K121" s="77">
        <v>954</v>
      </c>
      <c r="L121" s="77">
        <v>958</v>
      </c>
      <c r="M121" s="77">
        <v>1040</v>
      </c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</row>
    <row r="122" spans="1:45" ht="22.5" x14ac:dyDescent="0.2">
      <c r="A122" s="76" t="s">
        <v>73</v>
      </c>
      <c r="B122" s="78">
        <v>5625</v>
      </c>
      <c r="C122" s="78">
        <v>5629</v>
      </c>
      <c r="D122" s="78">
        <v>5714</v>
      </c>
      <c r="E122" s="78">
        <v>5734</v>
      </c>
      <c r="F122" s="78">
        <v>5748</v>
      </c>
      <c r="G122" s="78">
        <v>5791</v>
      </c>
      <c r="H122" s="78">
        <v>5849</v>
      </c>
      <c r="I122" s="78">
        <v>5818</v>
      </c>
      <c r="J122" s="78">
        <v>5877</v>
      </c>
      <c r="K122" s="78">
        <v>5918</v>
      </c>
      <c r="L122" s="78">
        <v>5944</v>
      </c>
      <c r="M122" s="78">
        <v>5900</v>
      </c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</row>
    <row r="123" spans="1:45" x14ac:dyDescent="0.2">
      <c r="A123" s="76" t="s">
        <v>29</v>
      </c>
      <c r="B123" s="78">
        <v>1747</v>
      </c>
      <c r="C123" s="78">
        <v>1747</v>
      </c>
      <c r="D123" s="78">
        <v>1755</v>
      </c>
      <c r="E123" s="78">
        <v>1753</v>
      </c>
      <c r="F123" s="78">
        <v>1770</v>
      </c>
      <c r="G123" s="78">
        <v>1738</v>
      </c>
      <c r="H123" s="78">
        <v>1772</v>
      </c>
      <c r="I123" s="78">
        <v>1834</v>
      </c>
      <c r="J123" s="78">
        <v>1851</v>
      </c>
      <c r="K123" s="78">
        <v>1890</v>
      </c>
      <c r="L123" s="78">
        <v>1913</v>
      </c>
      <c r="M123" s="78">
        <v>1906</v>
      </c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</row>
    <row r="124" spans="1:45" x14ac:dyDescent="0.2">
      <c r="A124" s="76" t="s">
        <v>55</v>
      </c>
      <c r="B124" s="78">
        <v>176</v>
      </c>
      <c r="C124" s="78">
        <v>167</v>
      </c>
      <c r="D124" s="78">
        <v>161</v>
      </c>
      <c r="E124" s="78">
        <v>164</v>
      </c>
      <c r="F124" s="78">
        <v>162</v>
      </c>
      <c r="G124" s="78">
        <v>165</v>
      </c>
      <c r="H124" s="78">
        <v>164</v>
      </c>
      <c r="I124" s="78">
        <v>162</v>
      </c>
      <c r="J124" s="78">
        <v>157</v>
      </c>
      <c r="K124" s="78">
        <v>149</v>
      </c>
      <c r="L124" s="78">
        <v>157</v>
      </c>
      <c r="M124" s="78">
        <v>161</v>
      </c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</row>
    <row r="125" spans="1:45" x14ac:dyDescent="0.2">
      <c r="A125" s="76" t="s">
        <v>60</v>
      </c>
      <c r="B125" s="78">
        <v>623</v>
      </c>
      <c r="C125" s="78">
        <v>630</v>
      </c>
      <c r="D125" s="78">
        <v>637</v>
      </c>
      <c r="E125" s="78">
        <v>646</v>
      </c>
      <c r="F125" s="78">
        <v>615</v>
      </c>
      <c r="G125" s="78">
        <v>623</v>
      </c>
      <c r="H125" s="78">
        <v>647</v>
      </c>
      <c r="I125" s="78">
        <v>528</v>
      </c>
      <c r="J125" s="78">
        <v>516</v>
      </c>
      <c r="K125" s="78">
        <v>521</v>
      </c>
      <c r="L125" s="78">
        <v>525</v>
      </c>
      <c r="M125" s="78">
        <v>522</v>
      </c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</row>
    <row r="126" spans="1:45" x14ac:dyDescent="0.2">
      <c r="A126" s="76" t="s">
        <v>61</v>
      </c>
      <c r="B126" s="78">
        <v>3247</v>
      </c>
      <c r="C126" s="78">
        <v>3198</v>
      </c>
      <c r="D126" s="78">
        <v>3172</v>
      </c>
      <c r="E126" s="78">
        <v>3175</v>
      </c>
      <c r="F126" s="78">
        <v>3259</v>
      </c>
      <c r="G126" s="78">
        <v>3251</v>
      </c>
      <c r="H126" s="78">
        <v>3287</v>
      </c>
      <c r="I126" s="78">
        <v>3405</v>
      </c>
      <c r="J126" s="78">
        <v>3496</v>
      </c>
      <c r="K126" s="78">
        <v>3568</v>
      </c>
      <c r="L126" s="78">
        <v>3608</v>
      </c>
      <c r="M126" s="78">
        <v>3527</v>
      </c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</row>
    <row r="127" spans="1:45" x14ac:dyDescent="0.2">
      <c r="A127" s="76" t="s">
        <v>56</v>
      </c>
      <c r="B127" s="78">
        <v>125</v>
      </c>
      <c r="C127" s="78">
        <v>133</v>
      </c>
      <c r="D127" s="78">
        <v>128</v>
      </c>
      <c r="E127" s="78">
        <v>124</v>
      </c>
      <c r="F127" s="78">
        <v>124</v>
      </c>
      <c r="G127" s="78">
        <v>126</v>
      </c>
      <c r="H127" s="78">
        <v>126</v>
      </c>
      <c r="I127" s="78">
        <v>125</v>
      </c>
      <c r="J127" s="78">
        <v>125</v>
      </c>
      <c r="K127" s="78">
        <v>130</v>
      </c>
      <c r="L127" s="78">
        <v>127</v>
      </c>
      <c r="M127" s="78">
        <v>127</v>
      </c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</row>
    <row r="128" spans="1:45" x14ac:dyDescent="0.2">
      <c r="A128" s="76" t="s">
        <v>30</v>
      </c>
      <c r="B128" s="78">
        <v>810</v>
      </c>
      <c r="C128" s="78">
        <v>824</v>
      </c>
      <c r="D128" s="78">
        <v>832</v>
      </c>
      <c r="E128" s="78">
        <v>810</v>
      </c>
      <c r="F128" s="78">
        <v>848</v>
      </c>
      <c r="G128" s="78">
        <v>850</v>
      </c>
      <c r="H128" s="78">
        <v>878</v>
      </c>
      <c r="I128" s="78">
        <v>906</v>
      </c>
      <c r="J128" s="78">
        <v>923</v>
      </c>
      <c r="K128" s="78">
        <v>923</v>
      </c>
      <c r="L128" s="78">
        <v>923</v>
      </c>
      <c r="M128" s="78">
        <v>925</v>
      </c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</row>
    <row r="129" spans="1:45" x14ac:dyDescent="0.2">
      <c r="A129" s="76" t="s">
        <v>62</v>
      </c>
      <c r="B129" s="78">
        <v>1574</v>
      </c>
      <c r="C129" s="78">
        <v>1589</v>
      </c>
      <c r="D129" s="78">
        <v>1599</v>
      </c>
      <c r="E129" s="78">
        <v>1613</v>
      </c>
      <c r="F129" s="78">
        <v>1630</v>
      </c>
      <c r="G129" s="78">
        <v>1646</v>
      </c>
      <c r="H129" s="78">
        <v>1664</v>
      </c>
      <c r="I129" s="78">
        <v>1657</v>
      </c>
      <c r="J129" s="78">
        <v>1658</v>
      </c>
      <c r="K129" s="78">
        <v>1666</v>
      </c>
      <c r="L129" s="78">
        <v>1698</v>
      </c>
      <c r="M129" s="78">
        <v>1694</v>
      </c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</row>
    <row r="130" spans="1:45" x14ac:dyDescent="0.2">
      <c r="A130" s="83" t="s">
        <v>31</v>
      </c>
      <c r="B130" s="85">
        <v>8470</v>
      </c>
      <c r="C130" s="85">
        <v>8579</v>
      </c>
      <c r="D130" s="85">
        <v>8683</v>
      </c>
      <c r="E130" s="85">
        <v>8740</v>
      </c>
      <c r="F130" s="85">
        <v>8971</v>
      </c>
      <c r="G130" s="85">
        <v>9045</v>
      </c>
      <c r="H130" s="85">
        <v>9154</v>
      </c>
      <c r="I130" s="85">
        <v>9211</v>
      </c>
      <c r="J130" s="85">
        <v>9436</v>
      </c>
      <c r="K130" s="85">
        <v>9461</v>
      </c>
      <c r="L130" s="85">
        <v>9431</v>
      </c>
      <c r="M130" s="85">
        <v>9526</v>
      </c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</row>
    <row r="131" spans="1:45" x14ac:dyDescent="0.2">
      <c r="A131" s="91" t="s">
        <v>78</v>
      </c>
      <c r="B131" s="92">
        <f t="shared" ref="B131:M131" si="6">SUM(B120:B130)</f>
        <v>23676</v>
      </c>
      <c r="C131" s="92">
        <f t="shared" si="6"/>
        <v>23805</v>
      </c>
      <c r="D131" s="92">
        <f t="shared" si="6"/>
        <v>24015</v>
      </c>
      <c r="E131" s="92">
        <f t="shared" si="6"/>
        <v>24102</v>
      </c>
      <c r="F131" s="92">
        <f t="shared" si="6"/>
        <v>24488</v>
      </c>
      <c r="G131" s="92">
        <f t="shared" si="6"/>
        <v>24607</v>
      </c>
      <c r="H131" s="92">
        <f t="shared" si="6"/>
        <v>24918</v>
      </c>
      <c r="I131" s="92">
        <f t="shared" si="6"/>
        <v>25026</v>
      </c>
      <c r="J131" s="92">
        <f t="shared" si="6"/>
        <v>25319</v>
      </c>
      <c r="K131" s="92">
        <f t="shared" si="6"/>
        <v>25505</v>
      </c>
      <c r="L131" s="92">
        <f t="shared" si="6"/>
        <v>25611</v>
      </c>
      <c r="M131" s="92">
        <f t="shared" si="6"/>
        <v>25655</v>
      </c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</row>
    <row r="134" spans="1:45" x14ac:dyDescent="0.2">
      <c r="A134" s="265" t="s">
        <v>7</v>
      </c>
      <c r="B134" s="264">
        <v>2012</v>
      </c>
      <c r="C134" s="264"/>
      <c r="D134" s="264"/>
      <c r="E134" s="264"/>
      <c r="F134" s="264"/>
      <c r="G134" s="264"/>
      <c r="H134" s="264"/>
      <c r="I134" s="264"/>
      <c r="J134" s="264"/>
      <c r="K134" s="264"/>
      <c r="L134" s="264"/>
      <c r="M134" s="264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</row>
    <row r="135" spans="1:45" x14ac:dyDescent="0.2">
      <c r="A135" s="263"/>
      <c r="B135" s="244" t="s">
        <v>82</v>
      </c>
      <c r="C135" s="244" t="s">
        <v>83</v>
      </c>
      <c r="D135" s="244" t="s">
        <v>84</v>
      </c>
      <c r="E135" s="244" t="s">
        <v>85</v>
      </c>
      <c r="F135" s="244" t="s">
        <v>86</v>
      </c>
      <c r="G135" s="244" t="s">
        <v>87</v>
      </c>
      <c r="H135" s="244" t="s">
        <v>88</v>
      </c>
      <c r="I135" s="244" t="s">
        <v>89</v>
      </c>
      <c r="J135" s="244" t="s">
        <v>90</v>
      </c>
      <c r="K135" s="244" t="s">
        <v>91</v>
      </c>
      <c r="L135" s="244" t="s">
        <v>92</v>
      </c>
      <c r="M135" s="244" t="s">
        <v>93</v>
      </c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</row>
    <row r="136" spans="1:45" x14ac:dyDescent="0.2">
      <c r="A136" s="76" t="s">
        <v>54</v>
      </c>
      <c r="B136" s="78">
        <v>1056</v>
      </c>
      <c r="C136" s="78">
        <v>1072</v>
      </c>
      <c r="D136" s="78">
        <v>1041</v>
      </c>
      <c r="E136" s="78">
        <v>1041</v>
      </c>
      <c r="F136" s="78">
        <v>1047</v>
      </c>
      <c r="G136" s="78">
        <v>1080</v>
      </c>
      <c r="H136" s="78">
        <v>1064</v>
      </c>
      <c r="I136" s="78">
        <v>1072</v>
      </c>
      <c r="J136" s="78">
        <v>1080</v>
      </c>
      <c r="K136" s="78">
        <v>1071</v>
      </c>
      <c r="L136" s="78">
        <v>1057</v>
      </c>
      <c r="M136" s="78">
        <v>1051</v>
      </c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</row>
    <row r="137" spans="1:45" x14ac:dyDescent="0.2">
      <c r="A137" s="76" t="s">
        <v>32</v>
      </c>
      <c r="B137" s="78">
        <v>2101</v>
      </c>
      <c r="C137" s="78">
        <v>2127</v>
      </c>
      <c r="D137" s="78">
        <v>2134</v>
      </c>
      <c r="E137" s="78">
        <v>2171</v>
      </c>
      <c r="F137" s="78">
        <v>2174</v>
      </c>
      <c r="G137" s="78">
        <v>2184</v>
      </c>
      <c r="H137" s="78">
        <v>2188</v>
      </c>
      <c r="I137" s="78">
        <v>2243</v>
      </c>
      <c r="J137" s="78">
        <v>2278</v>
      </c>
      <c r="K137" s="78">
        <v>2192</v>
      </c>
      <c r="L137" s="78">
        <v>2141</v>
      </c>
      <c r="M137" s="78">
        <v>2142</v>
      </c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</row>
    <row r="138" spans="1:45" x14ac:dyDescent="0.2">
      <c r="A138" s="83" t="s">
        <v>33</v>
      </c>
      <c r="B138" s="85">
        <v>14811</v>
      </c>
      <c r="C138" s="85">
        <v>14824</v>
      </c>
      <c r="D138" s="85">
        <v>14741</v>
      </c>
      <c r="E138" s="85">
        <v>14766</v>
      </c>
      <c r="F138" s="85">
        <v>14764</v>
      </c>
      <c r="G138" s="85">
        <v>14818</v>
      </c>
      <c r="H138" s="85">
        <v>14962</v>
      </c>
      <c r="I138" s="85">
        <v>15053</v>
      </c>
      <c r="J138" s="85">
        <v>15092</v>
      </c>
      <c r="K138" s="85">
        <v>15654</v>
      </c>
      <c r="L138" s="85">
        <v>15940</v>
      </c>
      <c r="M138" s="85">
        <v>15943</v>
      </c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</row>
    <row r="139" spans="1:45" x14ac:dyDescent="0.2">
      <c r="A139" s="194" t="s">
        <v>78</v>
      </c>
      <c r="B139" s="191">
        <f t="shared" ref="B139:M139" si="7">SUM(B136:B138)</f>
        <v>17968</v>
      </c>
      <c r="C139" s="191">
        <f t="shared" si="7"/>
        <v>18023</v>
      </c>
      <c r="D139" s="191">
        <f t="shared" si="7"/>
        <v>17916</v>
      </c>
      <c r="E139" s="191">
        <f t="shared" si="7"/>
        <v>17978</v>
      </c>
      <c r="F139" s="191">
        <f t="shared" si="7"/>
        <v>17985</v>
      </c>
      <c r="G139" s="191">
        <f t="shared" si="7"/>
        <v>18082</v>
      </c>
      <c r="H139" s="191">
        <f t="shared" si="7"/>
        <v>18214</v>
      </c>
      <c r="I139" s="191">
        <f t="shared" si="7"/>
        <v>18368</v>
      </c>
      <c r="J139" s="191">
        <f t="shared" si="7"/>
        <v>18450</v>
      </c>
      <c r="K139" s="191">
        <f t="shared" si="7"/>
        <v>18917</v>
      </c>
      <c r="L139" s="191">
        <f t="shared" si="7"/>
        <v>19138</v>
      </c>
      <c r="M139" s="191">
        <f t="shared" si="7"/>
        <v>19136</v>
      </c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</row>
    <row r="142" spans="1:45" x14ac:dyDescent="0.2">
      <c r="A142" s="265" t="s">
        <v>8</v>
      </c>
      <c r="B142" s="264">
        <v>2012</v>
      </c>
      <c r="C142" s="264"/>
      <c r="D142" s="264"/>
      <c r="E142" s="264"/>
      <c r="F142" s="264"/>
      <c r="G142" s="264"/>
      <c r="H142" s="264"/>
      <c r="I142" s="264"/>
      <c r="J142" s="264"/>
      <c r="K142" s="264"/>
      <c r="L142" s="264"/>
      <c r="M142" s="264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</row>
    <row r="143" spans="1:45" x14ac:dyDescent="0.2">
      <c r="A143" s="263"/>
      <c r="B143" s="244" t="s">
        <v>82</v>
      </c>
      <c r="C143" s="244" t="s">
        <v>83</v>
      </c>
      <c r="D143" s="244" t="s">
        <v>84</v>
      </c>
      <c r="E143" s="244" t="s">
        <v>85</v>
      </c>
      <c r="F143" s="244" t="s">
        <v>86</v>
      </c>
      <c r="G143" s="244" t="s">
        <v>87</v>
      </c>
      <c r="H143" s="244" t="s">
        <v>88</v>
      </c>
      <c r="I143" s="244" t="s">
        <v>89</v>
      </c>
      <c r="J143" s="244" t="s">
        <v>90</v>
      </c>
      <c r="K143" s="244" t="s">
        <v>91</v>
      </c>
      <c r="L143" s="244" t="s">
        <v>92</v>
      </c>
      <c r="M143" s="244" t="s">
        <v>93</v>
      </c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</row>
    <row r="144" spans="1:45" x14ac:dyDescent="0.2">
      <c r="A144" s="76" t="s">
        <v>34</v>
      </c>
      <c r="B144" s="78">
        <v>800</v>
      </c>
      <c r="C144" s="78">
        <v>782</v>
      </c>
      <c r="D144" s="78">
        <v>780</v>
      </c>
      <c r="E144" s="78">
        <v>747</v>
      </c>
      <c r="F144" s="78">
        <v>765</v>
      </c>
      <c r="G144" s="78">
        <v>771</v>
      </c>
      <c r="H144" s="78">
        <v>782</v>
      </c>
      <c r="I144" s="78">
        <v>771</v>
      </c>
      <c r="J144" s="78">
        <v>760</v>
      </c>
      <c r="K144" s="78">
        <v>754</v>
      </c>
      <c r="L144" s="78">
        <v>751</v>
      </c>
      <c r="M144" s="78">
        <v>740</v>
      </c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</row>
    <row r="145" spans="1:45" x14ac:dyDescent="0.2">
      <c r="A145" s="76" t="s">
        <v>57</v>
      </c>
      <c r="B145" s="78">
        <v>558</v>
      </c>
      <c r="C145" s="78">
        <v>538</v>
      </c>
      <c r="D145" s="78">
        <v>528</v>
      </c>
      <c r="E145" s="78">
        <v>501</v>
      </c>
      <c r="F145" s="78">
        <v>448</v>
      </c>
      <c r="G145" s="78">
        <v>463</v>
      </c>
      <c r="H145" s="78">
        <v>461</v>
      </c>
      <c r="I145" s="78">
        <v>441</v>
      </c>
      <c r="J145" s="78">
        <v>434</v>
      </c>
      <c r="K145" s="78">
        <v>450</v>
      </c>
      <c r="L145" s="78">
        <v>443</v>
      </c>
      <c r="M145" s="78">
        <v>417</v>
      </c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</row>
    <row r="146" spans="1:45" x14ac:dyDescent="0.2">
      <c r="A146" s="76" t="s">
        <v>35</v>
      </c>
      <c r="B146" s="78">
        <v>1732</v>
      </c>
      <c r="C146" s="78">
        <v>1708</v>
      </c>
      <c r="D146" s="78">
        <v>2338</v>
      </c>
      <c r="E146" s="78">
        <v>2239</v>
      </c>
      <c r="F146" s="78">
        <v>2176</v>
      </c>
      <c r="G146" s="78">
        <v>2201</v>
      </c>
      <c r="H146" s="78">
        <v>2139</v>
      </c>
      <c r="I146" s="78">
        <v>2179</v>
      </c>
      <c r="J146" s="78">
        <v>2231</v>
      </c>
      <c r="K146" s="78">
        <v>2331</v>
      </c>
      <c r="L146" s="78">
        <v>2417</v>
      </c>
      <c r="M146" s="78">
        <v>2404</v>
      </c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</row>
    <row r="147" spans="1:45" x14ac:dyDescent="0.2">
      <c r="A147" s="83" t="s">
        <v>36</v>
      </c>
      <c r="B147" s="85">
        <v>3510</v>
      </c>
      <c r="C147" s="85">
        <v>3492</v>
      </c>
      <c r="D147" s="85">
        <v>3509</v>
      </c>
      <c r="E147" s="85">
        <v>3444</v>
      </c>
      <c r="F147" s="85">
        <v>3549</v>
      </c>
      <c r="G147" s="85">
        <v>3564</v>
      </c>
      <c r="H147" s="85">
        <v>3582</v>
      </c>
      <c r="I147" s="85">
        <v>3990</v>
      </c>
      <c r="J147" s="85">
        <v>4200</v>
      </c>
      <c r="K147" s="85">
        <v>4412</v>
      </c>
      <c r="L147" s="85">
        <v>4376</v>
      </c>
      <c r="M147" s="85">
        <v>4443</v>
      </c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</row>
    <row r="148" spans="1:45" ht="13.5" customHeight="1" x14ac:dyDescent="0.2">
      <c r="A148" s="194" t="s">
        <v>78</v>
      </c>
      <c r="B148" s="191">
        <f t="shared" ref="B148:M148" si="8">SUM(B144:B147)</f>
        <v>6600</v>
      </c>
      <c r="C148" s="191">
        <f t="shared" si="8"/>
        <v>6520</v>
      </c>
      <c r="D148" s="191">
        <f t="shared" si="8"/>
        <v>7155</v>
      </c>
      <c r="E148" s="191">
        <f t="shared" si="8"/>
        <v>6931</v>
      </c>
      <c r="F148" s="191">
        <f t="shared" si="8"/>
        <v>6938</v>
      </c>
      <c r="G148" s="191">
        <f t="shared" si="8"/>
        <v>6999</v>
      </c>
      <c r="H148" s="191">
        <f t="shared" si="8"/>
        <v>6964</v>
      </c>
      <c r="I148" s="191">
        <f t="shared" si="8"/>
        <v>7381</v>
      </c>
      <c r="J148" s="191">
        <f t="shared" si="8"/>
        <v>7625</v>
      </c>
      <c r="K148" s="191">
        <f t="shared" si="8"/>
        <v>7947</v>
      </c>
      <c r="L148" s="191">
        <f t="shared" si="8"/>
        <v>7987</v>
      </c>
      <c r="M148" s="191">
        <f t="shared" si="8"/>
        <v>8004</v>
      </c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</row>
    <row r="150" spans="1:45" x14ac:dyDescent="0.2">
      <c r="A150" s="198" t="s">
        <v>81</v>
      </c>
      <c r="B150" s="199" t="e">
        <f>B15+B33+B54+B61+B71+B103+B131+B139+B148</f>
        <v>#N/A</v>
      </c>
      <c r="C150" s="199">
        <f t="shared" ref="C150:M150" si="9">C15+C33+C54+C61+C71+C103+C131+C139+C148</f>
        <v>254426</v>
      </c>
      <c r="D150" s="199">
        <f t="shared" si="9"/>
        <v>255777</v>
      </c>
      <c r="E150" s="199">
        <f t="shared" si="9"/>
        <v>255817</v>
      </c>
      <c r="F150" s="199">
        <f t="shared" si="9"/>
        <v>257792</v>
      </c>
      <c r="G150" s="199">
        <f t="shared" si="9"/>
        <v>259827</v>
      </c>
      <c r="H150" s="199">
        <f t="shared" si="9"/>
        <v>261861</v>
      </c>
      <c r="I150" s="199">
        <f t="shared" si="9"/>
        <v>263610</v>
      </c>
      <c r="J150" s="199">
        <f t="shared" si="9"/>
        <v>264971</v>
      </c>
      <c r="K150" s="199">
        <f t="shared" si="9"/>
        <v>268535</v>
      </c>
      <c r="L150" s="199">
        <f t="shared" si="9"/>
        <v>270715</v>
      </c>
      <c r="M150" s="199">
        <f t="shared" si="9"/>
        <v>270255</v>
      </c>
      <c r="N150" s="6"/>
      <c r="O150" s="6"/>
      <c r="P150" s="6"/>
      <c r="Q150" s="6"/>
    </row>
    <row r="151" spans="1:45" s="17" customFormat="1" x14ac:dyDescent="0.2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2"/>
      <c r="O151" s="32"/>
      <c r="P151" s="32"/>
      <c r="Q151" s="32"/>
    </row>
    <row r="152" spans="1:45" x14ac:dyDescent="0.2">
      <c r="A152" s="123" t="s">
        <v>111</v>
      </c>
    </row>
    <row r="153" spans="1:45" x14ac:dyDescent="0.2">
      <c r="A153" s="3"/>
    </row>
  </sheetData>
  <mergeCells count="30">
    <mergeCell ref="A142:A143"/>
    <mergeCell ref="A65:A66"/>
    <mergeCell ref="B58:M58"/>
    <mergeCell ref="B65:M65"/>
    <mergeCell ref="B142:M142"/>
    <mergeCell ref="B84:M84"/>
    <mergeCell ref="A118:A119"/>
    <mergeCell ref="B118:M118"/>
    <mergeCell ref="A134:A135"/>
    <mergeCell ref="A77:M77"/>
    <mergeCell ref="A79:M79"/>
    <mergeCell ref="A80:M80"/>
    <mergeCell ref="A113:M113"/>
    <mergeCell ref="A115:M115"/>
    <mergeCell ref="A116:M116"/>
    <mergeCell ref="B134:M134"/>
    <mergeCell ref="A58:A59"/>
    <mergeCell ref="A84:A85"/>
    <mergeCell ref="A2:M2"/>
    <mergeCell ref="A4:M4"/>
    <mergeCell ref="A5:M5"/>
    <mergeCell ref="A19:A20"/>
    <mergeCell ref="A46:A47"/>
    <mergeCell ref="A39:M39"/>
    <mergeCell ref="A41:M41"/>
    <mergeCell ref="A42:M42"/>
    <mergeCell ref="B9:M9"/>
    <mergeCell ref="B19:M19"/>
    <mergeCell ref="B46:M46"/>
    <mergeCell ref="A9:A10"/>
  </mergeCells>
  <phoneticPr fontId="19" type="noConversion"/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&amp;L&amp;"Arial,Normal"&amp;8&amp;G&amp;C&amp;"Arial,Normal"&amp;8www.iieg.gob.mx&amp;R&amp;G</oddFooter>
  </headerFooter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3"/>
  <sheetViews>
    <sheetView workbookViewId="0">
      <selection activeCell="W167" sqref="W167"/>
    </sheetView>
  </sheetViews>
  <sheetFormatPr baseColWidth="10" defaultColWidth="8.83203125" defaultRowHeight="11.25" x14ac:dyDescent="0.2"/>
  <cols>
    <col min="1" max="1" width="59.6640625" style="5" customWidth="1"/>
    <col min="2" max="3" width="8.5" style="5" customWidth="1"/>
    <col min="4" max="13" width="8.5" style="6" customWidth="1"/>
    <col min="14" max="16384" width="8.83203125" style="5"/>
  </cols>
  <sheetData>
    <row r="1" spans="1:22" s="62" customFormat="1" ht="20.25" x14ac:dyDescent="0.2">
      <c r="A1" s="74" t="s">
        <v>95</v>
      </c>
      <c r="B1" s="46"/>
      <c r="C1" s="46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22" s="47" customFormat="1" ht="15.75" customHeight="1" x14ac:dyDescent="0.2">
      <c r="A2" s="256" t="s">
        <v>80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34"/>
    </row>
    <row r="3" spans="1:22" s="47" customFormat="1" ht="15.75" customHeight="1" x14ac:dyDescent="0.2">
      <c r="A3" s="75" t="s">
        <v>79</v>
      </c>
      <c r="B3" s="36"/>
      <c r="C3" s="36"/>
      <c r="D3" s="75"/>
      <c r="E3" s="75"/>
      <c r="F3" s="75"/>
      <c r="G3" s="75"/>
      <c r="H3" s="75"/>
      <c r="I3" s="75"/>
      <c r="J3" s="75"/>
      <c r="K3" s="75"/>
      <c r="L3" s="75"/>
      <c r="M3" s="75"/>
      <c r="N3" s="34"/>
    </row>
    <row r="4" spans="1:22" s="49" customFormat="1" ht="15.95" customHeight="1" x14ac:dyDescent="0.2">
      <c r="A4" s="256" t="s">
        <v>76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36"/>
    </row>
    <row r="5" spans="1:22" s="49" customFormat="1" ht="15.95" customHeight="1" x14ac:dyDescent="0.2">
      <c r="A5" s="256">
        <v>2013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36"/>
    </row>
    <row r="6" spans="1:22" ht="12.75" customHeight="1" x14ac:dyDescent="0.2">
      <c r="A6" s="30"/>
      <c r="B6" s="13"/>
      <c r="C6" s="13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22" x14ac:dyDescent="0.2">
      <c r="A7" s="6"/>
      <c r="B7" s="6"/>
      <c r="C7" s="6"/>
      <c r="N7" s="6"/>
      <c r="O7" s="6"/>
      <c r="P7" s="6"/>
      <c r="Q7" s="6"/>
      <c r="R7" s="6"/>
      <c r="S7" s="6"/>
      <c r="T7" s="6"/>
      <c r="U7" s="6"/>
      <c r="V7" s="6"/>
    </row>
    <row r="8" spans="1:22" x14ac:dyDescent="0.2">
      <c r="A8" s="6"/>
      <c r="B8" s="6"/>
      <c r="C8" s="6"/>
      <c r="N8" s="6"/>
      <c r="O8" s="6"/>
      <c r="P8" s="6"/>
      <c r="Q8" s="6"/>
      <c r="R8" s="6"/>
      <c r="S8" s="6"/>
      <c r="T8" s="6"/>
      <c r="U8" s="6"/>
      <c r="V8" s="6"/>
    </row>
    <row r="9" spans="1:22" x14ac:dyDescent="0.2">
      <c r="A9" s="284" t="s">
        <v>0</v>
      </c>
      <c r="B9" s="264">
        <v>2013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6"/>
      <c r="O9" s="6"/>
      <c r="P9" s="6"/>
      <c r="Q9" s="6"/>
      <c r="R9" s="6"/>
      <c r="S9" s="6"/>
      <c r="T9" s="6"/>
      <c r="U9" s="6"/>
      <c r="V9" s="6"/>
    </row>
    <row r="10" spans="1:22" x14ac:dyDescent="0.2">
      <c r="A10" s="264"/>
      <c r="B10" s="244" t="s">
        <v>82</v>
      </c>
      <c r="C10" s="244" t="s">
        <v>83</v>
      </c>
      <c r="D10" s="243" t="s">
        <v>84</v>
      </c>
      <c r="E10" s="244" t="s">
        <v>85</v>
      </c>
      <c r="F10" s="243" t="s">
        <v>86</v>
      </c>
      <c r="G10" s="244" t="s">
        <v>87</v>
      </c>
      <c r="H10" s="244" t="s">
        <v>88</v>
      </c>
      <c r="I10" s="244" t="s">
        <v>89</v>
      </c>
      <c r="J10" s="244" t="s">
        <v>90</v>
      </c>
      <c r="K10" s="244" t="s">
        <v>91</v>
      </c>
      <c r="L10" s="244" t="s">
        <v>92</v>
      </c>
      <c r="M10" s="244" t="s">
        <v>93</v>
      </c>
      <c r="N10" s="6"/>
      <c r="O10" s="6"/>
      <c r="P10" s="6"/>
      <c r="Q10" s="6"/>
      <c r="R10" s="6"/>
      <c r="S10" s="6"/>
      <c r="T10" s="6"/>
      <c r="U10" s="6"/>
      <c r="V10" s="6"/>
    </row>
    <row r="11" spans="1:22" ht="22.5" x14ac:dyDescent="0.2">
      <c r="A11" s="227" t="s">
        <v>24</v>
      </c>
      <c r="B11" s="206">
        <v>6067</v>
      </c>
      <c r="C11" s="206">
        <v>6077</v>
      </c>
      <c r="D11" s="206">
        <v>6082</v>
      </c>
      <c r="E11" s="206">
        <v>6102</v>
      </c>
      <c r="F11" s="206">
        <v>6163</v>
      </c>
      <c r="G11" s="206">
        <v>6162</v>
      </c>
      <c r="H11" s="206">
        <v>6192</v>
      </c>
      <c r="I11" s="206">
        <v>6138</v>
      </c>
      <c r="J11" s="206">
        <v>6197</v>
      </c>
      <c r="K11" s="206">
        <v>6188</v>
      </c>
      <c r="L11" s="206">
        <v>6199</v>
      </c>
      <c r="M11" s="206">
        <v>6142</v>
      </c>
      <c r="N11" s="6"/>
      <c r="O11" s="6"/>
      <c r="P11" s="6"/>
      <c r="Q11" s="6"/>
      <c r="R11" s="6"/>
      <c r="S11" s="6"/>
      <c r="T11" s="6"/>
      <c r="U11" s="6"/>
      <c r="V11" s="6"/>
    </row>
    <row r="12" spans="1:22" ht="22.5" x14ac:dyDescent="0.2">
      <c r="A12" s="97" t="s">
        <v>25</v>
      </c>
      <c r="B12" s="99">
        <v>8068</v>
      </c>
      <c r="C12" s="99">
        <v>8128</v>
      </c>
      <c r="D12" s="99">
        <v>8126</v>
      </c>
      <c r="E12" s="99">
        <v>8148</v>
      </c>
      <c r="F12" s="99">
        <v>8139</v>
      </c>
      <c r="G12" s="99">
        <v>8011</v>
      </c>
      <c r="H12" s="99">
        <v>7300</v>
      </c>
      <c r="I12" s="99">
        <v>7459</v>
      </c>
      <c r="J12" s="99">
        <v>7494</v>
      </c>
      <c r="K12" s="99">
        <v>7514</v>
      </c>
      <c r="L12" s="99">
        <v>7727</v>
      </c>
      <c r="M12" s="99">
        <v>7644</v>
      </c>
      <c r="N12" s="6"/>
      <c r="O12" s="6"/>
      <c r="P12" s="6"/>
      <c r="Q12" s="6"/>
      <c r="R12" s="6"/>
      <c r="S12" s="6"/>
      <c r="T12" s="6"/>
      <c r="U12" s="6"/>
      <c r="V12" s="6"/>
    </row>
    <row r="13" spans="1:22" x14ac:dyDescent="0.2">
      <c r="A13" s="97" t="s">
        <v>11</v>
      </c>
      <c r="B13" s="99">
        <v>38315</v>
      </c>
      <c r="C13" s="99">
        <v>38490</v>
      </c>
      <c r="D13" s="99">
        <v>38576</v>
      </c>
      <c r="E13" s="99">
        <v>39860</v>
      </c>
      <c r="F13" s="99">
        <v>40030</v>
      </c>
      <c r="G13" s="99">
        <v>39212</v>
      </c>
      <c r="H13" s="99">
        <v>39481</v>
      </c>
      <c r="I13" s="99">
        <v>39643</v>
      </c>
      <c r="J13" s="99">
        <v>39777</v>
      </c>
      <c r="K13" s="99">
        <v>40260</v>
      </c>
      <c r="L13" s="99">
        <v>40415</v>
      </c>
      <c r="M13" s="99">
        <v>40207</v>
      </c>
      <c r="N13" s="6"/>
      <c r="O13" s="6"/>
      <c r="P13" s="6"/>
      <c r="Q13" s="6"/>
      <c r="R13" s="6"/>
      <c r="S13" s="6"/>
      <c r="T13" s="6"/>
      <c r="U13" s="6"/>
      <c r="V13" s="6"/>
    </row>
    <row r="14" spans="1:22" x14ac:dyDescent="0.2">
      <c r="A14" s="97" t="s">
        <v>10</v>
      </c>
      <c r="B14" s="117">
        <v>263</v>
      </c>
      <c r="C14" s="117">
        <v>269</v>
      </c>
      <c r="D14" s="99">
        <v>275</v>
      </c>
      <c r="E14" s="99">
        <v>292</v>
      </c>
      <c r="F14" s="99">
        <v>305</v>
      </c>
      <c r="G14" s="99">
        <v>307</v>
      </c>
      <c r="H14" s="99">
        <v>309</v>
      </c>
      <c r="I14" s="99">
        <v>305</v>
      </c>
      <c r="J14" s="99">
        <v>303</v>
      </c>
      <c r="K14" s="99">
        <v>309</v>
      </c>
      <c r="L14" s="99">
        <v>317</v>
      </c>
      <c r="M14" s="99">
        <v>302</v>
      </c>
      <c r="N14" s="6"/>
      <c r="O14" s="6"/>
      <c r="P14" s="6"/>
      <c r="Q14" s="6"/>
      <c r="R14" s="6"/>
      <c r="S14" s="6"/>
      <c r="T14" s="6"/>
      <c r="U14" s="6"/>
      <c r="V14" s="6"/>
    </row>
    <row r="15" spans="1:22" x14ac:dyDescent="0.2">
      <c r="A15" s="189" t="s">
        <v>78</v>
      </c>
      <c r="B15" s="191">
        <f>SUM(B11:B14)</f>
        <v>52713</v>
      </c>
      <c r="C15" s="191">
        <f t="shared" ref="C15:M15" si="0">SUM(C11:C14)</f>
        <v>52964</v>
      </c>
      <c r="D15" s="190">
        <f t="shared" si="0"/>
        <v>53059</v>
      </c>
      <c r="E15" s="190">
        <f t="shared" si="0"/>
        <v>54402</v>
      </c>
      <c r="F15" s="190">
        <f t="shared" si="0"/>
        <v>54637</v>
      </c>
      <c r="G15" s="190">
        <f t="shared" si="0"/>
        <v>53692</v>
      </c>
      <c r="H15" s="190">
        <f t="shared" si="0"/>
        <v>53282</v>
      </c>
      <c r="I15" s="190">
        <f t="shared" si="0"/>
        <v>53545</v>
      </c>
      <c r="J15" s="190">
        <f t="shared" si="0"/>
        <v>53771</v>
      </c>
      <c r="K15" s="190">
        <f t="shared" si="0"/>
        <v>54271</v>
      </c>
      <c r="L15" s="190">
        <f t="shared" si="0"/>
        <v>54658</v>
      </c>
      <c r="M15" s="190">
        <f t="shared" si="0"/>
        <v>54295</v>
      </c>
      <c r="N15" s="6"/>
      <c r="O15" s="6"/>
      <c r="P15" s="6"/>
      <c r="Q15" s="6"/>
      <c r="R15" s="6"/>
      <c r="S15" s="6"/>
      <c r="T15" s="6"/>
      <c r="U15" s="6"/>
      <c r="V15" s="6"/>
    </row>
    <row r="16" spans="1:22" x14ac:dyDescent="0.2">
      <c r="A16" s="4"/>
      <c r="B16" s="4"/>
      <c r="C16" s="4"/>
      <c r="D16" s="7"/>
      <c r="E16" s="7"/>
      <c r="F16" s="7"/>
      <c r="G16" s="7"/>
      <c r="H16" s="7"/>
      <c r="I16" s="7"/>
      <c r="J16" s="7"/>
      <c r="K16" s="7"/>
      <c r="L16" s="7"/>
      <c r="M16" s="7"/>
      <c r="N16" s="6"/>
      <c r="O16" s="6"/>
      <c r="P16" s="6"/>
      <c r="Q16" s="6"/>
      <c r="R16" s="6"/>
      <c r="S16" s="6"/>
      <c r="T16" s="6"/>
      <c r="U16" s="6"/>
      <c r="V16" s="6"/>
    </row>
    <row r="17" spans="1:22" x14ac:dyDescent="0.2">
      <c r="A17" s="4"/>
      <c r="B17" s="4"/>
      <c r="C17" s="4"/>
      <c r="D17" s="7"/>
      <c r="E17" s="7"/>
      <c r="F17" s="7"/>
      <c r="G17" s="7"/>
      <c r="H17" s="7"/>
      <c r="I17" s="7"/>
      <c r="J17" s="7"/>
      <c r="K17" s="7"/>
      <c r="L17" s="7"/>
      <c r="M17" s="7"/>
      <c r="N17" s="6"/>
      <c r="O17" s="6"/>
      <c r="P17" s="6"/>
      <c r="Q17" s="6"/>
      <c r="R17" s="6"/>
      <c r="S17" s="6"/>
      <c r="T17" s="6"/>
      <c r="U17" s="6"/>
      <c r="V17" s="6"/>
    </row>
    <row r="18" spans="1:22" x14ac:dyDescent="0.2">
      <c r="A18" s="6"/>
      <c r="B18" s="6"/>
      <c r="C18" s="6"/>
      <c r="N18" s="6"/>
      <c r="O18" s="6"/>
      <c r="P18" s="6"/>
      <c r="Q18" s="6"/>
      <c r="R18" s="6"/>
      <c r="S18" s="6"/>
      <c r="T18" s="6"/>
      <c r="U18" s="6"/>
      <c r="V18" s="6"/>
    </row>
    <row r="19" spans="1:22" x14ac:dyDescent="0.2">
      <c r="A19" s="284" t="s">
        <v>1</v>
      </c>
      <c r="B19" s="264">
        <v>2013</v>
      </c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6"/>
      <c r="O19" s="6"/>
      <c r="P19" s="6"/>
      <c r="Q19" s="6"/>
      <c r="R19" s="6"/>
      <c r="S19" s="6"/>
      <c r="T19" s="6"/>
      <c r="U19" s="6"/>
      <c r="V19" s="6"/>
    </row>
    <row r="20" spans="1:22" x14ac:dyDescent="0.2">
      <c r="A20" s="284"/>
      <c r="B20" s="244" t="s">
        <v>82</v>
      </c>
      <c r="C20" s="244" t="s">
        <v>83</v>
      </c>
      <c r="D20" s="243" t="s">
        <v>84</v>
      </c>
      <c r="E20" s="244" t="s">
        <v>85</v>
      </c>
      <c r="F20" s="243" t="s">
        <v>86</v>
      </c>
      <c r="G20" s="244" t="s">
        <v>87</v>
      </c>
      <c r="H20" s="244" t="s">
        <v>88</v>
      </c>
      <c r="I20" s="244" t="s">
        <v>89</v>
      </c>
      <c r="J20" s="244" t="s">
        <v>90</v>
      </c>
      <c r="K20" s="244" t="s">
        <v>91</v>
      </c>
      <c r="L20" s="244" t="s">
        <v>92</v>
      </c>
      <c r="M20" s="244" t="s">
        <v>93</v>
      </c>
      <c r="N20" s="6"/>
      <c r="O20" s="6"/>
      <c r="P20" s="6"/>
      <c r="Q20" s="6"/>
      <c r="R20" s="6"/>
      <c r="S20" s="6"/>
      <c r="T20" s="6"/>
      <c r="U20" s="6"/>
      <c r="V20" s="6"/>
    </row>
    <row r="21" spans="1:22" ht="22.5" x14ac:dyDescent="0.2">
      <c r="A21" s="76" t="s">
        <v>23</v>
      </c>
      <c r="B21" s="78">
        <v>3408</v>
      </c>
      <c r="C21" s="78">
        <v>3370</v>
      </c>
      <c r="D21" s="78">
        <v>3377</v>
      </c>
      <c r="E21" s="78">
        <v>3337</v>
      </c>
      <c r="F21" s="78">
        <v>3170</v>
      </c>
      <c r="G21" s="78">
        <v>3142</v>
      </c>
      <c r="H21" s="78">
        <v>3154</v>
      </c>
      <c r="I21" s="78">
        <v>3127</v>
      </c>
      <c r="J21" s="78">
        <v>3172</v>
      </c>
      <c r="K21" s="78">
        <v>3144</v>
      </c>
      <c r="L21" s="78">
        <v>3273</v>
      </c>
      <c r="M21" s="78">
        <v>3331</v>
      </c>
      <c r="N21" s="6"/>
      <c r="O21" s="6"/>
      <c r="P21" s="6"/>
      <c r="Q21" s="6"/>
      <c r="R21" s="6"/>
      <c r="S21" s="6"/>
      <c r="T21" s="6"/>
      <c r="U21" s="6"/>
      <c r="V21" s="6"/>
    </row>
    <row r="22" spans="1:22" ht="22.5" x14ac:dyDescent="0.2">
      <c r="A22" s="76" t="s">
        <v>14</v>
      </c>
      <c r="B22" s="78">
        <v>10192</v>
      </c>
      <c r="C22" s="78">
        <v>10268</v>
      </c>
      <c r="D22" s="78">
        <v>10248</v>
      </c>
      <c r="E22" s="78">
        <v>10096</v>
      </c>
      <c r="F22" s="78">
        <v>10124</v>
      </c>
      <c r="G22" s="78">
        <v>10222</v>
      </c>
      <c r="H22" s="78">
        <v>10245</v>
      </c>
      <c r="I22" s="78">
        <v>10395</v>
      </c>
      <c r="J22" s="78">
        <v>10249</v>
      </c>
      <c r="K22" s="78">
        <v>10374</v>
      </c>
      <c r="L22" s="78">
        <v>10483</v>
      </c>
      <c r="M22" s="78">
        <v>11770</v>
      </c>
      <c r="N22" s="6"/>
      <c r="O22" s="6"/>
      <c r="P22" s="6"/>
      <c r="Q22" s="6"/>
      <c r="R22" s="6"/>
      <c r="S22" s="6"/>
      <c r="T22" s="6"/>
      <c r="U22" s="6"/>
      <c r="V22" s="6"/>
    </row>
    <row r="23" spans="1:22" ht="22.5" x14ac:dyDescent="0.2">
      <c r="A23" s="76" t="s">
        <v>17</v>
      </c>
      <c r="B23" s="78">
        <v>4466</v>
      </c>
      <c r="C23" s="78">
        <v>4475</v>
      </c>
      <c r="D23" s="78">
        <v>4426</v>
      </c>
      <c r="E23" s="78">
        <v>4452</v>
      </c>
      <c r="F23" s="78">
        <v>4603</v>
      </c>
      <c r="G23" s="78">
        <v>4511</v>
      </c>
      <c r="H23" s="78">
        <v>4508</v>
      </c>
      <c r="I23" s="78">
        <v>4567</v>
      </c>
      <c r="J23" s="78">
        <v>4652</v>
      </c>
      <c r="K23" s="78">
        <v>4801</v>
      </c>
      <c r="L23" s="78">
        <v>4858</v>
      </c>
      <c r="M23" s="78">
        <v>4725</v>
      </c>
      <c r="N23" s="6"/>
      <c r="O23" s="6"/>
      <c r="P23" s="6"/>
      <c r="Q23" s="6"/>
      <c r="R23" s="6"/>
      <c r="S23" s="6"/>
      <c r="T23" s="6"/>
      <c r="U23" s="6"/>
      <c r="V23" s="6"/>
    </row>
    <row r="24" spans="1:22" x14ac:dyDescent="0.2">
      <c r="A24" s="76" t="s">
        <v>15</v>
      </c>
      <c r="B24" s="78">
        <v>1954</v>
      </c>
      <c r="C24" s="78">
        <v>1958</v>
      </c>
      <c r="D24" s="78">
        <v>1975</v>
      </c>
      <c r="E24" s="78">
        <v>1922</v>
      </c>
      <c r="F24" s="78">
        <v>1895</v>
      </c>
      <c r="G24" s="78">
        <v>1906</v>
      </c>
      <c r="H24" s="78">
        <v>1901</v>
      </c>
      <c r="I24" s="78">
        <v>1885</v>
      </c>
      <c r="J24" s="78">
        <v>1874</v>
      </c>
      <c r="K24" s="78">
        <v>1888</v>
      </c>
      <c r="L24" s="78">
        <v>1890</v>
      </c>
      <c r="M24" s="78">
        <v>1838</v>
      </c>
      <c r="N24" s="6"/>
      <c r="O24" s="6"/>
      <c r="P24" s="6"/>
      <c r="Q24" s="6"/>
      <c r="R24" s="6"/>
      <c r="S24" s="6"/>
      <c r="T24" s="6"/>
      <c r="U24" s="6"/>
      <c r="V24" s="6"/>
    </row>
    <row r="25" spans="1:22" x14ac:dyDescent="0.2">
      <c r="A25" s="76" t="s">
        <v>12</v>
      </c>
      <c r="B25" s="78">
        <v>4354</v>
      </c>
      <c r="C25" s="78">
        <v>4404</v>
      </c>
      <c r="D25" s="78">
        <v>4428</v>
      </c>
      <c r="E25" s="78">
        <v>4496</v>
      </c>
      <c r="F25" s="78">
        <v>4637</v>
      </c>
      <c r="G25" s="78">
        <v>4654</v>
      </c>
      <c r="H25" s="78">
        <v>4835</v>
      </c>
      <c r="I25" s="78">
        <v>4902</v>
      </c>
      <c r="J25" s="78">
        <v>4917</v>
      </c>
      <c r="K25" s="78">
        <v>4999</v>
      </c>
      <c r="L25" s="78">
        <v>5130</v>
      </c>
      <c r="M25" s="78">
        <v>5113</v>
      </c>
      <c r="N25" s="6"/>
      <c r="O25" s="6"/>
      <c r="P25" s="6"/>
      <c r="Q25" s="6"/>
      <c r="R25" s="6"/>
      <c r="S25" s="6"/>
      <c r="T25" s="6"/>
      <c r="U25" s="6"/>
      <c r="V25" s="6"/>
    </row>
    <row r="26" spans="1:22" x14ac:dyDescent="0.2">
      <c r="A26" s="76" t="s">
        <v>13</v>
      </c>
      <c r="B26" s="78">
        <v>1711</v>
      </c>
      <c r="C26" s="78">
        <v>1759</v>
      </c>
      <c r="D26" s="78">
        <v>1709</v>
      </c>
      <c r="E26" s="78">
        <v>1716</v>
      </c>
      <c r="F26" s="78">
        <v>1748</v>
      </c>
      <c r="G26" s="78">
        <v>1816</v>
      </c>
      <c r="H26" s="78">
        <v>1883</v>
      </c>
      <c r="I26" s="78">
        <v>1859</v>
      </c>
      <c r="J26" s="78">
        <v>1949</v>
      </c>
      <c r="K26" s="78">
        <v>1993</v>
      </c>
      <c r="L26" s="78">
        <v>1968</v>
      </c>
      <c r="M26" s="78">
        <v>1823</v>
      </c>
      <c r="N26" s="6"/>
      <c r="O26" s="6"/>
      <c r="P26" s="6"/>
      <c r="Q26" s="6"/>
      <c r="R26" s="6"/>
      <c r="S26" s="6"/>
      <c r="T26" s="6"/>
      <c r="U26" s="6"/>
      <c r="V26" s="6"/>
    </row>
    <row r="27" spans="1:22" ht="22.5" x14ac:dyDescent="0.2">
      <c r="A27" s="76" t="s">
        <v>16</v>
      </c>
      <c r="B27" s="78">
        <v>2006</v>
      </c>
      <c r="C27" s="78">
        <v>1986</v>
      </c>
      <c r="D27" s="78">
        <v>1976</v>
      </c>
      <c r="E27" s="78">
        <v>1956</v>
      </c>
      <c r="F27" s="78">
        <v>1952</v>
      </c>
      <c r="G27" s="78">
        <v>1929</v>
      </c>
      <c r="H27" s="78">
        <v>1919</v>
      </c>
      <c r="I27" s="78">
        <v>1909</v>
      </c>
      <c r="J27" s="78">
        <v>1896</v>
      </c>
      <c r="K27" s="78">
        <v>1858</v>
      </c>
      <c r="L27" s="78">
        <v>1873</v>
      </c>
      <c r="M27" s="78">
        <v>1857</v>
      </c>
      <c r="N27" s="6"/>
      <c r="O27" s="6"/>
      <c r="P27" s="6"/>
      <c r="Q27" s="6"/>
      <c r="R27" s="6"/>
      <c r="S27" s="6"/>
      <c r="T27" s="6"/>
      <c r="U27" s="6"/>
      <c r="V27" s="6"/>
    </row>
    <row r="28" spans="1:22" ht="22.5" x14ac:dyDescent="0.2">
      <c r="A28" s="76" t="s">
        <v>18</v>
      </c>
      <c r="B28" s="78">
        <v>3977</v>
      </c>
      <c r="C28" s="78">
        <v>4044</v>
      </c>
      <c r="D28" s="78">
        <v>4008</v>
      </c>
      <c r="E28" s="78">
        <v>4098</v>
      </c>
      <c r="F28" s="78">
        <v>4096</v>
      </c>
      <c r="G28" s="78">
        <v>3921</v>
      </c>
      <c r="H28" s="78">
        <v>3891</v>
      </c>
      <c r="I28" s="78">
        <v>3866</v>
      </c>
      <c r="J28" s="78">
        <v>3905</v>
      </c>
      <c r="K28" s="78">
        <v>3865</v>
      </c>
      <c r="L28" s="78">
        <v>3967</v>
      </c>
      <c r="M28" s="78">
        <v>3969</v>
      </c>
      <c r="N28" s="6"/>
      <c r="O28" s="6"/>
      <c r="P28" s="6"/>
      <c r="Q28" s="6"/>
      <c r="R28" s="6"/>
      <c r="S28" s="6"/>
      <c r="T28" s="6"/>
      <c r="U28" s="6"/>
      <c r="V28" s="6"/>
    </row>
    <row r="29" spans="1:22" ht="22.5" x14ac:dyDescent="0.2">
      <c r="A29" s="76" t="s">
        <v>19</v>
      </c>
      <c r="B29" s="78">
        <v>12716</v>
      </c>
      <c r="C29" s="78">
        <v>12793</v>
      </c>
      <c r="D29" s="78">
        <v>13009</v>
      </c>
      <c r="E29" s="78">
        <v>13039</v>
      </c>
      <c r="F29" s="78">
        <v>13191</v>
      </c>
      <c r="G29" s="78">
        <v>13355</v>
      </c>
      <c r="H29" s="78">
        <v>13495</v>
      </c>
      <c r="I29" s="78">
        <v>14675</v>
      </c>
      <c r="J29" s="78">
        <v>15368</v>
      </c>
      <c r="K29" s="78">
        <v>15756</v>
      </c>
      <c r="L29" s="78">
        <v>16562</v>
      </c>
      <c r="M29" s="78">
        <v>16447</v>
      </c>
      <c r="N29" s="6"/>
      <c r="O29" s="6"/>
      <c r="P29" s="6"/>
      <c r="Q29" s="6"/>
      <c r="R29" s="6"/>
      <c r="S29" s="6"/>
      <c r="T29" s="6"/>
      <c r="U29" s="6"/>
      <c r="V29" s="6"/>
    </row>
    <row r="30" spans="1:22" x14ac:dyDescent="0.2">
      <c r="A30" s="76" t="s">
        <v>20</v>
      </c>
      <c r="B30" s="78">
        <v>864</v>
      </c>
      <c r="C30" s="78">
        <v>851</v>
      </c>
      <c r="D30" s="78">
        <v>829</v>
      </c>
      <c r="E30" s="78">
        <v>843</v>
      </c>
      <c r="F30" s="78">
        <v>830</v>
      </c>
      <c r="G30" s="78">
        <v>818</v>
      </c>
      <c r="H30" s="78">
        <v>818</v>
      </c>
      <c r="I30" s="78">
        <v>795</v>
      </c>
      <c r="J30" s="78">
        <v>764</v>
      </c>
      <c r="K30" s="78">
        <v>757</v>
      </c>
      <c r="L30" s="78">
        <v>764</v>
      </c>
      <c r="M30" s="78">
        <v>752</v>
      </c>
      <c r="N30" s="6"/>
      <c r="O30" s="6"/>
      <c r="P30" s="6"/>
      <c r="Q30" s="6"/>
      <c r="R30" s="6"/>
      <c r="S30" s="6"/>
      <c r="T30" s="6"/>
      <c r="U30" s="6"/>
      <c r="V30" s="6"/>
    </row>
    <row r="31" spans="1:22" x14ac:dyDescent="0.2">
      <c r="A31" s="76" t="s">
        <v>21</v>
      </c>
      <c r="B31" s="78">
        <v>1123</v>
      </c>
      <c r="C31" s="78">
        <v>1130</v>
      </c>
      <c r="D31" s="78">
        <v>1132</v>
      </c>
      <c r="E31" s="78">
        <v>1143</v>
      </c>
      <c r="F31" s="78">
        <v>1136</v>
      </c>
      <c r="G31" s="78">
        <v>1137</v>
      </c>
      <c r="H31" s="78">
        <v>1131</v>
      </c>
      <c r="I31" s="78">
        <v>1166</v>
      </c>
      <c r="J31" s="78">
        <v>1184</v>
      </c>
      <c r="K31" s="78">
        <v>1196</v>
      </c>
      <c r="L31" s="78">
        <v>1191</v>
      </c>
      <c r="M31" s="78">
        <v>1140</v>
      </c>
      <c r="N31" s="6"/>
      <c r="O31" s="6"/>
      <c r="P31" s="6"/>
      <c r="Q31" s="6"/>
      <c r="R31" s="6"/>
      <c r="S31" s="6"/>
      <c r="T31" s="6"/>
      <c r="U31" s="6"/>
      <c r="V31" s="6"/>
    </row>
    <row r="32" spans="1:22" x14ac:dyDescent="0.2">
      <c r="A32" s="76" t="s">
        <v>22</v>
      </c>
      <c r="B32" s="85">
        <v>2946</v>
      </c>
      <c r="C32" s="85">
        <v>2947</v>
      </c>
      <c r="D32" s="78">
        <v>2913</v>
      </c>
      <c r="E32" s="78">
        <v>2901</v>
      </c>
      <c r="F32" s="78">
        <v>2834</v>
      </c>
      <c r="G32" s="78">
        <v>2739</v>
      </c>
      <c r="H32" s="78">
        <v>2867</v>
      </c>
      <c r="I32" s="78">
        <v>2753</v>
      </c>
      <c r="J32" s="78">
        <v>2691</v>
      </c>
      <c r="K32" s="78">
        <v>2656</v>
      </c>
      <c r="L32" s="78">
        <v>2680</v>
      </c>
      <c r="M32" s="78">
        <v>2685</v>
      </c>
      <c r="N32" s="6"/>
      <c r="O32" s="6"/>
      <c r="P32" s="6"/>
      <c r="Q32" s="6"/>
      <c r="R32" s="6"/>
      <c r="S32" s="6"/>
      <c r="T32" s="6"/>
      <c r="U32" s="6"/>
      <c r="V32" s="6"/>
    </row>
    <row r="33" spans="1:22" x14ac:dyDescent="0.2">
      <c r="A33" s="189" t="s">
        <v>78</v>
      </c>
      <c r="B33" s="191">
        <f>SUM(B21:B32)</f>
        <v>49717</v>
      </c>
      <c r="C33" s="191">
        <f t="shared" ref="C33:M33" si="1">SUM(C21:C32)</f>
        <v>49985</v>
      </c>
      <c r="D33" s="190">
        <f t="shared" si="1"/>
        <v>50030</v>
      </c>
      <c r="E33" s="190">
        <f t="shared" si="1"/>
        <v>49999</v>
      </c>
      <c r="F33" s="190">
        <f t="shared" si="1"/>
        <v>50216</v>
      </c>
      <c r="G33" s="190">
        <f t="shared" si="1"/>
        <v>50150</v>
      </c>
      <c r="H33" s="190">
        <f t="shared" si="1"/>
        <v>50647</v>
      </c>
      <c r="I33" s="190">
        <f t="shared" si="1"/>
        <v>51899</v>
      </c>
      <c r="J33" s="190">
        <f t="shared" si="1"/>
        <v>52621</v>
      </c>
      <c r="K33" s="190">
        <f t="shared" si="1"/>
        <v>53287</v>
      </c>
      <c r="L33" s="190">
        <f t="shared" si="1"/>
        <v>54639</v>
      </c>
      <c r="M33" s="190">
        <f t="shared" si="1"/>
        <v>55450</v>
      </c>
      <c r="N33" s="6"/>
      <c r="O33" s="6"/>
      <c r="P33" s="6"/>
      <c r="Q33" s="6"/>
      <c r="R33" s="6"/>
      <c r="S33" s="6"/>
      <c r="T33" s="6"/>
      <c r="U33" s="6"/>
      <c r="V33" s="6"/>
    </row>
    <row r="34" spans="1:22" x14ac:dyDescent="0.2">
      <c r="N34" s="6"/>
      <c r="O34" s="6"/>
      <c r="P34" s="6"/>
      <c r="Q34" s="6"/>
      <c r="R34" s="6"/>
      <c r="S34" s="6"/>
      <c r="T34" s="6"/>
      <c r="U34" s="6"/>
      <c r="V34" s="6"/>
    </row>
    <row r="35" spans="1:22" x14ac:dyDescent="0.2">
      <c r="N35" s="6"/>
      <c r="O35" s="6"/>
      <c r="P35" s="6"/>
      <c r="Q35" s="6"/>
      <c r="R35" s="6"/>
      <c r="S35" s="6"/>
      <c r="T35" s="6"/>
      <c r="U35" s="6"/>
      <c r="V35" s="6"/>
    </row>
    <row r="36" spans="1:22" x14ac:dyDescent="0.2">
      <c r="N36" s="6"/>
      <c r="O36" s="6"/>
      <c r="P36" s="6"/>
      <c r="Q36" s="6"/>
      <c r="R36" s="6"/>
      <c r="S36" s="6"/>
      <c r="T36" s="6"/>
      <c r="U36" s="6"/>
      <c r="V36" s="6"/>
    </row>
    <row r="37" spans="1:22" x14ac:dyDescent="0.2">
      <c r="N37" s="6"/>
      <c r="O37" s="6"/>
      <c r="P37" s="6"/>
      <c r="Q37" s="6"/>
      <c r="R37" s="6"/>
      <c r="S37" s="6"/>
      <c r="T37" s="6"/>
      <c r="U37" s="6"/>
      <c r="V37" s="6"/>
    </row>
    <row r="38" spans="1:22" s="62" customFormat="1" ht="20.25" x14ac:dyDescent="0.2">
      <c r="A38" s="74" t="s">
        <v>95</v>
      </c>
      <c r="B38" s="46"/>
      <c r="C38" s="46"/>
      <c r="D38" s="69"/>
      <c r="E38" s="69"/>
      <c r="F38" s="69"/>
      <c r="G38" s="69"/>
      <c r="H38" s="69"/>
      <c r="I38" s="69"/>
      <c r="J38" s="69"/>
      <c r="K38" s="69"/>
      <c r="L38" s="69"/>
      <c r="M38" s="69"/>
    </row>
    <row r="39" spans="1:22" s="47" customFormat="1" ht="12.75" x14ac:dyDescent="0.2">
      <c r="A39" s="256" t="s">
        <v>80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34"/>
    </row>
    <row r="40" spans="1:22" s="47" customFormat="1" ht="12.75" x14ac:dyDescent="0.2">
      <c r="A40" s="75" t="s">
        <v>79</v>
      </c>
      <c r="B40" s="36"/>
      <c r="C40" s="36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34"/>
    </row>
    <row r="41" spans="1:22" s="49" customFormat="1" ht="12.75" x14ac:dyDescent="0.2">
      <c r="A41" s="256" t="s">
        <v>76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36"/>
    </row>
    <row r="42" spans="1:22" s="49" customFormat="1" ht="12.75" x14ac:dyDescent="0.2">
      <c r="A42" s="256">
        <v>2013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36"/>
    </row>
    <row r="43" spans="1:22" x14ac:dyDescent="0.2">
      <c r="N43" s="6"/>
      <c r="O43" s="6"/>
      <c r="P43" s="6"/>
      <c r="Q43" s="6"/>
      <c r="R43" s="6"/>
      <c r="S43" s="6"/>
      <c r="T43" s="6"/>
      <c r="U43" s="6"/>
      <c r="V43" s="6"/>
    </row>
    <row r="44" spans="1:22" x14ac:dyDescent="0.2">
      <c r="B44" s="30"/>
      <c r="C44" s="30"/>
      <c r="N44" s="6"/>
      <c r="O44" s="6"/>
      <c r="P44" s="6"/>
      <c r="Q44" s="6"/>
      <c r="R44" s="6"/>
      <c r="S44" s="6"/>
      <c r="T44" s="6"/>
      <c r="U44" s="6"/>
      <c r="V44" s="6"/>
    </row>
    <row r="45" spans="1:22" x14ac:dyDescent="0.2">
      <c r="B45" s="13"/>
      <c r="C45" s="13"/>
      <c r="N45" s="6"/>
      <c r="O45" s="6"/>
      <c r="P45" s="6"/>
      <c r="Q45" s="6"/>
      <c r="R45" s="6"/>
      <c r="S45" s="6"/>
      <c r="T45" s="6"/>
      <c r="U45" s="6"/>
      <c r="V45" s="6"/>
    </row>
    <row r="46" spans="1:22" x14ac:dyDescent="0.2">
      <c r="A46" s="284" t="s">
        <v>2</v>
      </c>
      <c r="B46" s="264">
        <v>2013</v>
      </c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6"/>
      <c r="O46" s="6"/>
      <c r="P46" s="6"/>
      <c r="Q46" s="6"/>
      <c r="R46" s="6"/>
      <c r="S46" s="6"/>
      <c r="T46" s="6"/>
      <c r="U46" s="6"/>
      <c r="V46" s="6"/>
    </row>
    <row r="47" spans="1:22" x14ac:dyDescent="0.2">
      <c r="A47" s="284"/>
      <c r="B47" s="244" t="s">
        <v>82</v>
      </c>
      <c r="C47" s="244" t="s">
        <v>83</v>
      </c>
      <c r="D47" s="243" t="s">
        <v>84</v>
      </c>
      <c r="E47" s="244" t="s">
        <v>85</v>
      </c>
      <c r="F47" s="243" t="s">
        <v>86</v>
      </c>
      <c r="G47" s="244" t="s">
        <v>87</v>
      </c>
      <c r="H47" s="244" t="s">
        <v>88</v>
      </c>
      <c r="I47" s="244" t="s">
        <v>89</v>
      </c>
      <c r="J47" s="244" t="s">
        <v>90</v>
      </c>
      <c r="K47" s="244" t="s">
        <v>91</v>
      </c>
      <c r="L47" s="244" t="s">
        <v>92</v>
      </c>
      <c r="M47" s="244" t="s">
        <v>93</v>
      </c>
      <c r="N47" s="6"/>
      <c r="O47" s="6"/>
      <c r="P47" s="6"/>
      <c r="Q47" s="6"/>
      <c r="R47" s="6"/>
      <c r="S47" s="6"/>
      <c r="T47" s="6"/>
      <c r="U47" s="6"/>
      <c r="V47" s="6"/>
    </row>
    <row r="48" spans="1:22" ht="22.5" x14ac:dyDescent="0.2">
      <c r="A48" s="76" t="s">
        <v>26</v>
      </c>
      <c r="B48" s="78">
        <v>443</v>
      </c>
      <c r="C48" s="78">
        <v>437</v>
      </c>
      <c r="D48" s="78">
        <v>459</v>
      </c>
      <c r="E48" s="78">
        <v>462</v>
      </c>
      <c r="F48" s="78">
        <v>424</v>
      </c>
      <c r="G48" s="78">
        <v>418</v>
      </c>
      <c r="H48" s="78">
        <v>417</v>
      </c>
      <c r="I48" s="78">
        <v>392</v>
      </c>
      <c r="J48" s="78">
        <v>401</v>
      </c>
      <c r="K48" s="78">
        <v>398</v>
      </c>
      <c r="L48" s="78">
        <v>397</v>
      </c>
      <c r="M48" s="78">
        <v>392</v>
      </c>
      <c r="N48" s="6"/>
      <c r="O48" s="6"/>
      <c r="P48" s="6"/>
      <c r="Q48" s="6"/>
      <c r="R48" s="6"/>
      <c r="S48" s="6"/>
      <c r="T48" s="6"/>
      <c r="U48" s="6"/>
      <c r="V48" s="6"/>
    </row>
    <row r="49" spans="1:22" ht="22.5" x14ac:dyDescent="0.2">
      <c r="A49" s="76" t="s">
        <v>45</v>
      </c>
      <c r="B49" s="78">
        <v>2888</v>
      </c>
      <c r="C49" s="78">
        <v>2853</v>
      </c>
      <c r="D49" s="78">
        <v>2813</v>
      </c>
      <c r="E49" s="78">
        <v>2806</v>
      </c>
      <c r="F49" s="78">
        <v>3136</v>
      </c>
      <c r="G49" s="78">
        <v>3004</v>
      </c>
      <c r="H49" s="78">
        <v>2951</v>
      </c>
      <c r="I49" s="78">
        <v>2942</v>
      </c>
      <c r="J49" s="78">
        <v>2891</v>
      </c>
      <c r="K49" s="78">
        <v>2941</v>
      </c>
      <c r="L49" s="78">
        <v>3141</v>
      </c>
      <c r="M49" s="78">
        <v>3130</v>
      </c>
      <c r="N49" s="6"/>
      <c r="O49" s="6"/>
      <c r="P49" s="6"/>
      <c r="Q49" s="6"/>
      <c r="R49" s="6"/>
      <c r="S49" s="6"/>
      <c r="T49" s="6"/>
      <c r="U49" s="6"/>
      <c r="V49" s="6"/>
    </row>
    <row r="50" spans="1:22" ht="22.5" x14ac:dyDescent="0.2">
      <c r="A50" s="76" t="s">
        <v>44</v>
      </c>
      <c r="B50" s="78">
        <v>6302</v>
      </c>
      <c r="C50" s="78">
        <v>6336</v>
      </c>
      <c r="D50" s="78">
        <v>6450</v>
      </c>
      <c r="E50" s="78">
        <v>6583</v>
      </c>
      <c r="F50" s="78">
        <v>6651</v>
      </c>
      <c r="G50" s="78">
        <v>6595</v>
      </c>
      <c r="H50" s="78">
        <v>6574</v>
      </c>
      <c r="I50" s="78">
        <v>6436</v>
      </c>
      <c r="J50" s="78">
        <v>6444</v>
      </c>
      <c r="K50" s="78">
        <v>6395</v>
      </c>
      <c r="L50" s="78">
        <v>6376</v>
      </c>
      <c r="M50" s="78">
        <v>6231</v>
      </c>
      <c r="N50" s="6"/>
      <c r="O50" s="6"/>
      <c r="P50" s="6"/>
      <c r="Q50" s="6"/>
      <c r="R50" s="6"/>
      <c r="S50" s="6"/>
      <c r="T50" s="6"/>
      <c r="U50" s="6"/>
      <c r="V50" s="6"/>
    </row>
    <row r="51" spans="1:22" x14ac:dyDescent="0.2">
      <c r="A51" s="76" t="s">
        <v>74</v>
      </c>
      <c r="B51" s="78">
        <v>592</v>
      </c>
      <c r="C51" s="78">
        <v>591</v>
      </c>
      <c r="D51" s="78">
        <v>585</v>
      </c>
      <c r="E51" s="78">
        <v>584</v>
      </c>
      <c r="F51" s="78">
        <v>578</v>
      </c>
      <c r="G51" s="78">
        <v>568</v>
      </c>
      <c r="H51" s="78">
        <v>598</v>
      </c>
      <c r="I51" s="78">
        <v>603</v>
      </c>
      <c r="J51" s="78">
        <v>580</v>
      </c>
      <c r="K51" s="78">
        <v>573</v>
      </c>
      <c r="L51" s="78">
        <v>615</v>
      </c>
      <c r="M51" s="78">
        <v>634</v>
      </c>
      <c r="N51" s="6"/>
      <c r="O51" s="6"/>
      <c r="P51" s="6"/>
      <c r="Q51" s="6"/>
      <c r="R51" s="6"/>
      <c r="S51" s="6"/>
      <c r="T51" s="6"/>
      <c r="U51" s="6"/>
      <c r="V51" s="6"/>
    </row>
    <row r="52" spans="1:22" x14ac:dyDescent="0.2">
      <c r="A52" s="76" t="s">
        <v>46</v>
      </c>
      <c r="B52" s="78">
        <v>1147</v>
      </c>
      <c r="C52" s="78">
        <v>1139</v>
      </c>
      <c r="D52" s="78">
        <v>1152</v>
      </c>
      <c r="E52" s="78">
        <v>1158</v>
      </c>
      <c r="F52" s="78">
        <v>1118</v>
      </c>
      <c r="G52" s="78">
        <v>1099</v>
      </c>
      <c r="H52" s="78">
        <v>1099</v>
      </c>
      <c r="I52" s="78">
        <v>1138</v>
      </c>
      <c r="J52" s="78">
        <v>1135</v>
      </c>
      <c r="K52" s="78">
        <v>1175</v>
      </c>
      <c r="L52" s="78">
        <v>1174</v>
      </c>
      <c r="M52" s="78">
        <v>1161</v>
      </c>
      <c r="N52" s="6"/>
      <c r="O52" s="6"/>
      <c r="P52" s="6"/>
      <c r="Q52" s="6"/>
      <c r="R52" s="6"/>
      <c r="S52" s="6"/>
      <c r="T52" s="6"/>
      <c r="U52" s="6"/>
      <c r="V52" s="6"/>
    </row>
    <row r="53" spans="1:22" ht="22.5" x14ac:dyDescent="0.2">
      <c r="A53" s="76" t="s">
        <v>47</v>
      </c>
      <c r="B53" s="85">
        <v>2247</v>
      </c>
      <c r="C53" s="85">
        <v>2282</v>
      </c>
      <c r="D53" s="78">
        <v>2301</v>
      </c>
      <c r="E53" s="78">
        <v>2288</v>
      </c>
      <c r="F53" s="78">
        <v>2257</v>
      </c>
      <c r="G53" s="78">
        <v>2248</v>
      </c>
      <c r="H53" s="78">
        <v>2277</v>
      </c>
      <c r="I53" s="78">
        <v>2333</v>
      </c>
      <c r="J53" s="78">
        <v>2360</v>
      </c>
      <c r="K53" s="78">
        <v>2426</v>
      </c>
      <c r="L53" s="78">
        <v>2404</v>
      </c>
      <c r="M53" s="78">
        <v>2431</v>
      </c>
      <c r="N53" s="6"/>
      <c r="O53" s="6"/>
      <c r="P53" s="6"/>
      <c r="Q53" s="6"/>
      <c r="R53" s="6"/>
      <c r="S53" s="6"/>
      <c r="T53" s="6"/>
      <c r="U53" s="6"/>
      <c r="V53" s="6"/>
    </row>
    <row r="54" spans="1:22" x14ac:dyDescent="0.2">
      <c r="A54" s="189" t="s">
        <v>78</v>
      </c>
      <c r="B54" s="191">
        <f>SUM(B48:B53)</f>
        <v>13619</v>
      </c>
      <c r="C54" s="191">
        <f t="shared" ref="C54:M54" si="2">SUM(C48:C53)</f>
        <v>13638</v>
      </c>
      <c r="D54" s="190">
        <f t="shared" si="2"/>
        <v>13760</v>
      </c>
      <c r="E54" s="190">
        <f t="shared" si="2"/>
        <v>13881</v>
      </c>
      <c r="F54" s="190">
        <f t="shared" si="2"/>
        <v>14164</v>
      </c>
      <c r="G54" s="190">
        <f t="shared" si="2"/>
        <v>13932</v>
      </c>
      <c r="H54" s="190">
        <f t="shared" si="2"/>
        <v>13916</v>
      </c>
      <c r="I54" s="190">
        <f t="shared" si="2"/>
        <v>13844</v>
      </c>
      <c r="J54" s="190">
        <f t="shared" si="2"/>
        <v>13811</v>
      </c>
      <c r="K54" s="190">
        <f t="shared" si="2"/>
        <v>13908</v>
      </c>
      <c r="L54" s="190">
        <f t="shared" si="2"/>
        <v>14107</v>
      </c>
      <c r="M54" s="190">
        <f t="shared" si="2"/>
        <v>13979</v>
      </c>
      <c r="N54" s="6"/>
      <c r="O54" s="6"/>
      <c r="P54" s="6"/>
      <c r="Q54" s="6"/>
      <c r="R54" s="6"/>
      <c r="S54" s="6"/>
      <c r="T54" s="6"/>
      <c r="U54" s="6"/>
      <c r="V54" s="6"/>
    </row>
    <row r="55" spans="1:22" x14ac:dyDescent="0.2">
      <c r="N55" s="6"/>
      <c r="O55" s="6"/>
      <c r="P55" s="6"/>
      <c r="Q55" s="6"/>
      <c r="R55" s="6"/>
      <c r="S55" s="6"/>
      <c r="T55" s="6"/>
      <c r="U55" s="6"/>
      <c r="V55" s="6"/>
    </row>
    <row r="56" spans="1:22" x14ac:dyDescent="0.2">
      <c r="N56" s="6"/>
      <c r="O56" s="6"/>
      <c r="P56" s="6"/>
      <c r="Q56" s="6"/>
      <c r="R56" s="6"/>
      <c r="S56" s="6"/>
      <c r="T56" s="6"/>
      <c r="U56" s="6"/>
      <c r="V56" s="6"/>
    </row>
    <row r="57" spans="1:22" s="16" customForma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5"/>
    </row>
    <row r="58" spans="1:22" x14ac:dyDescent="0.2">
      <c r="A58" s="284" t="s">
        <v>3</v>
      </c>
      <c r="B58" s="264">
        <v>2013</v>
      </c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6"/>
      <c r="O58" s="6"/>
      <c r="P58" s="6"/>
      <c r="Q58" s="6"/>
      <c r="R58" s="6"/>
      <c r="S58" s="6"/>
      <c r="T58" s="6"/>
      <c r="U58" s="6"/>
      <c r="V58" s="6"/>
    </row>
    <row r="59" spans="1:22" x14ac:dyDescent="0.2">
      <c r="A59" s="284"/>
      <c r="B59" s="244" t="s">
        <v>82</v>
      </c>
      <c r="C59" s="244" t="s">
        <v>83</v>
      </c>
      <c r="D59" s="243" t="s">
        <v>84</v>
      </c>
      <c r="E59" s="244" t="s">
        <v>85</v>
      </c>
      <c r="F59" s="243" t="s">
        <v>86</v>
      </c>
      <c r="G59" s="244" t="s">
        <v>87</v>
      </c>
      <c r="H59" s="244" t="s">
        <v>88</v>
      </c>
      <c r="I59" s="244" t="s">
        <v>89</v>
      </c>
      <c r="J59" s="244" t="s">
        <v>90</v>
      </c>
      <c r="K59" s="244" t="s">
        <v>91</v>
      </c>
      <c r="L59" s="244" t="s">
        <v>92</v>
      </c>
      <c r="M59" s="244" t="s">
        <v>93</v>
      </c>
      <c r="N59" s="6"/>
      <c r="O59" s="6"/>
      <c r="P59" s="6"/>
      <c r="Q59" s="6"/>
      <c r="R59" s="6"/>
      <c r="S59" s="6"/>
      <c r="T59" s="6"/>
      <c r="U59" s="6"/>
      <c r="V59" s="6"/>
    </row>
    <row r="60" spans="1:22" x14ac:dyDescent="0.2">
      <c r="A60" s="76" t="s">
        <v>48</v>
      </c>
      <c r="B60" s="117">
        <v>42996</v>
      </c>
      <c r="C60" s="117">
        <v>43168</v>
      </c>
      <c r="D60" s="78">
        <v>43139</v>
      </c>
      <c r="E60" s="78">
        <v>42008</v>
      </c>
      <c r="F60" s="78">
        <v>41868</v>
      </c>
      <c r="G60" s="78">
        <v>43156</v>
      </c>
      <c r="H60" s="78">
        <v>43199</v>
      </c>
      <c r="I60" s="78">
        <v>43705</v>
      </c>
      <c r="J60" s="78">
        <v>43998</v>
      </c>
      <c r="K60" s="78">
        <v>44466</v>
      </c>
      <c r="L60" s="78">
        <v>45447</v>
      </c>
      <c r="M60" s="78">
        <v>43521</v>
      </c>
      <c r="N60" s="6"/>
      <c r="O60" s="6"/>
      <c r="P60" s="6"/>
      <c r="Q60" s="6"/>
      <c r="R60" s="6"/>
      <c r="S60" s="6"/>
      <c r="T60" s="6"/>
      <c r="U60" s="6"/>
      <c r="V60" s="6"/>
    </row>
    <row r="61" spans="1:22" x14ac:dyDescent="0.2">
      <c r="A61" s="189" t="s">
        <v>78</v>
      </c>
      <c r="B61" s="191">
        <f t="shared" ref="B61:M61" si="3">SUM(B60)</f>
        <v>42996</v>
      </c>
      <c r="C61" s="191">
        <f t="shared" si="3"/>
        <v>43168</v>
      </c>
      <c r="D61" s="190">
        <f t="shared" si="3"/>
        <v>43139</v>
      </c>
      <c r="E61" s="190">
        <f t="shared" si="3"/>
        <v>42008</v>
      </c>
      <c r="F61" s="190">
        <f t="shared" si="3"/>
        <v>41868</v>
      </c>
      <c r="G61" s="190">
        <f t="shared" si="3"/>
        <v>43156</v>
      </c>
      <c r="H61" s="190">
        <f t="shared" si="3"/>
        <v>43199</v>
      </c>
      <c r="I61" s="190">
        <f t="shared" si="3"/>
        <v>43705</v>
      </c>
      <c r="J61" s="190">
        <f t="shared" si="3"/>
        <v>43998</v>
      </c>
      <c r="K61" s="190">
        <f t="shared" si="3"/>
        <v>44466</v>
      </c>
      <c r="L61" s="190">
        <f t="shared" si="3"/>
        <v>45447</v>
      </c>
      <c r="M61" s="190">
        <f t="shared" si="3"/>
        <v>43521</v>
      </c>
      <c r="N61" s="6"/>
      <c r="O61" s="6"/>
      <c r="P61" s="6"/>
      <c r="Q61" s="6"/>
      <c r="R61" s="6"/>
      <c r="S61" s="6"/>
      <c r="T61" s="6"/>
      <c r="U61" s="6"/>
      <c r="V61" s="6"/>
    </row>
    <row r="62" spans="1:22" x14ac:dyDescent="0.2">
      <c r="N62" s="6"/>
      <c r="O62" s="6"/>
      <c r="P62" s="6"/>
      <c r="Q62" s="6"/>
      <c r="R62" s="6"/>
      <c r="S62" s="6"/>
      <c r="T62" s="6"/>
      <c r="U62" s="6"/>
      <c r="V62" s="6"/>
    </row>
    <row r="63" spans="1:22" x14ac:dyDescent="0.2">
      <c r="N63" s="6"/>
      <c r="O63" s="6"/>
      <c r="P63" s="6"/>
      <c r="Q63" s="6"/>
      <c r="R63" s="6"/>
      <c r="S63" s="6"/>
      <c r="T63" s="6"/>
      <c r="U63" s="6"/>
      <c r="V63" s="6"/>
    </row>
    <row r="64" spans="1:22" x14ac:dyDescent="0.2">
      <c r="N64" s="6"/>
      <c r="O64" s="6"/>
      <c r="P64" s="6"/>
      <c r="Q64" s="6"/>
      <c r="R64" s="6"/>
      <c r="S64" s="6"/>
      <c r="T64" s="6"/>
      <c r="U64" s="6"/>
      <c r="V64" s="6"/>
    </row>
    <row r="65" spans="1:22" x14ac:dyDescent="0.2">
      <c r="A65" s="284" t="s">
        <v>4</v>
      </c>
      <c r="B65" s="264">
        <v>2013</v>
      </c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6"/>
      <c r="O65" s="6"/>
      <c r="P65" s="6"/>
      <c r="Q65" s="6"/>
      <c r="R65" s="6"/>
      <c r="S65" s="6"/>
      <c r="T65" s="6"/>
      <c r="U65" s="6"/>
      <c r="V65" s="6"/>
    </row>
    <row r="66" spans="1:22" x14ac:dyDescent="0.2">
      <c r="A66" s="284"/>
      <c r="B66" s="244" t="s">
        <v>82</v>
      </c>
      <c r="C66" s="244" t="s">
        <v>83</v>
      </c>
      <c r="D66" s="243" t="s">
        <v>84</v>
      </c>
      <c r="E66" s="244" t="s">
        <v>85</v>
      </c>
      <c r="F66" s="243" t="s">
        <v>86</v>
      </c>
      <c r="G66" s="244" t="s">
        <v>87</v>
      </c>
      <c r="H66" s="244" t="s">
        <v>88</v>
      </c>
      <c r="I66" s="244" t="s">
        <v>89</v>
      </c>
      <c r="J66" s="244" t="s">
        <v>90</v>
      </c>
      <c r="K66" s="244" t="s">
        <v>91</v>
      </c>
      <c r="L66" s="244" t="s">
        <v>92</v>
      </c>
      <c r="M66" s="244" t="s">
        <v>93</v>
      </c>
      <c r="N66" s="6"/>
      <c r="O66" s="6"/>
      <c r="P66" s="6"/>
      <c r="Q66" s="6"/>
      <c r="R66" s="6"/>
      <c r="S66" s="6"/>
      <c r="T66" s="6"/>
      <c r="U66" s="6"/>
      <c r="V66" s="6"/>
    </row>
    <row r="67" spans="1:22" ht="22.5" x14ac:dyDescent="0.2">
      <c r="A67" s="76" t="s">
        <v>49</v>
      </c>
      <c r="B67" s="99">
        <v>6055</v>
      </c>
      <c r="C67" s="99">
        <v>6059</v>
      </c>
      <c r="D67" s="78">
        <v>6085</v>
      </c>
      <c r="E67" s="78">
        <v>6137</v>
      </c>
      <c r="F67" s="78">
        <v>6122</v>
      </c>
      <c r="G67" s="78">
        <v>6046</v>
      </c>
      <c r="H67" s="78">
        <v>6394</v>
      </c>
      <c r="I67" s="78">
        <v>6015</v>
      </c>
      <c r="J67" s="78">
        <v>6007</v>
      </c>
      <c r="K67" s="78">
        <v>6118</v>
      </c>
      <c r="L67" s="78">
        <v>6110</v>
      </c>
      <c r="M67" s="78">
        <v>6001</v>
      </c>
      <c r="N67" s="6"/>
      <c r="O67" s="6"/>
      <c r="P67" s="6"/>
      <c r="Q67" s="6"/>
      <c r="R67" s="6"/>
      <c r="S67" s="6"/>
      <c r="T67" s="6"/>
      <c r="U67" s="6"/>
      <c r="V67" s="6"/>
    </row>
    <row r="68" spans="1:22" x14ac:dyDescent="0.2">
      <c r="A68" s="76" t="s">
        <v>37</v>
      </c>
      <c r="B68" s="99">
        <v>184</v>
      </c>
      <c r="C68" s="99">
        <v>187</v>
      </c>
      <c r="D68" s="78">
        <v>195</v>
      </c>
      <c r="E68" s="78">
        <v>206</v>
      </c>
      <c r="F68" s="78">
        <v>203</v>
      </c>
      <c r="G68" s="78">
        <v>209</v>
      </c>
      <c r="H68" s="78">
        <v>218</v>
      </c>
      <c r="I68" s="78">
        <v>223</v>
      </c>
      <c r="J68" s="78">
        <v>217</v>
      </c>
      <c r="K68" s="78">
        <v>218</v>
      </c>
      <c r="L68" s="78">
        <v>222</v>
      </c>
      <c r="M68" s="78">
        <v>217</v>
      </c>
      <c r="N68" s="6"/>
      <c r="O68" s="6"/>
      <c r="P68" s="6"/>
      <c r="Q68" s="6"/>
      <c r="R68" s="6"/>
      <c r="S68" s="6"/>
      <c r="T68" s="6"/>
      <c r="U68" s="6"/>
      <c r="V68" s="6"/>
    </row>
    <row r="69" spans="1:22" ht="22.5" x14ac:dyDescent="0.2">
      <c r="A69" s="76" t="s">
        <v>50</v>
      </c>
      <c r="B69" s="99">
        <v>11364</v>
      </c>
      <c r="C69" s="99">
        <v>11385</v>
      </c>
      <c r="D69" s="78">
        <v>11317</v>
      </c>
      <c r="E69" s="78">
        <v>11444</v>
      </c>
      <c r="F69" s="78">
        <v>11597</v>
      </c>
      <c r="G69" s="78">
        <v>11643</v>
      </c>
      <c r="H69" s="78">
        <v>11508</v>
      </c>
      <c r="I69" s="78">
        <v>11760</v>
      </c>
      <c r="J69" s="78">
        <v>11783</v>
      </c>
      <c r="K69" s="78">
        <v>11799</v>
      </c>
      <c r="L69" s="78">
        <v>11914</v>
      </c>
      <c r="M69" s="78">
        <v>11806</v>
      </c>
      <c r="N69" s="6"/>
      <c r="O69" s="6"/>
      <c r="P69" s="6"/>
      <c r="Q69" s="6"/>
      <c r="R69" s="6"/>
      <c r="S69" s="6"/>
      <c r="T69" s="6"/>
      <c r="U69" s="6"/>
      <c r="V69" s="6"/>
    </row>
    <row r="70" spans="1:22" x14ac:dyDescent="0.2">
      <c r="A70" s="76" t="s">
        <v>51</v>
      </c>
      <c r="B70" s="117">
        <v>46</v>
      </c>
      <c r="C70" s="117">
        <v>47</v>
      </c>
      <c r="D70" s="78">
        <v>132</v>
      </c>
      <c r="E70" s="78">
        <v>159</v>
      </c>
      <c r="F70" s="78">
        <v>173</v>
      </c>
      <c r="G70" s="78">
        <v>167</v>
      </c>
      <c r="H70" s="78">
        <v>123</v>
      </c>
      <c r="I70" s="78">
        <v>170</v>
      </c>
      <c r="J70" s="78">
        <v>263</v>
      </c>
      <c r="K70" s="78">
        <v>242</v>
      </c>
      <c r="L70" s="78">
        <v>159</v>
      </c>
      <c r="M70" s="78">
        <v>155</v>
      </c>
      <c r="N70" s="6"/>
      <c r="O70" s="6"/>
      <c r="P70" s="6"/>
      <c r="Q70" s="6"/>
      <c r="R70" s="6"/>
      <c r="S70" s="6"/>
      <c r="T70" s="6"/>
      <c r="U70" s="6"/>
      <c r="V70" s="6"/>
    </row>
    <row r="71" spans="1:22" x14ac:dyDescent="0.2">
      <c r="A71" s="189" t="s">
        <v>78</v>
      </c>
      <c r="B71" s="191">
        <f t="shared" ref="B71:M71" si="4">SUM(B67:B70)</f>
        <v>17649</v>
      </c>
      <c r="C71" s="191">
        <f t="shared" si="4"/>
        <v>17678</v>
      </c>
      <c r="D71" s="190">
        <f t="shared" si="4"/>
        <v>17729</v>
      </c>
      <c r="E71" s="190">
        <f t="shared" si="4"/>
        <v>17946</v>
      </c>
      <c r="F71" s="190">
        <f t="shared" si="4"/>
        <v>18095</v>
      </c>
      <c r="G71" s="190">
        <f t="shared" si="4"/>
        <v>18065</v>
      </c>
      <c r="H71" s="190">
        <f t="shared" si="4"/>
        <v>18243</v>
      </c>
      <c r="I71" s="190">
        <f t="shared" si="4"/>
        <v>18168</v>
      </c>
      <c r="J71" s="190">
        <f t="shared" si="4"/>
        <v>18270</v>
      </c>
      <c r="K71" s="190">
        <f t="shared" si="4"/>
        <v>18377</v>
      </c>
      <c r="L71" s="190">
        <f t="shared" si="4"/>
        <v>18405</v>
      </c>
      <c r="M71" s="190">
        <f t="shared" si="4"/>
        <v>18179</v>
      </c>
      <c r="N71" s="6"/>
      <c r="O71" s="6"/>
      <c r="P71" s="6"/>
      <c r="Q71" s="6"/>
      <c r="R71" s="6"/>
      <c r="S71" s="6"/>
      <c r="T71" s="6"/>
      <c r="U71" s="6"/>
      <c r="V71" s="6"/>
    </row>
    <row r="72" spans="1:22" s="14" customFormat="1" x14ac:dyDescent="0.2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x14ac:dyDescent="0.2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x14ac:dyDescent="0.2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62" customFormat="1" ht="20.25" x14ac:dyDescent="0.2">
      <c r="A76" s="74" t="s">
        <v>95</v>
      </c>
      <c r="B76" s="12"/>
      <c r="C76" s="12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spans="1:22" s="47" customFormat="1" ht="12.75" x14ac:dyDescent="0.2">
      <c r="A77" s="256" t="s">
        <v>80</v>
      </c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34"/>
    </row>
    <row r="78" spans="1:22" s="47" customFormat="1" ht="12.75" x14ac:dyDescent="0.2">
      <c r="A78" s="75" t="s">
        <v>79</v>
      </c>
      <c r="B78" s="12"/>
      <c r="C78" s="12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34"/>
    </row>
    <row r="79" spans="1:22" s="49" customFormat="1" ht="12.75" x14ac:dyDescent="0.2">
      <c r="A79" s="256" t="s">
        <v>76</v>
      </c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36"/>
    </row>
    <row r="80" spans="1:22" s="49" customFormat="1" ht="12.75" x14ac:dyDescent="0.2">
      <c r="A80" s="256">
        <v>2013</v>
      </c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36"/>
    </row>
    <row r="81" spans="1:22" s="14" customFormat="1" x14ac:dyDescent="0.2">
      <c r="A81" s="11"/>
      <c r="B81" s="6"/>
      <c r="C81" s="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x14ac:dyDescent="0.2">
      <c r="A82" s="11"/>
      <c r="B82" s="6"/>
      <c r="C82" s="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14" customFormat="1" x14ac:dyDescent="0.2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3"/>
      <c r="O83" s="13"/>
      <c r="P83" s="13"/>
      <c r="Q83" s="13"/>
      <c r="R83" s="13"/>
      <c r="S83" s="13"/>
      <c r="T83" s="13"/>
      <c r="U83" s="13"/>
      <c r="V83" s="13"/>
    </row>
    <row r="84" spans="1:22" x14ac:dyDescent="0.2">
      <c r="A84" s="265" t="s">
        <v>5</v>
      </c>
      <c r="B84" s="264">
        <v>2013</v>
      </c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6"/>
      <c r="O84" s="6"/>
      <c r="P84" s="6"/>
      <c r="Q84" s="6"/>
      <c r="R84" s="6"/>
      <c r="S84" s="6"/>
      <c r="T84" s="6"/>
      <c r="U84" s="6"/>
      <c r="V84" s="6"/>
    </row>
    <row r="85" spans="1:22" x14ac:dyDescent="0.2">
      <c r="A85" s="263"/>
      <c r="B85" s="244" t="s">
        <v>82</v>
      </c>
      <c r="C85" s="244" t="s">
        <v>83</v>
      </c>
      <c r="D85" s="243" t="s">
        <v>84</v>
      </c>
      <c r="E85" s="244" t="s">
        <v>85</v>
      </c>
      <c r="F85" s="243" t="s">
        <v>86</v>
      </c>
      <c r="G85" s="244" t="s">
        <v>87</v>
      </c>
      <c r="H85" s="244" t="s">
        <v>88</v>
      </c>
      <c r="I85" s="244" t="s">
        <v>89</v>
      </c>
      <c r="J85" s="244" t="s">
        <v>90</v>
      </c>
      <c r="K85" s="244" t="s">
        <v>91</v>
      </c>
      <c r="L85" s="244" t="s">
        <v>92</v>
      </c>
      <c r="M85" s="244" t="s">
        <v>93</v>
      </c>
      <c r="N85" s="6"/>
      <c r="O85" s="6"/>
      <c r="P85" s="6"/>
      <c r="Q85" s="6"/>
      <c r="R85" s="6"/>
      <c r="S85" s="6"/>
      <c r="T85" s="6"/>
      <c r="U85" s="6"/>
      <c r="V85" s="6"/>
    </row>
    <row r="86" spans="1:22" x14ac:dyDescent="0.2">
      <c r="A86" s="76" t="s">
        <v>9</v>
      </c>
      <c r="B86" s="78">
        <v>53</v>
      </c>
      <c r="C86" s="78">
        <v>53</v>
      </c>
      <c r="D86" s="78">
        <v>54</v>
      </c>
      <c r="E86" s="78">
        <v>56</v>
      </c>
      <c r="F86" s="78">
        <v>54</v>
      </c>
      <c r="G86" s="78">
        <v>57</v>
      </c>
      <c r="H86" s="78">
        <v>59</v>
      </c>
      <c r="I86" s="78">
        <v>59</v>
      </c>
      <c r="J86" s="78">
        <v>59</v>
      </c>
      <c r="K86" s="78">
        <v>57</v>
      </c>
      <c r="L86" s="78">
        <v>59</v>
      </c>
      <c r="M86" s="78">
        <v>61</v>
      </c>
      <c r="N86" s="6"/>
      <c r="O86" s="6"/>
      <c r="P86" s="6"/>
      <c r="Q86" s="6"/>
      <c r="R86" s="6"/>
      <c r="S86" s="6"/>
      <c r="T86" s="6"/>
      <c r="U86" s="6"/>
      <c r="V86" s="6"/>
    </row>
    <row r="87" spans="1:22" x14ac:dyDescent="0.2">
      <c r="A87" s="76" t="s">
        <v>27</v>
      </c>
      <c r="B87" s="78">
        <v>769</v>
      </c>
      <c r="C87" s="78">
        <v>763</v>
      </c>
      <c r="D87" s="78">
        <v>767</v>
      </c>
      <c r="E87" s="78">
        <v>778</v>
      </c>
      <c r="F87" s="78">
        <v>791</v>
      </c>
      <c r="G87" s="78">
        <v>784</v>
      </c>
      <c r="H87" s="78">
        <v>779</v>
      </c>
      <c r="I87" s="78">
        <v>772</v>
      </c>
      <c r="J87" s="78">
        <v>758</v>
      </c>
      <c r="K87" s="78">
        <v>736</v>
      </c>
      <c r="L87" s="78">
        <v>725</v>
      </c>
      <c r="M87" s="78">
        <v>725</v>
      </c>
      <c r="N87" s="6"/>
      <c r="O87" s="6"/>
      <c r="P87" s="6"/>
      <c r="Q87" s="6"/>
      <c r="R87" s="6"/>
      <c r="S87" s="6"/>
      <c r="T87" s="6"/>
      <c r="U87" s="6"/>
      <c r="V87" s="6"/>
    </row>
    <row r="88" spans="1:22" x14ac:dyDescent="0.2">
      <c r="A88" s="76" t="s">
        <v>38</v>
      </c>
      <c r="B88" s="78">
        <v>2450</v>
      </c>
      <c r="C88" s="78">
        <v>2468</v>
      </c>
      <c r="D88" s="78">
        <v>2486</v>
      </c>
      <c r="E88" s="78">
        <v>2543</v>
      </c>
      <c r="F88" s="78">
        <v>2568</v>
      </c>
      <c r="G88" s="78">
        <v>2593</v>
      </c>
      <c r="H88" s="78">
        <v>2632</v>
      </c>
      <c r="I88" s="78">
        <v>2587</v>
      </c>
      <c r="J88" s="78">
        <v>2558</v>
      </c>
      <c r="K88" s="78">
        <v>2516</v>
      </c>
      <c r="L88" s="78">
        <v>2554</v>
      </c>
      <c r="M88" s="78">
        <v>2359</v>
      </c>
      <c r="N88" s="6"/>
      <c r="O88" s="6"/>
      <c r="P88" s="6"/>
      <c r="Q88" s="6"/>
      <c r="R88" s="6"/>
      <c r="S88" s="6"/>
      <c r="T88" s="6"/>
      <c r="U88" s="6"/>
      <c r="V88" s="6"/>
    </row>
    <row r="89" spans="1:22" ht="22.5" x14ac:dyDescent="0.2">
      <c r="A89" s="76" t="s">
        <v>52</v>
      </c>
      <c r="B89" s="78">
        <v>2958</v>
      </c>
      <c r="C89" s="78">
        <v>2716</v>
      </c>
      <c r="D89" s="78">
        <v>2932</v>
      </c>
      <c r="E89" s="78">
        <v>2970</v>
      </c>
      <c r="F89" s="78">
        <v>2866</v>
      </c>
      <c r="G89" s="78">
        <v>2904</v>
      </c>
      <c r="H89" s="78">
        <v>2903</v>
      </c>
      <c r="I89" s="78">
        <v>2736</v>
      </c>
      <c r="J89" s="78">
        <v>2850</v>
      </c>
      <c r="K89" s="78">
        <v>2989</v>
      </c>
      <c r="L89" s="78">
        <v>2920</v>
      </c>
      <c r="M89" s="78">
        <v>2887</v>
      </c>
      <c r="N89" s="6"/>
      <c r="O89" s="6"/>
      <c r="P89" s="6"/>
      <c r="Q89" s="6"/>
      <c r="R89" s="6"/>
      <c r="S89" s="6"/>
      <c r="T89" s="6"/>
      <c r="U89" s="6"/>
      <c r="V89" s="6"/>
    </row>
    <row r="90" spans="1:22" ht="22.5" x14ac:dyDescent="0.2">
      <c r="A90" s="76" t="s">
        <v>53</v>
      </c>
      <c r="B90" s="78">
        <v>16480</v>
      </c>
      <c r="C90" s="78">
        <v>16464</v>
      </c>
      <c r="D90" s="78">
        <v>16485</v>
      </c>
      <c r="E90" s="78">
        <v>16403</v>
      </c>
      <c r="F90" s="78">
        <v>16137</v>
      </c>
      <c r="G90" s="78">
        <v>16383</v>
      </c>
      <c r="H90" s="78">
        <v>16518</v>
      </c>
      <c r="I90" s="78">
        <v>16653</v>
      </c>
      <c r="J90" s="78">
        <v>16728</v>
      </c>
      <c r="K90" s="78">
        <v>16905</v>
      </c>
      <c r="L90" s="78">
        <v>16895</v>
      </c>
      <c r="M90" s="78">
        <v>16804</v>
      </c>
      <c r="N90" s="6"/>
      <c r="O90" s="6"/>
      <c r="P90" s="6"/>
      <c r="Q90" s="6"/>
      <c r="R90" s="6"/>
      <c r="S90" s="6"/>
      <c r="T90" s="6"/>
      <c r="U90" s="6"/>
      <c r="V90" s="6"/>
    </row>
    <row r="91" spans="1:22" x14ac:dyDescent="0.2">
      <c r="A91" s="76" t="s">
        <v>58</v>
      </c>
      <c r="B91" s="78">
        <v>2342</v>
      </c>
      <c r="C91" s="78">
        <v>2362</v>
      </c>
      <c r="D91" s="78">
        <v>2386</v>
      </c>
      <c r="E91" s="78">
        <v>2442</v>
      </c>
      <c r="F91" s="78">
        <v>2451</v>
      </c>
      <c r="G91" s="78">
        <v>2428</v>
      </c>
      <c r="H91" s="78">
        <v>2415</v>
      </c>
      <c r="I91" s="78">
        <v>2412</v>
      </c>
      <c r="J91" s="78">
        <v>2364</v>
      </c>
      <c r="K91" s="78">
        <v>2339</v>
      </c>
      <c r="L91" s="78">
        <v>2353</v>
      </c>
      <c r="M91" s="78">
        <v>2312</v>
      </c>
      <c r="N91" s="6"/>
      <c r="O91" s="6"/>
      <c r="P91" s="6"/>
      <c r="Q91" s="6"/>
      <c r="R91" s="6"/>
      <c r="S91" s="6"/>
      <c r="T91" s="6"/>
      <c r="U91" s="6"/>
      <c r="V91" s="6"/>
    </row>
    <row r="92" spans="1:22" x14ac:dyDescent="0.2">
      <c r="A92" s="76" t="s">
        <v>59</v>
      </c>
      <c r="B92" s="78">
        <v>4133</v>
      </c>
      <c r="C92" s="78">
        <v>4147</v>
      </c>
      <c r="D92" s="78">
        <v>4196</v>
      </c>
      <c r="E92" s="78">
        <v>4150</v>
      </c>
      <c r="F92" s="78">
        <v>4140</v>
      </c>
      <c r="G92" s="78">
        <v>4148</v>
      </c>
      <c r="H92" s="78">
        <v>4146</v>
      </c>
      <c r="I92" s="78">
        <v>4162</v>
      </c>
      <c r="J92" s="78">
        <v>4207</v>
      </c>
      <c r="K92" s="78">
        <v>4199</v>
      </c>
      <c r="L92" s="78">
        <v>4233</v>
      </c>
      <c r="M92" s="78">
        <v>4212</v>
      </c>
      <c r="N92" s="6"/>
      <c r="O92" s="6"/>
      <c r="P92" s="6"/>
      <c r="Q92" s="6"/>
      <c r="R92" s="6"/>
      <c r="S92" s="6"/>
      <c r="T92" s="6"/>
      <c r="U92" s="6"/>
      <c r="V92" s="6"/>
    </row>
    <row r="93" spans="1:22" x14ac:dyDescent="0.2">
      <c r="A93" s="76" t="s">
        <v>63</v>
      </c>
      <c r="B93" s="78">
        <v>127</v>
      </c>
      <c r="C93" s="78">
        <v>123</v>
      </c>
      <c r="D93" s="78">
        <v>126</v>
      </c>
      <c r="E93" s="78">
        <v>124</v>
      </c>
      <c r="F93" s="78">
        <v>126</v>
      </c>
      <c r="G93" s="78">
        <v>126</v>
      </c>
      <c r="H93" s="78">
        <v>127</v>
      </c>
      <c r="I93" s="78">
        <v>126</v>
      </c>
      <c r="J93" s="78">
        <v>128</v>
      </c>
      <c r="K93" s="78">
        <v>131</v>
      </c>
      <c r="L93" s="78">
        <v>132</v>
      </c>
      <c r="M93" s="78">
        <v>134</v>
      </c>
      <c r="N93" s="6"/>
      <c r="O93" s="6"/>
      <c r="P93" s="6"/>
      <c r="Q93" s="6"/>
      <c r="R93" s="6"/>
      <c r="S93" s="6"/>
      <c r="T93" s="6"/>
      <c r="U93" s="6"/>
      <c r="V93" s="6"/>
    </row>
    <row r="94" spans="1:22" x14ac:dyDescent="0.2">
      <c r="A94" s="76" t="s">
        <v>64</v>
      </c>
      <c r="B94" s="78">
        <v>968</v>
      </c>
      <c r="C94" s="78">
        <v>987</v>
      </c>
      <c r="D94" s="78">
        <v>982</v>
      </c>
      <c r="E94" s="78">
        <v>1000</v>
      </c>
      <c r="F94" s="78">
        <v>978</v>
      </c>
      <c r="G94" s="78">
        <v>976</v>
      </c>
      <c r="H94" s="78">
        <v>970</v>
      </c>
      <c r="I94" s="78">
        <v>966</v>
      </c>
      <c r="J94" s="78">
        <v>974</v>
      </c>
      <c r="K94" s="78">
        <v>976</v>
      </c>
      <c r="L94" s="78">
        <v>972</v>
      </c>
      <c r="M94" s="78">
        <v>960</v>
      </c>
      <c r="N94" s="6"/>
      <c r="O94" s="6"/>
      <c r="P94" s="6"/>
      <c r="Q94" s="6"/>
      <c r="R94" s="6"/>
      <c r="S94" s="6"/>
      <c r="T94" s="6"/>
      <c r="U94" s="6"/>
      <c r="V94" s="6"/>
    </row>
    <row r="95" spans="1:22" x14ac:dyDescent="0.2">
      <c r="A95" s="76" t="s">
        <v>65</v>
      </c>
      <c r="B95" s="78">
        <v>614</v>
      </c>
      <c r="C95" s="78">
        <v>612</v>
      </c>
      <c r="D95" s="78">
        <v>622</v>
      </c>
      <c r="E95" s="78">
        <v>632</v>
      </c>
      <c r="F95" s="78">
        <v>694</v>
      </c>
      <c r="G95" s="78">
        <v>622</v>
      </c>
      <c r="H95" s="78">
        <v>631</v>
      </c>
      <c r="I95" s="78">
        <v>627</v>
      </c>
      <c r="J95" s="78">
        <v>637</v>
      </c>
      <c r="K95" s="78">
        <v>627</v>
      </c>
      <c r="L95" s="78">
        <v>606</v>
      </c>
      <c r="M95" s="78">
        <v>589</v>
      </c>
      <c r="N95" s="6"/>
      <c r="O95" s="6"/>
      <c r="P95" s="6"/>
      <c r="Q95" s="6"/>
      <c r="R95" s="6"/>
      <c r="S95" s="6"/>
      <c r="T95" s="6"/>
      <c r="U95" s="6"/>
      <c r="V95" s="6"/>
    </row>
    <row r="96" spans="1:22" ht="22.5" x14ac:dyDescent="0.2">
      <c r="A96" s="76" t="s">
        <v>66</v>
      </c>
      <c r="B96" s="78">
        <v>2487</v>
      </c>
      <c r="C96" s="78">
        <v>2501</v>
      </c>
      <c r="D96" s="78">
        <v>2534</v>
      </c>
      <c r="E96" s="78">
        <v>2460</v>
      </c>
      <c r="F96" s="78">
        <v>2464</v>
      </c>
      <c r="G96" s="78">
        <v>2453</v>
      </c>
      <c r="H96" s="78">
        <v>2425</v>
      </c>
      <c r="I96" s="78">
        <v>2458</v>
      </c>
      <c r="J96" s="78">
        <v>2456</v>
      </c>
      <c r="K96" s="78">
        <v>2448</v>
      </c>
      <c r="L96" s="78">
        <v>2462</v>
      </c>
      <c r="M96" s="78">
        <v>2482</v>
      </c>
      <c r="N96" s="6"/>
      <c r="O96" s="6"/>
      <c r="P96" s="6"/>
      <c r="Q96" s="6"/>
      <c r="R96" s="6"/>
      <c r="S96" s="6"/>
      <c r="T96" s="6"/>
      <c r="U96" s="6"/>
      <c r="V96" s="6"/>
    </row>
    <row r="97" spans="1:22" x14ac:dyDescent="0.2">
      <c r="A97" s="76" t="s">
        <v>67</v>
      </c>
      <c r="B97" s="78">
        <v>188</v>
      </c>
      <c r="C97" s="78">
        <v>191</v>
      </c>
      <c r="D97" s="78">
        <v>189</v>
      </c>
      <c r="E97" s="78">
        <v>183</v>
      </c>
      <c r="F97" s="78">
        <v>186</v>
      </c>
      <c r="G97" s="78">
        <v>186</v>
      </c>
      <c r="H97" s="78">
        <v>188</v>
      </c>
      <c r="I97" s="78">
        <v>182</v>
      </c>
      <c r="J97" s="78">
        <v>178</v>
      </c>
      <c r="K97" s="78">
        <v>179</v>
      </c>
      <c r="L97" s="78">
        <v>182</v>
      </c>
      <c r="M97" s="78">
        <v>182</v>
      </c>
      <c r="N97" s="6"/>
      <c r="O97" s="6"/>
      <c r="P97" s="6"/>
      <c r="Q97" s="6"/>
      <c r="R97" s="6"/>
      <c r="S97" s="6"/>
      <c r="T97" s="6"/>
      <c r="U97" s="6"/>
      <c r="V97" s="6"/>
    </row>
    <row r="98" spans="1:22" x14ac:dyDescent="0.2">
      <c r="A98" s="76" t="s">
        <v>68</v>
      </c>
      <c r="B98" s="78">
        <v>354</v>
      </c>
      <c r="C98" s="78">
        <v>352</v>
      </c>
      <c r="D98" s="78">
        <v>370</v>
      </c>
      <c r="E98" s="78">
        <v>367</v>
      </c>
      <c r="F98" s="78">
        <v>363</v>
      </c>
      <c r="G98" s="78">
        <v>371</v>
      </c>
      <c r="H98" s="78">
        <v>374</v>
      </c>
      <c r="I98" s="78">
        <v>365</v>
      </c>
      <c r="J98" s="78">
        <v>365</v>
      </c>
      <c r="K98" s="78">
        <v>371</v>
      </c>
      <c r="L98" s="78">
        <v>375</v>
      </c>
      <c r="M98" s="78">
        <v>372</v>
      </c>
      <c r="N98" s="6"/>
      <c r="O98" s="6"/>
      <c r="P98" s="6"/>
      <c r="Q98" s="6"/>
      <c r="R98" s="6"/>
      <c r="S98" s="6"/>
      <c r="T98" s="6"/>
      <c r="U98" s="6"/>
      <c r="V98" s="6"/>
    </row>
    <row r="99" spans="1:22" x14ac:dyDescent="0.2">
      <c r="A99" s="76" t="s">
        <v>69</v>
      </c>
      <c r="B99" s="78">
        <v>107</v>
      </c>
      <c r="C99" s="78">
        <v>106</v>
      </c>
      <c r="D99" s="78">
        <v>112</v>
      </c>
      <c r="E99" s="78">
        <v>114</v>
      </c>
      <c r="F99" s="78">
        <v>111</v>
      </c>
      <c r="G99" s="78">
        <v>109</v>
      </c>
      <c r="H99" s="78">
        <v>111</v>
      </c>
      <c r="I99" s="78">
        <v>111</v>
      </c>
      <c r="J99" s="78">
        <v>105</v>
      </c>
      <c r="K99" s="78">
        <v>102</v>
      </c>
      <c r="L99" s="78">
        <v>105</v>
      </c>
      <c r="M99" s="78">
        <v>106</v>
      </c>
      <c r="N99" s="6"/>
      <c r="O99" s="6"/>
      <c r="P99" s="6"/>
      <c r="Q99" s="6"/>
      <c r="R99" s="6"/>
      <c r="S99" s="6"/>
      <c r="T99" s="6"/>
      <c r="U99" s="6"/>
      <c r="V99" s="6"/>
    </row>
    <row r="100" spans="1:22" x14ac:dyDescent="0.2">
      <c r="A100" s="76" t="s">
        <v>70</v>
      </c>
      <c r="B100" s="78">
        <v>637</v>
      </c>
      <c r="C100" s="78">
        <v>640</v>
      </c>
      <c r="D100" s="78">
        <v>622</v>
      </c>
      <c r="E100" s="78">
        <v>634</v>
      </c>
      <c r="F100" s="78">
        <v>636</v>
      </c>
      <c r="G100" s="78">
        <v>617</v>
      </c>
      <c r="H100" s="78">
        <v>656</v>
      </c>
      <c r="I100" s="78">
        <v>645</v>
      </c>
      <c r="J100" s="78">
        <v>628</v>
      </c>
      <c r="K100" s="78">
        <v>623</v>
      </c>
      <c r="L100" s="78">
        <v>620</v>
      </c>
      <c r="M100" s="78">
        <v>573</v>
      </c>
      <c r="N100" s="6"/>
      <c r="O100" s="6"/>
      <c r="P100" s="6"/>
      <c r="Q100" s="6"/>
      <c r="R100" s="6"/>
      <c r="S100" s="6"/>
      <c r="T100" s="6"/>
      <c r="U100" s="6"/>
      <c r="V100" s="6"/>
    </row>
    <row r="101" spans="1:22" x14ac:dyDescent="0.2">
      <c r="A101" s="76" t="s">
        <v>71</v>
      </c>
      <c r="B101" s="78">
        <v>4784</v>
      </c>
      <c r="C101" s="78">
        <v>4858</v>
      </c>
      <c r="D101" s="78">
        <v>4838</v>
      </c>
      <c r="E101" s="78">
        <v>4856</v>
      </c>
      <c r="F101" s="78">
        <v>4940</v>
      </c>
      <c r="G101" s="78">
        <v>4885</v>
      </c>
      <c r="H101" s="78">
        <v>4884</v>
      </c>
      <c r="I101" s="78">
        <v>4939</v>
      </c>
      <c r="J101" s="78">
        <v>4960</v>
      </c>
      <c r="K101" s="78">
        <v>5100</v>
      </c>
      <c r="L101" s="78">
        <v>5101</v>
      </c>
      <c r="M101" s="78">
        <v>5007</v>
      </c>
      <c r="N101" s="6"/>
      <c r="O101" s="6"/>
      <c r="P101" s="6"/>
      <c r="Q101" s="6"/>
      <c r="R101" s="6"/>
      <c r="S101" s="6"/>
      <c r="T101" s="6"/>
      <c r="U101" s="6"/>
      <c r="V101" s="6"/>
    </row>
    <row r="102" spans="1:22" x14ac:dyDescent="0.2">
      <c r="A102" s="83" t="s">
        <v>28</v>
      </c>
      <c r="B102" s="85">
        <v>139</v>
      </c>
      <c r="C102" s="85">
        <v>144</v>
      </c>
      <c r="D102" s="85">
        <v>150</v>
      </c>
      <c r="E102" s="85">
        <v>150</v>
      </c>
      <c r="F102" s="85">
        <v>148</v>
      </c>
      <c r="G102" s="85">
        <v>149</v>
      </c>
      <c r="H102" s="85">
        <v>147</v>
      </c>
      <c r="I102" s="85">
        <v>143</v>
      </c>
      <c r="J102" s="85">
        <v>144</v>
      </c>
      <c r="K102" s="85">
        <v>150</v>
      </c>
      <c r="L102" s="85">
        <v>151</v>
      </c>
      <c r="M102" s="85">
        <v>147</v>
      </c>
      <c r="N102" s="6"/>
      <c r="O102" s="6"/>
      <c r="P102" s="6"/>
      <c r="Q102" s="6"/>
      <c r="R102" s="6"/>
      <c r="S102" s="6"/>
      <c r="T102" s="6"/>
      <c r="U102" s="6"/>
      <c r="V102" s="6"/>
    </row>
    <row r="103" spans="1:22" x14ac:dyDescent="0.2">
      <c r="A103" s="194" t="s">
        <v>78</v>
      </c>
      <c r="B103" s="191">
        <f t="shared" ref="B103:M103" si="5">SUM(B86:B102)</f>
        <v>39590</v>
      </c>
      <c r="C103" s="191">
        <f t="shared" si="5"/>
        <v>39487</v>
      </c>
      <c r="D103" s="191">
        <f t="shared" si="5"/>
        <v>39851</v>
      </c>
      <c r="E103" s="191">
        <f t="shared" si="5"/>
        <v>39862</v>
      </c>
      <c r="F103" s="191">
        <f t="shared" si="5"/>
        <v>39653</v>
      </c>
      <c r="G103" s="191">
        <f t="shared" si="5"/>
        <v>39791</v>
      </c>
      <c r="H103" s="191">
        <f t="shared" si="5"/>
        <v>39965</v>
      </c>
      <c r="I103" s="191">
        <f t="shared" si="5"/>
        <v>39943</v>
      </c>
      <c r="J103" s="191">
        <f t="shared" si="5"/>
        <v>40099</v>
      </c>
      <c r="K103" s="191">
        <f t="shared" si="5"/>
        <v>40448</v>
      </c>
      <c r="L103" s="191">
        <f t="shared" si="5"/>
        <v>40445</v>
      </c>
      <c r="M103" s="191">
        <f t="shared" si="5"/>
        <v>39912</v>
      </c>
      <c r="N103" s="6"/>
      <c r="O103" s="6"/>
      <c r="P103" s="6"/>
      <c r="Q103" s="6"/>
      <c r="R103" s="6"/>
      <c r="S103" s="6"/>
      <c r="T103" s="6"/>
      <c r="U103" s="6"/>
      <c r="V103" s="6"/>
    </row>
    <row r="112" spans="1:22" s="62" customFormat="1" ht="20.25" x14ac:dyDescent="0.2">
      <c r="A112" s="74" t="s">
        <v>95</v>
      </c>
      <c r="B112" s="5"/>
      <c r="C112" s="5"/>
      <c r="D112" s="69"/>
      <c r="E112" s="69"/>
      <c r="F112" s="69"/>
      <c r="G112" s="69"/>
      <c r="H112" s="69"/>
      <c r="I112" s="69"/>
      <c r="J112" s="69"/>
      <c r="K112" s="69"/>
      <c r="L112" s="69"/>
      <c r="M112" s="69"/>
    </row>
    <row r="113" spans="1:22" s="47" customFormat="1" ht="12.75" x14ac:dyDescent="0.2">
      <c r="A113" s="256" t="s">
        <v>80</v>
      </c>
      <c r="B113" s="256"/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34"/>
    </row>
    <row r="114" spans="1:22" s="47" customFormat="1" ht="12.75" x14ac:dyDescent="0.2">
      <c r="A114" s="75" t="s">
        <v>79</v>
      </c>
      <c r="B114" s="5"/>
      <c r="C114" s="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34"/>
    </row>
    <row r="115" spans="1:22" s="49" customFormat="1" ht="12.75" x14ac:dyDescent="0.2">
      <c r="A115" s="256" t="s">
        <v>76</v>
      </c>
      <c r="B115" s="256"/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36"/>
    </row>
    <row r="116" spans="1:22" s="49" customFormat="1" ht="12.75" x14ac:dyDescent="0.2">
      <c r="A116" s="256">
        <v>2013</v>
      </c>
      <c r="B116" s="256"/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36"/>
    </row>
    <row r="117" spans="1:22" x14ac:dyDescent="0.2">
      <c r="B117" s="8"/>
      <c r="C117" s="8"/>
    </row>
    <row r="118" spans="1:22" x14ac:dyDescent="0.2">
      <c r="A118" s="265" t="s">
        <v>6</v>
      </c>
      <c r="B118" s="264">
        <v>2013</v>
      </c>
      <c r="C118" s="264"/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  <c r="N118" s="6"/>
      <c r="O118" s="6"/>
      <c r="P118" s="6"/>
      <c r="Q118" s="6"/>
      <c r="R118" s="6"/>
      <c r="S118" s="6"/>
      <c r="T118" s="6"/>
      <c r="U118" s="6"/>
      <c r="V118" s="6"/>
    </row>
    <row r="119" spans="1:22" x14ac:dyDescent="0.2">
      <c r="A119" s="263"/>
      <c r="B119" s="244" t="s">
        <v>82</v>
      </c>
      <c r="C119" s="244" t="s">
        <v>83</v>
      </c>
      <c r="D119" s="243" t="s">
        <v>84</v>
      </c>
      <c r="E119" s="244" t="s">
        <v>85</v>
      </c>
      <c r="F119" s="243" t="s">
        <v>86</v>
      </c>
      <c r="G119" s="244" t="s">
        <v>87</v>
      </c>
      <c r="H119" s="244" t="s">
        <v>88</v>
      </c>
      <c r="I119" s="244" t="s">
        <v>89</v>
      </c>
      <c r="J119" s="244" t="s">
        <v>90</v>
      </c>
      <c r="K119" s="244" t="s">
        <v>91</v>
      </c>
      <c r="L119" s="244" t="s">
        <v>92</v>
      </c>
      <c r="M119" s="244" t="s">
        <v>93</v>
      </c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22.5" x14ac:dyDescent="0.2">
      <c r="A120" s="76" t="s">
        <v>75</v>
      </c>
      <c r="B120" s="78">
        <v>272</v>
      </c>
      <c r="C120" s="78">
        <v>283</v>
      </c>
      <c r="D120" s="78">
        <v>281</v>
      </c>
      <c r="E120" s="78">
        <v>280</v>
      </c>
      <c r="F120" s="78">
        <v>273</v>
      </c>
      <c r="G120" s="78">
        <v>265</v>
      </c>
      <c r="H120" s="78">
        <v>241</v>
      </c>
      <c r="I120" s="78">
        <v>242</v>
      </c>
      <c r="J120" s="78">
        <v>245</v>
      </c>
      <c r="K120" s="78">
        <v>249</v>
      </c>
      <c r="L120" s="78">
        <v>245</v>
      </c>
      <c r="M120" s="78">
        <v>241</v>
      </c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22.5" x14ac:dyDescent="0.2">
      <c r="A121" s="76" t="s">
        <v>72</v>
      </c>
      <c r="B121" s="77">
        <v>974</v>
      </c>
      <c r="C121" s="77">
        <v>1021</v>
      </c>
      <c r="D121" s="77">
        <v>1008</v>
      </c>
      <c r="E121" s="77">
        <v>1013</v>
      </c>
      <c r="F121" s="77">
        <v>977</v>
      </c>
      <c r="G121" s="77">
        <v>964</v>
      </c>
      <c r="H121" s="77">
        <v>947</v>
      </c>
      <c r="I121" s="77">
        <v>947</v>
      </c>
      <c r="J121" s="77">
        <v>920</v>
      </c>
      <c r="K121" s="77">
        <v>806</v>
      </c>
      <c r="L121" s="77">
        <v>812</v>
      </c>
      <c r="M121" s="77">
        <v>758</v>
      </c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22.5" x14ac:dyDescent="0.2">
      <c r="A122" s="76" t="s">
        <v>73</v>
      </c>
      <c r="B122" s="78">
        <v>5930</v>
      </c>
      <c r="C122" s="78">
        <v>5965</v>
      </c>
      <c r="D122" s="78">
        <v>5986</v>
      </c>
      <c r="E122" s="78">
        <v>6196</v>
      </c>
      <c r="F122" s="78">
        <v>6221</v>
      </c>
      <c r="G122" s="78">
        <v>6239</v>
      </c>
      <c r="H122" s="78">
        <v>6168</v>
      </c>
      <c r="I122" s="78">
        <v>6188</v>
      </c>
      <c r="J122" s="78">
        <v>6232</v>
      </c>
      <c r="K122" s="78">
        <v>6186</v>
      </c>
      <c r="L122" s="78">
        <v>6300</v>
      </c>
      <c r="M122" s="78">
        <v>6365</v>
      </c>
      <c r="N122" s="6"/>
      <c r="O122" s="6"/>
      <c r="P122" s="6"/>
      <c r="Q122" s="6"/>
      <c r="R122" s="6"/>
      <c r="S122" s="6"/>
      <c r="T122" s="6"/>
      <c r="U122" s="6"/>
      <c r="V122" s="6"/>
    </row>
    <row r="123" spans="1:22" x14ac:dyDescent="0.2">
      <c r="A123" s="76" t="s">
        <v>29</v>
      </c>
      <c r="B123" s="78">
        <v>2065</v>
      </c>
      <c r="C123" s="78">
        <v>2097</v>
      </c>
      <c r="D123" s="78">
        <v>2120</v>
      </c>
      <c r="E123" s="78">
        <v>2121</v>
      </c>
      <c r="F123" s="78">
        <v>2158</v>
      </c>
      <c r="G123" s="78">
        <v>2145</v>
      </c>
      <c r="H123" s="78">
        <v>2175</v>
      </c>
      <c r="I123" s="78">
        <v>2190</v>
      </c>
      <c r="J123" s="78">
        <v>2201</v>
      </c>
      <c r="K123" s="78">
        <v>2248</v>
      </c>
      <c r="L123" s="78">
        <v>2284</v>
      </c>
      <c r="M123" s="78">
        <v>2158</v>
      </c>
      <c r="N123" s="6"/>
      <c r="O123" s="6"/>
      <c r="P123" s="6"/>
      <c r="Q123" s="6"/>
      <c r="R123" s="6"/>
      <c r="S123" s="6"/>
      <c r="T123" s="6"/>
      <c r="U123" s="6"/>
      <c r="V123" s="6"/>
    </row>
    <row r="124" spans="1:22" x14ac:dyDescent="0.2">
      <c r="A124" s="76" t="s">
        <v>55</v>
      </c>
      <c r="B124" s="78">
        <v>154</v>
      </c>
      <c r="C124" s="78">
        <v>144</v>
      </c>
      <c r="D124" s="78">
        <v>117</v>
      </c>
      <c r="E124" s="78">
        <v>118</v>
      </c>
      <c r="F124" s="78">
        <v>119</v>
      </c>
      <c r="G124" s="78">
        <v>120</v>
      </c>
      <c r="H124" s="78">
        <v>115</v>
      </c>
      <c r="I124" s="78">
        <v>117</v>
      </c>
      <c r="J124" s="78">
        <v>118</v>
      </c>
      <c r="K124" s="78">
        <v>122</v>
      </c>
      <c r="L124" s="78">
        <v>126</v>
      </c>
      <c r="M124" s="78">
        <v>123</v>
      </c>
      <c r="N124" s="6"/>
      <c r="O124" s="6"/>
      <c r="P124" s="6"/>
      <c r="Q124" s="6"/>
      <c r="R124" s="6"/>
      <c r="S124" s="6"/>
      <c r="T124" s="6"/>
      <c r="U124" s="6"/>
      <c r="V124" s="6"/>
    </row>
    <row r="125" spans="1:22" x14ac:dyDescent="0.2">
      <c r="A125" s="76" t="s">
        <v>60</v>
      </c>
      <c r="B125" s="78">
        <v>497</v>
      </c>
      <c r="C125" s="78">
        <v>501</v>
      </c>
      <c r="D125" s="78">
        <v>516</v>
      </c>
      <c r="E125" s="78">
        <v>509</v>
      </c>
      <c r="F125" s="78">
        <v>511</v>
      </c>
      <c r="G125" s="78">
        <v>542</v>
      </c>
      <c r="H125" s="78">
        <v>570</v>
      </c>
      <c r="I125" s="78">
        <v>528</v>
      </c>
      <c r="J125" s="78">
        <v>524</v>
      </c>
      <c r="K125" s="78">
        <v>511</v>
      </c>
      <c r="L125" s="78">
        <v>524</v>
      </c>
      <c r="M125" s="78">
        <v>544</v>
      </c>
      <c r="N125" s="6"/>
      <c r="O125" s="6"/>
      <c r="P125" s="6"/>
      <c r="Q125" s="6"/>
      <c r="R125" s="6"/>
      <c r="S125" s="6"/>
      <c r="T125" s="6"/>
      <c r="U125" s="6"/>
      <c r="V125" s="6"/>
    </row>
    <row r="126" spans="1:22" x14ac:dyDescent="0.2">
      <c r="A126" s="76" t="s">
        <v>61</v>
      </c>
      <c r="B126" s="78">
        <v>3436</v>
      </c>
      <c r="C126" s="78">
        <v>3411</v>
      </c>
      <c r="D126" s="78">
        <v>3430</v>
      </c>
      <c r="E126" s="78">
        <v>3469</v>
      </c>
      <c r="F126" s="78">
        <v>3453</v>
      </c>
      <c r="G126" s="78">
        <v>3458</v>
      </c>
      <c r="H126" s="78">
        <v>3477</v>
      </c>
      <c r="I126" s="78">
        <v>3514</v>
      </c>
      <c r="J126" s="78">
        <v>3559</v>
      </c>
      <c r="K126" s="78">
        <v>3598</v>
      </c>
      <c r="L126" s="78">
        <v>3633</v>
      </c>
      <c r="M126" s="78">
        <v>3667</v>
      </c>
      <c r="N126" s="6"/>
      <c r="O126" s="6"/>
      <c r="P126" s="6"/>
      <c r="Q126" s="6"/>
      <c r="R126" s="6"/>
      <c r="S126" s="6"/>
      <c r="T126" s="6"/>
      <c r="U126" s="6"/>
      <c r="V126" s="6"/>
    </row>
    <row r="127" spans="1:22" x14ac:dyDescent="0.2">
      <c r="A127" s="76" t="s">
        <v>56</v>
      </c>
      <c r="B127" s="78">
        <v>126</v>
      </c>
      <c r="C127" s="78">
        <v>133</v>
      </c>
      <c r="D127" s="78">
        <v>134</v>
      </c>
      <c r="E127" s="78">
        <v>133</v>
      </c>
      <c r="F127" s="78">
        <v>136</v>
      </c>
      <c r="G127" s="78">
        <v>137</v>
      </c>
      <c r="H127" s="78">
        <v>133</v>
      </c>
      <c r="I127" s="78">
        <v>136</v>
      </c>
      <c r="J127" s="78">
        <v>136</v>
      </c>
      <c r="K127" s="78">
        <v>141</v>
      </c>
      <c r="L127" s="78">
        <v>135</v>
      </c>
      <c r="M127" s="78">
        <v>133</v>
      </c>
      <c r="N127" s="6"/>
      <c r="O127" s="6"/>
      <c r="P127" s="6"/>
      <c r="Q127" s="6"/>
      <c r="R127" s="6"/>
      <c r="S127" s="6"/>
      <c r="T127" s="6"/>
      <c r="U127" s="6"/>
      <c r="V127" s="6"/>
    </row>
    <row r="128" spans="1:22" x14ac:dyDescent="0.2">
      <c r="A128" s="76" t="s">
        <v>30</v>
      </c>
      <c r="B128" s="78">
        <v>913</v>
      </c>
      <c r="C128" s="78">
        <v>916</v>
      </c>
      <c r="D128" s="78">
        <v>934</v>
      </c>
      <c r="E128" s="78">
        <v>933</v>
      </c>
      <c r="F128" s="78">
        <v>948</v>
      </c>
      <c r="G128" s="78">
        <v>920</v>
      </c>
      <c r="H128" s="78">
        <v>893</v>
      </c>
      <c r="I128" s="78">
        <v>882</v>
      </c>
      <c r="J128" s="78">
        <v>880</v>
      </c>
      <c r="K128" s="78">
        <v>889</v>
      </c>
      <c r="L128" s="78">
        <v>891</v>
      </c>
      <c r="M128" s="78">
        <v>893</v>
      </c>
      <c r="N128" s="6"/>
      <c r="O128" s="6"/>
      <c r="P128" s="6"/>
      <c r="Q128" s="6"/>
      <c r="R128" s="6"/>
      <c r="S128" s="6"/>
      <c r="T128" s="6"/>
      <c r="U128" s="6"/>
      <c r="V128" s="6"/>
    </row>
    <row r="129" spans="1:22" x14ac:dyDescent="0.2">
      <c r="A129" s="76" t="s">
        <v>62</v>
      </c>
      <c r="B129" s="78">
        <v>1759</v>
      </c>
      <c r="C129" s="78">
        <v>1822</v>
      </c>
      <c r="D129" s="78">
        <v>1836</v>
      </c>
      <c r="E129" s="78">
        <v>1880</v>
      </c>
      <c r="F129" s="78">
        <v>1899</v>
      </c>
      <c r="G129" s="78">
        <v>1910</v>
      </c>
      <c r="H129" s="78">
        <v>1901</v>
      </c>
      <c r="I129" s="78">
        <v>1940</v>
      </c>
      <c r="J129" s="78">
        <v>1949</v>
      </c>
      <c r="K129" s="78">
        <v>2014</v>
      </c>
      <c r="L129" s="78">
        <v>1995</v>
      </c>
      <c r="M129" s="78">
        <v>1970</v>
      </c>
      <c r="N129" s="6"/>
      <c r="O129" s="6"/>
      <c r="P129" s="6"/>
      <c r="Q129" s="6"/>
      <c r="R129" s="6"/>
      <c r="S129" s="6"/>
      <c r="T129" s="6"/>
      <c r="U129" s="6"/>
      <c r="V129" s="6"/>
    </row>
    <row r="130" spans="1:22" x14ac:dyDescent="0.2">
      <c r="A130" s="83" t="s">
        <v>31</v>
      </c>
      <c r="B130" s="85">
        <v>9580</v>
      </c>
      <c r="C130" s="85">
        <v>9658</v>
      </c>
      <c r="D130" s="85">
        <v>9636</v>
      </c>
      <c r="E130" s="85">
        <v>9702</v>
      </c>
      <c r="F130" s="85">
        <v>9723</v>
      </c>
      <c r="G130" s="85">
        <v>9762</v>
      </c>
      <c r="H130" s="85">
        <v>9647</v>
      </c>
      <c r="I130" s="85">
        <v>9514</v>
      </c>
      <c r="J130" s="85">
        <v>9488</v>
      </c>
      <c r="K130" s="85">
        <v>9563</v>
      </c>
      <c r="L130" s="85">
        <v>9490</v>
      </c>
      <c r="M130" s="85">
        <v>9407</v>
      </c>
      <c r="N130" s="6"/>
      <c r="O130" s="6"/>
      <c r="P130" s="6"/>
      <c r="Q130" s="6"/>
      <c r="R130" s="6"/>
      <c r="S130" s="6"/>
      <c r="T130" s="6"/>
      <c r="U130" s="6"/>
      <c r="V130" s="6"/>
    </row>
    <row r="131" spans="1:22" x14ac:dyDescent="0.2">
      <c r="A131" s="91" t="s">
        <v>78</v>
      </c>
      <c r="B131" s="92">
        <f t="shared" ref="B131:M131" si="6">SUM(B120:B130)</f>
        <v>25706</v>
      </c>
      <c r="C131" s="92">
        <f t="shared" si="6"/>
        <v>25951</v>
      </c>
      <c r="D131" s="92">
        <f t="shared" si="6"/>
        <v>25998</v>
      </c>
      <c r="E131" s="92">
        <f t="shared" si="6"/>
        <v>26354</v>
      </c>
      <c r="F131" s="92">
        <f t="shared" si="6"/>
        <v>26418</v>
      </c>
      <c r="G131" s="92">
        <f t="shared" si="6"/>
        <v>26462</v>
      </c>
      <c r="H131" s="92">
        <f t="shared" si="6"/>
        <v>26267</v>
      </c>
      <c r="I131" s="92">
        <f t="shared" si="6"/>
        <v>26198</v>
      </c>
      <c r="J131" s="92">
        <f t="shared" si="6"/>
        <v>26252</v>
      </c>
      <c r="K131" s="92">
        <f t="shared" si="6"/>
        <v>26327</v>
      </c>
      <c r="L131" s="92">
        <f t="shared" si="6"/>
        <v>26435</v>
      </c>
      <c r="M131" s="92">
        <f t="shared" si="6"/>
        <v>26259</v>
      </c>
      <c r="N131" s="6"/>
      <c r="O131" s="6"/>
      <c r="P131" s="6"/>
      <c r="Q131" s="6"/>
      <c r="R131" s="6"/>
      <c r="S131" s="6"/>
      <c r="T131" s="6"/>
      <c r="U131" s="6"/>
      <c r="V131" s="6"/>
    </row>
    <row r="134" spans="1:22" x14ac:dyDescent="0.2">
      <c r="A134" s="265" t="s">
        <v>7</v>
      </c>
      <c r="B134" s="264">
        <v>2013</v>
      </c>
      <c r="C134" s="264"/>
      <c r="D134" s="264"/>
      <c r="E134" s="264"/>
      <c r="F134" s="264"/>
      <c r="G134" s="264"/>
      <c r="H134" s="264"/>
      <c r="I134" s="264"/>
      <c r="J134" s="264"/>
      <c r="K134" s="264"/>
      <c r="L134" s="264"/>
      <c r="M134" s="264"/>
      <c r="N134" s="6"/>
      <c r="O134" s="6"/>
      <c r="P134" s="6"/>
      <c r="Q134" s="6"/>
      <c r="R134" s="6"/>
      <c r="S134" s="6"/>
      <c r="T134" s="6"/>
      <c r="U134" s="6"/>
      <c r="V134" s="6"/>
    </row>
    <row r="135" spans="1:22" x14ac:dyDescent="0.2">
      <c r="A135" s="263"/>
      <c r="B135" s="244" t="s">
        <v>82</v>
      </c>
      <c r="C135" s="244" t="s">
        <v>83</v>
      </c>
      <c r="D135" s="243" t="s">
        <v>84</v>
      </c>
      <c r="E135" s="244" t="s">
        <v>85</v>
      </c>
      <c r="F135" s="243" t="s">
        <v>86</v>
      </c>
      <c r="G135" s="244" t="s">
        <v>87</v>
      </c>
      <c r="H135" s="244" t="s">
        <v>88</v>
      </c>
      <c r="I135" s="244" t="s">
        <v>89</v>
      </c>
      <c r="J135" s="244" t="s">
        <v>90</v>
      </c>
      <c r="K135" s="244" t="s">
        <v>91</v>
      </c>
      <c r="L135" s="244" t="s">
        <v>92</v>
      </c>
      <c r="M135" s="244" t="s">
        <v>93</v>
      </c>
      <c r="N135" s="6"/>
      <c r="O135" s="6"/>
      <c r="P135" s="6"/>
      <c r="Q135" s="6"/>
      <c r="R135" s="6"/>
      <c r="S135" s="6"/>
      <c r="T135" s="6"/>
      <c r="U135" s="6"/>
      <c r="V135" s="6"/>
    </row>
    <row r="136" spans="1:22" x14ac:dyDescent="0.2">
      <c r="A136" s="76" t="s">
        <v>54</v>
      </c>
      <c r="B136" s="99">
        <v>1032</v>
      </c>
      <c r="C136" s="99">
        <v>1030</v>
      </c>
      <c r="D136" s="78">
        <v>1029</v>
      </c>
      <c r="E136" s="78">
        <v>1023</v>
      </c>
      <c r="F136" s="78">
        <v>1029</v>
      </c>
      <c r="G136" s="78">
        <v>1030</v>
      </c>
      <c r="H136" s="78">
        <v>1012</v>
      </c>
      <c r="I136" s="78">
        <v>990</v>
      </c>
      <c r="J136" s="78">
        <v>1004</v>
      </c>
      <c r="K136" s="78">
        <v>997</v>
      </c>
      <c r="L136" s="78">
        <v>985</v>
      </c>
      <c r="M136" s="78">
        <v>956</v>
      </c>
      <c r="N136" s="6"/>
      <c r="O136" s="6"/>
      <c r="P136" s="6"/>
      <c r="Q136" s="6"/>
      <c r="R136" s="6"/>
      <c r="S136" s="6"/>
      <c r="T136" s="6"/>
      <c r="U136" s="6"/>
      <c r="V136" s="6"/>
    </row>
    <row r="137" spans="1:22" x14ac:dyDescent="0.2">
      <c r="A137" s="76" t="s">
        <v>32</v>
      </c>
      <c r="B137" s="99">
        <v>2140</v>
      </c>
      <c r="C137" s="99">
        <v>2128</v>
      </c>
      <c r="D137" s="78">
        <v>2168</v>
      </c>
      <c r="E137" s="78">
        <v>2149</v>
      </c>
      <c r="F137" s="78">
        <v>2155</v>
      </c>
      <c r="G137" s="78">
        <v>2226</v>
      </c>
      <c r="H137" s="78">
        <v>2243</v>
      </c>
      <c r="I137" s="78">
        <v>2364</v>
      </c>
      <c r="J137" s="78">
        <v>2431</v>
      </c>
      <c r="K137" s="78">
        <v>2448</v>
      </c>
      <c r="L137" s="78">
        <v>2437</v>
      </c>
      <c r="M137" s="78">
        <v>2478</v>
      </c>
      <c r="N137" s="6"/>
      <c r="O137" s="6"/>
      <c r="P137" s="6"/>
      <c r="Q137" s="6"/>
      <c r="R137" s="6"/>
      <c r="S137" s="6"/>
      <c r="T137" s="6"/>
      <c r="U137" s="6"/>
      <c r="V137" s="6"/>
    </row>
    <row r="138" spans="1:22" x14ac:dyDescent="0.2">
      <c r="A138" s="83" t="s">
        <v>33</v>
      </c>
      <c r="B138" s="117">
        <v>15954</v>
      </c>
      <c r="C138" s="117">
        <v>16245</v>
      </c>
      <c r="D138" s="85">
        <v>16151</v>
      </c>
      <c r="E138" s="85">
        <v>16322</v>
      </c>
      <c r="F138" s="85">
        <v>16400</v>
      </c>
      <c r="G138" s="85">
        <v>16834</v>
      </c>
      <c r="H138" s="85">
        <v>17444</v>
      </c>
      <c r="I138" s="85">
        <v>17526</v>
      </c>
      <c r="J138" s="85">
        <v>17657</v>
      </c>
      <c r="K138" s="85">
        <v>17936</v>
      </c>
      <c r="L138" s="85">
        <v>17807</v>
      </c>
      <c r="M138" s="85">
        <v>17880</v>
      </c>
      <c r="N138" s="6"/>
      <c r="O138" s="6"/>
      <c r="P138" s="6"/>
      <c r="Q138" s="6"/>
      <c r="R138" s="6"/>
      <c r="S138" s="6"/>
      <c r="T138" s="6"/>
      <c r="U138" s="6"/>
      <c r="V138" s="6"/>
    </row>
    <row r="139" spans="1:22" x14ac:dyDescent="0.2">
      <c r="A139" s="194" t="s">
        <v>78</v>
      </c>
      <c r="B139" s="191">
        <f t="shared" ref="B139:M139" si="7">SUM(B136:B138)</f>
        <v>19126</v>
      </c>
      <c r="C139" s="191">
        <f t="shared" si="7"/>
        <v>19403</v>
      </c>
      <c r="D139" s="191">
        <f t="shared" si="7"/>
        <v>19348</v>
      </c>
      <c r="E139" s="191">
        <f t="shared" si="7"/>
        <v>19494</v>
      </c>
      <c r="F139" s="191">
        <f t="shared" si="7"/>
        <v>19584</v>
      </c>
      <c r="G139" s="191">
        <f t="shared" si="7"/>
        <v>20090</v>
      </c>
      <c r="H139" s="191">
        <f t="shared" si="7"/>
        <v>20699</v>
      </c>
      <c r="I139" s="191">
        <f t="shared" si="7"/>
        <v>20880</v>
      </c>
      <c r="J139" s="191">
        <f t="shared" si="7"/>
        <v>21092</v>
      </c>
      <c r="K139" s="191">
        <f t="shared" si="7"/>
        <v>21381</v>
      </c>
      <c r="L139" s="191">
        <f t="shared" si="7"/>
        <v>21229</v>
      </c>
      <c r="M139" s="191">
        <f t="shared" si="7"/>
        <v>21314</v>
      </c>
      <c r="N139" s="6"/>
      <c r="O139" s="6"/>
      <c r="P139" s="6"/>
      <c r="Q139" s="6"/>
      <c r="R139" s="6"/>
      <c r="S139" s="6"/>
      <c r="T139" s="6"/>
      <c r="U139" s="6"/>
      <c r="V139" s="6"/>
    </row>
    <row r="142" spans="1:22" x14ac:dyDescent="0.2">
      <c r="A142" s="265" t="s">
        <v>8</v>
      </c>
      <c r="B142" s="264">
        <v>2013</v>
      </c>
      <c r="C142" s="264"/>
      <c r="D142" s="264"/>
      <c r="E142" s="264"/>
      <c r="F142" s="264"/>
      <c r="G142" s="264"/>
      <c r="H142" s="264"/>
      <c r="I142" s="264"/>
      <c r="J142" s="264"/>
      <c r="K142" s="264"/>
      <c r="L142" s="264"/>
      <c r="M142" s="264"/>
      <c r="N142" s="6"/>
      <c r="O142" s="6"/>
      <c r="P142" s="6"/>
      <c r="Q142" s="6"/>
      <c r="R142" s="6"/>
      <c r="S142" s="6"/>
      <c r="T142" s="6"/>
      <c r="U142" s="6"/>
      <c r="V142" s="6"/>
    </row>
    <row r="143" spans="1:22" x14ac:dyDescent="0.2">
      <c r="A143" s="263"/>
      <c r="B143" s="244" t="s">
        <v>82</v>
      </c>
      <c r="C143" s="244" t="s">
        <v>83</v>
      </c>
      <c r="D143" s="243" t="s">
        <v>84</v>
      </c>
      <c r="E143" s="244" t="s">
        <v>85</v>
      </c>
      <c r="F143" s="243" t="s">
        <v>86</v>
      </c>
      <c r="G143" s="244" t="s">
        <v>87</v>
      </c>
      <c r="H143" s="244" t="s">
        <v>88</v>
      </c>
      <c r="I143" s="244" t="s">
        <v>89</v>
      </c>
      <c r="J143" s="244" t="s">
        <v>90</v>
      </c>
      <c r="K143" s="244" t="s">
        <v>91</v>
      </c>
      <c r="L143" s="244" t="s">
        <v>92</v>
      </c>
      <c r="M143" s="244" t="s">
        <v>93</v>
      </c>
      <c r="N143" s="6"/>
      <c r="O143" s="6"/>
      <c r="P143" s="6"/>
      <c r="Q143" s="6"/>
      <c r="R143" s="6"/>
      <c r="S143" s="6"/>
      <c r="T143" s="6"/>
      <c r="U143" s="6"/>
      <c r="V143" s="6"/>
    </row>
    <row r="144" spans="1:22" x14ac:dyDescent="0.2">
      <c r="A144" s="76" t="s">
        <v>34</v>
      </c>
      <c r="B144" s="99">
        <v>688</v>
      </c>
      <c r="C144" s="99">
        <v>682</v>
      </c>
      <c r="D144" s="78">
        <v>709</v>
      </c>
      <c r="E144" s="78">
        <v>1052</v>
      </c>
      <c r="F144" s="78">
        <v>1312</v>
      </c>
      <c r="G144" s="78">
        <v>1472</v>
      </c>
      <c r="H144" s="78">
        <v>1416</v>
      </c>
      <c r="I144" s="78">
        <v>1421</v>
      </c>
      <c r="J144" s="78">
        <v>1405</v>
      </c>
      <c r="K144" s="78">
        <v>1431</v>
      </c>
      <c r="L144" s="78">
        <v>1449</v>
      </c>
      <c r="M144" s="78">
        <v>1554</v>
      </c>
      <c r="N144" s="6"/>
      <c r="O144" s="6"/>
      <c r="P144" s="6"/>
      <c r="Q144" s="6"/>
      <c r="R144" s="6"/>
      <c r="S144" s="6"/>
      <c r="T144" s="6"/>
      <c r="U144" s="6"/>
      <c r="V144" s="6"/>
    </row>
    <row r="145" spans="1:22" x14ac:dyDescent="0.2">
      <c r="A145" s="76" t="s">
        <v>57</v>
      </c>
      <c r="B145" s="99">
        <v>407</v>
      </c>
      <c r="C145" s="99">
        <v>424</v>
      </c>
      <c r="D145" s="78">
        <v>459</v>
      </c>
      <c r="E145" s="78">
        <v>460</v>
      </c>
      <c r="F145" s="78">
        <v>464</v>
      </c>
      <c r="G145" s="78">
        <v>470</v>
      </c>
      <c r="H145" s="78">
        <v>503</v>
      </c>
      <c r="I145" s="78">
        <v>511</v>
      </c>
      <c r="J145" s="78">
        <v>477</v>
      </c>
      <c r="K145" s="78">
        <v>482</v>
      </c>
      <c r="L145" s="78">
        <v>443</v>
      </c>
      <c r="M145" s="78">
        <v>437</v>
      </c>
      <c r="N145" s="6"/>
      <c r="O145" s="6"/>
      <c r="P145" s="6"/>
      <c r="Q145" s="6"/>
      <c r="R145" s="6"/>
      <c r="S145" s="6"/>
      <c r="T145" s="6"/>
      <c r="U145" s="6"/>
      <c r="V145" s="6"/>
    </row>
    <row r="146" spans="1:22" x14ac:dyDescent="0.2">
      <c r="A146" s="76" t="s">
        <v>35</v>
      </c>
      <c r="B146" s="99">
        <v>2516</v>
      </c>
      <c r="C146" s="99">
        <v>2570</v>
      </c>
      <c r="D146" s="78">
        <v>2675</v>
      </c>
      <c r="E146" s="78">
        <v>2602</v>
      </c>
      <c r="F146" s="78">
        <v>2577</v>
      </c>
      <c r="G146" s="78">
        <v>2571</v>
      </c>
      <c r="H146" s="78">
        <v>2584</v>
      </c>
      <c r="I146" s="78">
        <v>2677</v>
      </c>
      <c r="J146" s="78">
        <v>2727</v>
      </c>
      <c r="K146" s="78">
        <v>2873</v>
      </c>
      <c r="L146" s="78">
        <v>2888</v>
      </c>
      <c r="M146" s="78">
        <v>3064</v>
      </c>
      <c r="N146" s="6"/>
      <c r="O146" s="6"/>
      <c r="P146" s="6"/>
      <c r="Q146" s="6"/>
      <c r="R146" s="6"/>
      <c r="S146" s="6"/>
      <c r="T146" s="6"/>
      <c r="U146" s="6"/>
      <c r="V146" s="6"/>
    </row>
    <row r="147" spans="1:22" x14ac:dyDescent="0.2">
      <c r="A147" s="83" t="s">
        <v>36</v>
      </c>
      <c r="B147" s="117">
        <v>4284</v>
      </c>
      <c r="C147" s="117">
        <v>4489</v>
      </c>
      <c r="D147" s="85">
        <v>4806</v>
      </c>
      <c r="E147" s="85">
        <v>4884</v>
      </c>
      <c r="F147" s="85">
        <v>5028</v>
      </c>
      <c r="G147" s="85">
        <v>5086</v>
      </c>
      <c r="H147" s="85">
        <v>4510</v>
      </c>
      <c r="I147" s="85">
        <v>4762</v>
      </c>
      <c r="J147" s="85">
        <v>4991</v>
      </c>
      <c r="K147" s="85">
        <v>4852</v>
      </c>
      <c r="L147" s="85">
        <v>4407</v>
      </c>
      <c r="M147" s="85">
        <v>4535</v>
      </c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13.5" customHeight="1" x14ac:dyDescent="0.2">
      <c r="A148" s="194" t="s">
        <v>78</v>
      </c>
      <c r="B148" s="191">
        <f t="shared" ref="B148:M148" si="8">SUM(B144:B147)</f>
        <v>7895</v>
      </c>
      <c r="C148" s="191">
        <f t="shared" si="8"/>
        <v>8165</v>
      </c>
      <c r="D148" s="191">
        <f t="shared" si="8"/>
        <v>8649</v>
      </c>
      <c r="E148" s="191">
        <f t="shared" si="8"/>
        <v>8998</v>
      </c>
      <c r="F148" s="191">
        <f t="shared" si="8"/>
        <v>9381</v>
      </c>
      <c r="G148" s="191">
        <f t="shared" si="8"/>
        <v>9599</v>
      </c>
      <c r="H148" s="191">
        <f t="shared" si="8"/>
        <v>9013</v>
      </c>
      <c r="I148" s="191">
        <f t="shared" si="8"/>
        <v>9371</v>
      </c>
      <c r="J148" s="191">
        <f t="shared" si="8"/>
        <v>9600</v>
      </c>
      <c r="K148" s="191">
        <f t="shared" si="8"/>
        <v>9638</v>
      </c>
      <c r="L148" s="191">
        <f t="shared" si="8"/>
        <v>9187</v>
      </c>
      <c r="M148" s="191">
        <f t="shared" si="8"/>
        <v>9590</v>
      </c>
      <c r="N148" s="6"/>
      <c r="O148" s="6"/>
      <c r="P148" s="6"/>
      <c r="Q148" s="6"/>
      <c r="R148" s="6"/>
      <c r="S148" s="6"/>
      <c r="T148" s="6"/>
      <c r="U148" s="6"/>
      <c r="V148" s="6"/>
    </row>
    <row r="150" spans="1:22" x14ac:dyDescent="0.2">
      <c r="A150" s="198" t="s">
        <v>81</v>
      </c>
      <c r="B150" s="199">
        <f>B15+B33+B54+B61+B71+B103+B131+B139+B148</f>
        <v>269011</v>
      </c>
      <c r="C150" s="199">
        <f t="shared" ref="C150:M150" si="9">C15+C33+C54+C61+C71+C103+C131+C139+C148</f>
        <v>270439</v>
      </c>
      <c r="D150" s="199">
        <f t="shared" si="9"/>
        <v>271563</v>
      </c>
      <c r="E150" s="199">
        <f t="shared" si="9"/>
        <v>272944</v>
      </c>
      <c r="F150" s="199">
        <f t="shared" si="9"/>
        <v>274016</v>
      </c>
      <c r="G150" s="199">
        <f t="shared" si="9"/>
        <v>274937</v>
      </c>
      <c r="H150" s="199">
        <f t="shared" si="9"/>
        <v>275231</v>
      </c>
      <c r="I150" s="199">
        <f t="shared" si="9"/>
        <v>277553</v>
      </c>
      <c r="J150" s="199">
        <f t="shared" si="9"/>
        <v>279514</v>
      </c>
      <c r="K150" s="199">
        <f t="shared" si="9"/>
        <v>282103</v>
      </c>
      <c r="L150" s="199">
        <f t="shared" si="9"/>
        <v>284552</v>
      </c>
      <c r="M150" s="199">
        <f t="shared" si="9"/>
        <v>282499</v>
      </c>
      <c r="N150" s="6"/>
    </row>
    <row r="151" spans="1:22" s="17" customFormat="1" x14ac:dyDescent="0.2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2"/>
    </row>
    <row r="152" spans="1:22" x14ac:dyDescent="0.2">
      <c r="A152" s="123" t="s">
        <v>111</v>
      </c>
    </row>
    <row r="153" spans="1:22" x14ac:dyDescent="0.2">
      <c r="A153" s="3"/>
    </row>
  </sheetData>
  <mergeCells count="30">
    <mergeCell ref="A19:A20"/>
    <mergeCell ref="B19:M19"/>
    <mergeCell ref="A2:M2"/>
    <mergeCell ref="A4:M4"/>
    <mergeCell ref="A5:M5"/>
    <mergeCell ref="A9:A10"/>
    <mergeCell ref="B9:M9"/>
    <mergeCell ref="A84:A85"/>
    <mergeCell ref="B84:M84"/>
    <mergeCell ref="A39:M39"/>
    <mergeCell ref="A41:M41"/>
    <mergeCell ref="A42:M42"/>
    <mergeCell ref="A46:A47"/>
    <mergeCell ref="B46:M46"/>
    <mergeCell ref="A58:A59"/>
    <mergeCell ref="B58:M58"/>
    <mergeCell ref="A65:A66"/>
    <mergeCell ref="B65:M65"/>
    <mergeCell ref="A77:M77"/>
    <mergeCell ref="A79:M79"/>
    <mergeCell ref="A80:M80"/>
    <mergeCell ref="A142:A143"/>
    <mergeCell ref="B142:M142"/>
    <mergeCell ref="A113:M113"/>
    <mergeCell ref="A115:M115"/>
    <mergeCell ref="A116:M116"/>
    <mergeCell ref="A118:A119"/>
    <mergeCell ref="B118:M118"/>
    <mergeCell ref="A134:A135"/>
    <mergeCell ref="B134:M134"/>
  </mergeCells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&amp;L&amp;"Arial,Normal"&amp;8&amp;G&amp;C&amp;"Arial,Normal"&amp;8www.iieg.gob.mx&amp;R&amp;G</oddFooter>
  </headerFooter>
  <legacyDrawingHF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3"/>
  <sheetViews>
    <sheetView workbookViewId="0">
      <selection activeCell="AA42" sqref="AA42"/>
    </sheetView>
  </sheetViews>
  <sheetFormatPr baseColWidth="10" defaultColWidth="8.83203125" defaultRowHeight="11.25" x14ac:dyDescent="0.2"/>
  <cols>
    <col min="1" max="1" width="59.6640625" style="5" customWidth="1"/>
    <col min="2" max="3" width="8.5" style="5" customWidth="1"/>
    <col min="4" max="13" width="8.5" style="6" customWidth="1"/>
    <col min="14" max="16384" width="8.83203125" style="5"/>
  </cols>
  <sheetData>
    <row r="1" spans="1:22" s="62" customFormat="1" ht="20.25" x14ac:dyDescent="0.2">
      <c r="A1" s="74" t="s">
        <v>95</v>
      </c>
      <c r="B1" s="46"/>
      <c r="C1" s="46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22" s="47" customFormat="1" ht="15.75" customHeight="1" x14ac:dyDescent="0.2">
      <c r="A2" s="256" t="s">
        <v>80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34"/>
    </row>
    <row r="3" spans="1:22" s="47" customFormat="1" ht="15.75" customHeight="1" x14ac:dyDescent="0.2">
      <c r="A3" s="75" t="s">
        <v>79</v>
      </c>
      <c r="B3" s="36"/>
      <c r="C3" s="36"/>
      <c r="D3" s="75"/>
      <c r="E3" s="75"/>
      <c r="F3" s="75"/>
      <c r="G3" s="75"/>
      <c r="H3" s="75"/>
      <c r="I3" s="75"/>
      <c r="J3" s="75"/>
      <c r="K3" s="75"/>
      <c r="L3" s="75"/>
      <c r="M3" s="75"/>
      <c r="N3" s="34"/>
    </row>
    <row r="4" spans="1:22" s="49" customFormat="1" ht="15.95" customHeight="1" x14ac:dyDescent="0.2">
      <c r="A4" s="256" t="s">
        <v>76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36"/>
    </row>
    <row r="5" spans="1:22" s="49" customFormat="1" ht="15.95" customHeight="1" x14ac:dyDescent="0.2">
      <c r="A5" s="256">
        <v>2014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36"/>
    </row>
    <row r="6" spans="1:22" ht="12.75" customHeight="1" x14ac:dyDescent="0.2">
      <c r="A6" s="30"/>
      <c r="B6" s="13"/>
      <c r="C6" s="13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22" x14ac:dyDescent="0.2">
      <c r="A7" s="6"/>
      <c r="B7" s="6"/>
      <c r="C7" s="6"/>
      <c r="N7" s="6"/>
      <c r="O7" s="6"/>
      <c r="P7" s="6"/>
      <c r="Q7" s="6"/>
      <c r="R7" s="6"/>
      <c r="S7" s="6"/>
      <c r="T7" s="6"/>
      <c r="U7" s="6"/>
      <c r="V7" s="6"/>
    </row>
    <row r="8" spans="1:22" x14ac:dyDescent="0.2">
      <c r="A8" s="6"/>
      <c r="B8" s="6"/>
      <c r="C8" s="6"/>
      <c r="N8" s="6"/>
      <c r="O8" s="6"/>
      <c r="P8" s="6"/>
      <c r="Q8" s="6"/>
      <c r="R8" s="6"/>
      <c r="S8" s="6"/>
      <c r="T8" s="6"/>
      <c r="U8" s="6"/>
      <c r="V8" s="6"/>
    </row>
    <row r="9" spans="1:22" x14ac:dyDescent="0.2">
      <c r="A9" s="284" t="s">
        <v>0</v>
      </c>
      <c r="B9" s="264">
        <v>2014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6"/>
      <c r="O9" s="6"/>
      <c r="P9" s="6"/>
      <c r="Q9" s="6"/>
      <c r="R9" s="6"/>
      <c r="S9" s="6"/>
      <c r="T9" s="6"/>
      <c r="U9" s="6"/>
      <c r="V9" s="6"/>
    </row>
    <row r="10" spans="1:22" x14ac:dyDescent="0.2">
      <c r="A10" s="264"/>
      <c r="B10" s="244" t="s">
        <v>82</v>
      </c>
      <c r="C10" s="244" t="s">
        <v>83</v>
      </c>
      <c r="D10" s="244" t="s">
        <v>84</v>
      </c>
      <c r="E10" s="244" t="s">
        <v>85</v>
      </c>
      <c r="F10" s="244" t="s">
        <v>86</v>
      </c>
      <c r="G10" s="244" t="s">
        <v>87</v>
      </c>
      <c r="H10" s="244" t="s">
        <v>88</v>
      </c>
      <c r="I10" s="244" t="s">
        <v>89</v>
      </c>
      <c r="J10" s="244" t="s">
        <v>90</v>
      </c>
      <c r="K10" s="244" t="s">
        <v>91</v>
      </c>
      <c r="L10" s="244" t="s">
        <v>92</v>
      </c>
      <c r="M10" s="244" t="s">
        <v>93</v>
      </c>
      <c r="N10" s="6"/>
      <c r="O10" s="6"/>
      <c r="P10" s="6"/>
      <c r="Q10" s="6"/>
      <c r="R10" s="6"/>
      <c r="S10" s="6"/>
      <c r="T10" s="6"/>
      <c r="U10" s="6"/>
      <c r="V10" s="6"/>
    </row>
    <row r="11" spans="1:22" ht="22.5" x14ac:dyDescent="0.2">
      <c r="A11" s="227" t="s">
        <v>24</v>
      </c>
      <c r="B11" s="206">
        <v>4857</v>
      </c>
      <c r="C11" s="206">
        <v>4796</v>
      </c>
      <c r="D11" s="206">
        <v>4812</v>
      </c>
      <c r="E11" s="206">
        <v>4698</v>
      </c>
      <c r="F11" s="206">
        <v>4740</v>
      </c>
      <c r="G11" s="206">
        <v>4775</v>
      </c>
      <c r="H11" s="206">
        <v>4752</v>
      </c>
      <c r="I11" s="206">
        <v>4764</v>
      </c>
      <c r="J11" s="206">
        <v>4786</v>
      </c>
      <c r="K11" s="206">
        <v>4812</v>
      </c>
      <c r="L11" s="206">
        <v>4879</v>
      </c>
      <c r="M11" s="206">
        <v>4849</v>
      </c>
      <c r="N11" s="6"/>
      <c r="O11" s="6"/>
      <c r="P11" s="6"/>
      <c r="Q11" s="6"/>
      <c r="R11" s="6"/>
      <c r="S11" s="6"/>
      <c r="T11" s="6"/>
      <c r="U11" s="6"/>
      <c r="V11" s="6"/>
    </row>
    <row r="12" spans="1:22" ht="22.5" x14ac:dyDescent="0.2">
      <c r="A12" s="97" t="s">
        <v>25</v>
      </c>
      <c r="B12" s="99">
        <v>7485</v>
      </c>
      <c r="C12" s="99">
        <v>7532</v>
      </c>
      <c r="D12" s="99">
        <v>7586</v>
      </c>
      <c r="E12" s="99">
        <v>7633</v>
      </c>
      <c r="F12" s="99">
        <v>7436</v>
      </c>
      <c r="G12" s="99">
        <v>7502</v>
      </c>
      <c r="H12" s="99">
        <v>7556</v>
      </c>
      <c r="I12" s="99">
        <v>7646</v>
      </c>
      <c r="J12" s="99">
        <v>7699</v>
      </c>
      <c r="K12" s="99">
        <v>7765</v>
      </c>
      <c r="L12" s="99">
        <v>7940</v>
      </c>
      <c r="M12" s="99">
        <v>7928</v>
      </c>
      <c r="N12" s="6"/>
      <c r="O12" s="6"/>
      <c r="P12" s="6"/>
      <c r="Q12" s="6"/>
      <c r="R12" s="6"/>
      <c r="S12" s="6"/>
      <c r="T12" s="6"/>
      <c r="U12" s="6"/>
      <c r="V12" s="6"/>
    </row>
    <row r="13" spans="1:22" x14ac:dyDescent="0.2">
      <c r="A13" s="97" t="s">
        <v>11</v>
      </c>
      <c r="B13" s="99">
        <v>39490</v>
      </c>
      <c r="C13" s="99">
        <v>39199</v>
      </c>
      <c r="D13" s="99">
        <v>39720</v>
      </c>
      <c r="E13" s="99">
        <v>40162</v>
      </c>
      <c r="F13" s="99">
        <v>40851</v>
      </c>
      <c r="G13" s="99">
        <v>41113</v>
      </c>
      <c r="H13" s="99">
        <v>41214</v>
      </c>
      <c r="I13" s="99">
        <v>41298</v>
      </c>
      <c r="J13" s="99">
        <v>41537</v>
      </c>
      <c r="K13" s="99">
        <v>41913</v>
      </c>
      <c r="L13" s="99">
        <v>42429</v>
      </c>
      <c r="M13" s="99">
        <v>42388</v>
      </c>
      <c r="N13" s="6"/>
      <c r="O13" s="6"/>
      <c r="P13" s="6"/>
      <c r="Q13" s="6"/>
      <c r="R13" s="6"/>
      <c r="S13" s="6"/>
      <c r="T13" s="6"/>
      <c r="U13" s="6"/>
      <c r="V13" s="6"/>
    </row>
    <row r="14" spans="1:22" x14ac:dyDescent="0.2">
      <c r="A14" s="97" t="s">
        <v>10</v>
      </c>
      <c r="B14" s="117">
        <v>315</v>
      </c>
      <c r="C14" s="117">
        <v>308</v>
      </c>
      <c r="D14" s="99">
        <v>313</v>
      </c>
      <c r="E14" s="99">
        <v>311</v>
      </c>
      <c r="F14" s="99">
        <v>315</v>
      </c>
      <c r="G14" s="99">
        <v>320</v>
      </c>
      <c r="H14" s="99">
        <v>320</v>
      </c>
      <c r="I14" s="99">
        <v>328</v>
      </c>
      <c r="J14" s="99">
        <v>330</v>
      </c>
      <c r="K14" s="99">
        <v>330</v>
      </c>
      <c r="L14" s="99">
        <v>330</v>
      </c>
      <c r="M14" s="99">
        <v>332</v>
      </c>
      <c r="N14" s="6"/>
      <c r="O14" s="6"/>
      <c r="P14" s="6"/>
      <c r="Q14" s="6"/>
      <c r="R14" s="6"/>
      <c r="S14" s="6"/>
      <c r="T14" s="6"/>
      <c r="U14" s="6"/>
      <c r="V14" s="6"/>
    </row>
    <row r="15" spans="1:22" x14ac:dyDescent="0.2">
      <c r="A15" s="189" t="s">
        <v>78</v>
      </c>
      <c r="B15" s="191">
        <f>SUM(B11:B14)</f>
        <v>52147</v>
      </c>
      <c r="C15" s="191">
        <f t="shared" ref="C15:M15" si="0">SUM(C11:C14)</f>
        <v>51835</v>
      </c>
      <c r="D15" s="190">
        <f t="shared" si="0"/>
        <v>52431</v>
      </c>
      <c r="E15" s="190">
        <f t="shared" si="0"/>
        <v>52804</v>
      </c>
      <c r="F15" s="190">
        <f t="shared" si="0"/>
        <v>53342</v>
      </c>
      <c r="G15" s="190">
        <f t="shared" si="0"/>
        <v>53710</v>
      </c>
      <c r="H15" s="190">
        <f t="shared" si="0"/>
        <v>53842</v>
      </c>
      <c r="I15" s="190">
        <f t="shared" si="0"/>
        <v>54036</v>
      </c>
      <c r="J15" s="190">
        <f t="shared" si="0"/>
        <v>54352</v>
      </c>
      <c r="K15" s="190">
        <f t="shared" si="0"/>
        <v>54820</v>
      </c>
      <c r="L15" s="190">
        <f t="shared" si="0"/>
        <v>55578</v>
      </c>
      <c r="M15" s="190">
        <f t="shared" si="0"/>
        <v>55497</v>
      </c>
      <c r="N15" s="6"/>
      <c r="O15" s="6"/>
      <c r="P15" s="6"/>
      <c r="Q15" s="6"/>
      <c r="R15" s="6"/>
      <c r="S15" s="6"/>
      <c r="T15" s="6"/>
      <c r="U15" s="6"/>
      <c r="V15" s="6"/>
    </row>
    <row r="16" spans="1:22" x14ac:dyDescent="0.2">
      <c r="A16" s="4"/>
      <c r="B16" s="4"/>
      <c r="C16" s="4"/>
      <c r="D16" s="7"/>
      <c r="E16" s="7"/>
      <c r="F16" s="7"/>
      <c r="G16" s="7"/>
      <c r="H16" s="7"/>
      <c r="I16" s="7"/>
      <c r="J16" s="7"/>
      <c r="K16" s="7"/>
      <c r="L16" s="7"/>
      <c r="M16" s="7"/>
      <c r="N16" s="6"/>
      <c r="O16" s="6"/>
      <c r="P16" s="6"/>
      <c r="Q16" s="6"/>
      <c r="R16" s="6"/>
      <c r="S16" s="6"/>
      <c r="T16" s="6"/>
      <c r="U16" s="6"/>
      <c r="V16" s="6"/>
    </row>
    <row r="17" spans="1:22" x14ac:dyDescent="0.2">
      <c r="A17" s="4"/>
      <c r="B17" s="4"/>
      <c r="C17" s="4"/>
      <c r="D17" s="7"/>
      <c r="E17" s="7"/>
      <c r="F17" s="7"/>
      <c r="G17" s="7"/>
      <c r="H17" s="7"/>
      <c r="I17" s="7"/>
      <c r="J17" s="7"/>
      <c r="K17" s="7"/>
      <c r="L17" s="7"/>
      <c r="M17" s="7"/>
      <c r="N17" s="6"/>
      <c r="O17" s="6"/>
      <c r="P17" s="6"/>
      <c r="Q17" s="6"/>
      <c r="R17" s="6"/>
      <c r="S17" s="6"/>
      <c r="T17" s="6"/>
      <c r="U17" s="6"/>
      <c r="V17" s="6"/>
    </row>
    <row r="18" spans="1:22" x14ac:dyDescent="0.2">
      <c r="A18" s="6"/>
      <c r="B18" s="6"/>
      <c r="C18" s="6"/>
      <c r="N18" s="6"/>
      <c r="O18" s="6"/>
      <c r="P18" s="6"/>
      <c r="Q18" s="6"/>
      <c r="R18" s="6"/>
      <c r="S18" s="6"/>
      <c r="T18" s="6"/>
      <c r="U18" s="6"/>
      <c r="V18" s="6"/>
    </row>
    <row r="19" spans="1:22" x14ac:dyDescent="0.2">
      <c r="A19" s="284" t="s">
        <v>1</v>
      </c>
      <c r="B19" s="264">
        <v>2014</v>
      </c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6"/>
      <c r="O19" s="6"/>
      <c r="P19" s="6"/>
      <c r="Q19" s="6"/>
      <c r="R19" s="6"/>
      <c r="S19" s="6"/>
      <c r="T19" s="6"/>
      <c r="U19" s="6"/>
      <c r="V19" s="6"/>
    </row>
    <row r="20" spans="1:22" x14ac:dyDescent="0.2">
      <c r="A20" s="284"/>
      <c r="B20" s="244" t="s">
        <v>82</v>
      </c>
      <c r="C20" s="244" t="s">
        <v>83</v>
      </c>
      <c r="D20" s="244" t="s">
        <v>84</v>
      </c>
      <c r="E20" s="244" t="s">
        <v>85</v>
      </c>
      <c r="F20" s="244" t="s">
        <v>86</v>
      </c>
      <c r="G20" s="244" t="s">
        <v>87</v>
      </c>
      <c r="H20" s="244" t="s">
        <v>88</v>
      </c>
      <c r="I20" s="244" t="s">
        <v>89</v>
      </c>
      <c r="J20" s="244" t="s">
        <v>90</v>
      </c>
      <c r="K20" s="244" t="s">
        <v>91</v>
      </c>
      <c r="L20" s="244" t="s">
        <v>92</v>
      </c>
      <c r="M20" s="244" t="s">
        <v>93</v>
      </c>
      <c r="N20" s="6"/>
      <c r="O20" s="6"/>
      <c r="P20" s="6"/>
      <c r="Q20" s="6"/>
      <c r="R20" s="6"/>
      <c r="S20" s="6"/>
      <c r="T20" s="6"/>
      <c r="U20" s="6"/>
      <c r="V20" s="6"/>
    </row>
    <row r="21" spans="1:22" ht="22.5" x14ac:dyDescent="0.2">
      <c r="A21" s="76" t="s">
        <v>23</v>
      </c>
      <c r="B21" s="78">
        <v>3218</v>
      </c>
      <c r="C21" s="78">
        <v>3149</v>
      </c>
      <c r="D21" s="78">
        <v>3104</v>
      </c>
      <c r="E21" s="78">
        <v>3024</v>
      </c>
      <c r="F21" s="78">
        <v>2979</v>
      </c>
      <c r="G21" s="78">
        <v>2999</v>
      </c>
      <c r="H21" s="78">
        <v>2943</v>
      </c>
      <c r="I21" s="78">
        <v>2934</v>
      </c>
      <c r="J21" s="78">
        <v>2852</v>
      </c>
      <c r="K21" s="78">
        <v>2885</v>
      </c>
      <c r="L21" s="78">
        <v>2915</v>
      </c>
      <c r="M21" s="78">
        <v>2889</v>
      </c>
      <c r="N21" s="6"/>
      <c r="O21" s="6"/>
      <c r="P21" s="6"/>
      <c r="Q21" s="6"/>
      <c r="R21" s="6"/>
      <c r="S21" s="6"/>
      <c r="T21" s="6"/>
      <c r="U21" s="6"/>
      <c r="V21" s="6"/>
    </row>
    <row r="22" spans="1:22" ht="22.5" x14ac:dyDescent="0.2">
      <c r="A22" s="76" t="s">
        <v>14</v>
      </c>
      <c r="B22" s="78">
        <v>11064</v>
      </c>
      <c r="C22" s="78">
        <v>11304</v>
      </c>
      <c r="D22" s="78">
        <v>11283</v>
      </c>
      <c r="E22" s="78">
        <v>11608</v>
      </c>
      <c r="F22" s="78">
        <v>11701</v>
      </c>
      <c r="G22" s="78">
        <v>11772</v>
      </c>
      <c r="H22" s="78">
        <v>11840</v>
      </c>
      <c r="I22" s="78">
        <v>11806</v>
      </c>
      <c r="J22" s="78">
        <v>11908</v>
      </c>
      <c r="K22" s="78">
        <v>12059</v>
      </c>
      <c r="L22" s="78">
        <v>12731</v>
      </c>
      <c r="M22" s="78">
        <v>12645</v>
      </c>
      <c r="N22" s="6"/>
      <c r="O22" s="6"/>
      <c r="P22" s="6"/>
      <c r="Q22" s="6"/>
      <c r="R22" s="6"/>
      <c r="S22" s="6"/>
      <c r="T22" s="6"/>
      <c r="U22" s="6"/>
      <c r="V22" s="6"/>
    </row>
    <row r="23" spans="1:22" ht="22.5" x14ac:dyDescent="0.2">
      <c r="A23" s="76" t="s">
        <v>17</v>
      </c>
      <c r="B23" s="78">
        <v>4741</v>
      </c>
      <c r="C23" s="78">
        <v>4601</v>
      </c>
      <c r="D23" s="78">
        <v>4608</v>
      </c>
      <c r="E23" s="78">
        <v>4751</v>
      </c>
      <c r="F23" s="78">
        <v>5546</v>
      </c>
      <c r="G23" s="78">
        <v>5673</v>
      </c>
      <c r="H23" s="78">
        <v>5764</v>
      </c>
      <c r="I23" s="78">
        <v>5732</v>
      </c>
      <c r="J23" s="78">
        <v>5695</v>
      </c>
      <c r="K23" s="78">
        <v>5717</v>
      </c>
      <c r="L23" s="78">
        <v>5810</v>
      </c>
      <c r="M23" s="78">
        <v>5800</v>
      </c>
      <c r="N23" s="6"/>
      <c r="O23" s="6"/>
      <c r="P23" s="6"/>
      <c r="Q23" s="6"/>
      <c r="R23" s="6"/>
      <c r="S23" s="6"/>
      <c r="T23" s="6"/>
      <c r="U23" s="6"/>
      <c r="V23" s="6"/>
    </row>
    <row r="24" spans="1:22" x14ac:dyDescent="0.2">
      <c r="A24" s="76" t="s">
        <v>15</v>
      </c>
      <c r="B24" s="78">
        <v>1764</v>
      </c>
      <c r="C24" s="78">
        <v>1779</v>
      </c>
      <c r="D24" s="78">
        <v>1788</v>
      </c>
      <c r="E24" s="78">
        <v>1726</v>
      </c>
      <c r="F24" s="78">
        <v>1717</v>
      </c>
      <c r="G24" s="78">
        <v>1681</v>
      </c>
      <c r="H24" s="78">
        <v>1694</v>
      </c>
      <c r="I24" s="78">
        <v>1698</v>
      </c>
      <c r="J24" s="78">
        <v>1704</v>
      </c>
      <c r="K24" s="78">
        <v>1704</v>
      </c>
      <c r="L24" s="78">
        <v>1683</v>
      </c>
      <c r="M24" s="78">
        <v>1698</v>
      </c>
      <c r="N24" s="6"/>
      <c r="O24" s="6"/>
      <c r="P24" s="6"/>
      <c r="Q24" s="6"/>
      <c r="R24" s="6"/>
      <c r="S24" s="6"/>
      <c r="T24" s="6"/>
      <c r="U24" s="6"/>
      <c r="V24" s="6"/>
    </row>
    <row r="25" spans="1:22" x14ac:dyDescent="0.2">
      <c r="A25" s="76" t="s">
        <v>12</v>
      </c>
      <c r="B25" s="78">
        <v>5170</v>
      </c>
      <c r="C25" s="78">
        <v>5179</v>
      </c>
      <c r="D25" s="78">
        <v>5149</v>
      </c>
      <c r="E25" s="78">
        <v>5266</v>
      </c>
      <c r="F25" s="78">
        <v>5298</v>
      </c>
      <c r="G25" s="78">
        <v>5312</v>
      </c>
      <c r="H25" s="78">
        <v>5449</v>
      </c>
      <c r="I25" s="78">
        <v>5587</v>
      </c>
      <c r="J25" s="78">
        <v>5683</v>
      </c>
      <c r="K25" s="78">
        <v>5822</v>
      </c>
      <c r="L25" s="78">
        <v>6126</v>
      </c>
      <c r="M25" s="78">
        <v>6161</v>
      </c>
      <c r="N25" s="6"/>
      <c r="O25" s="6"/>
      <c r="P25" s="6"/>
      <c r="Q25" s="6"/>
      <c r="R25" s="6"/>
      <c r="S25" s="6"/>
      <c r="T25" s="6"/>
      <c r="U25" s="6"/>
      <c r="V25" s="6"/>
    </row>
    <row r="26" spans="1:22" x14ac:dyDescent="0.2">
      <c r="A26" s="76" t="s">
        <v>13</v>
      </c>
      <c r="B26" s="78">
        <v>2062</v>
      </c>
      <c r="C26" s="78">
        <v>2173</v>
      </c>
      <c r="D26" s="78">
        <v>2089</v>
      </c>
      <c r="E26" s="78">
        <v>2077</v>
      </c>
      <c r="F26" s="78">
        <v>2151</v>
      </c>
      <c r="G26" s="78">
        <v>2168</v>
      </c>
      <c r="H26" s="78">
        <v>2135</v>
      </c>
      <c r="I26" s="78">
        <v>2201</v>
      </c>
      <c r="J26" s="78">
        <v>2212</v>
      </c>
      <c r="K26" s="78">
        <v>2301</v>
      </c>
      <c r="L26" s="78">
        <v>2389</v>
      </c>
      <c r="M26" s="78">
        <v>2347</v>
      </c>
      <c r="N26" s="6"/>
      <c r="O26" s="6"/>
      <c r="P26" s="6"/>
      <c r="Q26" s="6"/>
      <c r="R26" s="6"/>
      <c r="S26" s="6"/>
      <c r="T26" s="6"/>
      <c r="U26" s="6"/>
      <c r="V26" s="6"/>
    </row>
    <row r="27" spans="1:22" ht="22.5" x14ac:dyDescent="0.2">
      <c r="A27" s="76" t="s">
        <v>16</v>
      </c>
      <c r="B27" s="78">
        <v>1841</v>
      </c>
      <c r="C27" s="78">
        <v>1809</v>
      </c>
      <c r="D27" s="78">
        <v>1802</v>
      </c>
      <c r="E27" s="78">
        <v>1726</v>
      </c>
      <c r="F27" s="78">
        <v>1683</v>
      </c>
      <c r="G27" s="78">
        <v>1670</v>
      </c>
      <c r="H27" s="78">
        <v>1685</v>
      </c>
      <c r="I27" s="78">
        <v>1676</v>
      </c>
      <c r="J27" s="78">
        <v>1672</v>
      </c>
      <c r="K27" s="78">
        <v>1662</v>
      </c>
      <c r="L27" s="78">
        <v>1653</v>
      </c>
      <c r="M27" s="78">
        <v>1636</v>
      </c>
      <c r="N27" s="6"/>
      <c r="O27" s="6"/>
      <c r="P27" s="6"/>
      <c r="Q27" s="6"/>
      <c r="R27" s="6"/>
      <c r="S27" s="6"/>
      <c r="T27" s="6"/>
      <c r="U27" s="6"/>
      <c r="V27" s="6"/>
    </row>
    <row r="28" spans="1:22" ht="22.5" x14ac:dyDescent="0.2">
      <c r="A28" s="76" t="s">
        <v>18</v>
      </c>
      <c r="B28" s="78">
        <v>3946</v>
      </c>
      <c r="C28" s="78">
        <v>3927</v>
      </c>
      <c r="D28" s="78">
        <v>3924</v>
      </c>
      <c r="E28" s="78">
        <v>3953</v>
      </c>
      <c r="F28" s="78">
        <v>3951</v>
      </c>
      <c r="G28" s="78">
        <v>4061</v>
      </c>
      <c r="H28" s="78">
        <v>3994</v>
      </c>
      <c r="I28" s="78">
        <v>3756</v>
      </c>
      <c r="J28" s="78">
        <v>3751</v>
      </c>
      <c r="K28" s="78">
        <v>3745</v>
      </c>
      <c r="L28" s="78">
        <v>3799</v>
      </c>
      <c r="M28" s="78">
        <v>3852</v>
      </c>
      <c r="N28" s="6"/>
      <c r="O28" s="6"/>
      <c r="P28" s="6"/>
      <c r="Q28" s="6"/>
      <c r="R28" s="6"/>
      <c r="S28" s="6"/>
      <c r="T28" s="6"/>
      <c r="U28" s="6"/>
      <c r="V28" s="6"/>
    </row>
    <row r="29" spans="1:22" ht="22.5" x14ac:dyDescent="0.2">
      <c r="A29" s="76" t="s">
        <v>19</v>
      </c>
      <c r="B29" s="78">
        <v>16485</v>
      </c>
      <c r="C29" s="78">
        <v>16605</v>
      </c>
      <c r="D29" s="78">
        <v>16753</v>
      </c>
      <c r="E29" s="78">
        <v>16781</v>
      </c>
      <c r="F29" s="78">
        <v>16878</v>
      </c>
      <c r="G29" s="78">
        <v>17276</v>
      </c>
      <c r="H29" s="78">
        <v>17395</v>
      </c>
      <c r="I29" s="78">
        <v>17492</v>
      </c>
      <c r="J29" s="78">
        <v>17505</v>
      </c>
      <c r="K29" s="78">
        <v>17641</v>
      </c>
      <c r="L29" s="78">
        <v>17727</v>
      </c>
      <c r="M29" s="78">
        <v>17556</v>
      </c>
      <c r="N29" s="6"/>
      <c r="O29" s="6"/>
      <c r="P29" s="6"/>
      <c r="Q29" s="6"/>
      <c r="R29" s="6"/>
      <c r="S29" s="6"/>
      <c r="T29" s="6"/>
      <c r="U29" s="6"/>
      <c r="V29" s="6"/>
    </row>
    <row r="30" spans="1:22" x14ac:dyDescent="0.2">
      <c r="A30" s="76" t="s">
        <v>20</v>
      </c>
      <c r="B30" s="78">
        <v>743</v>
      </c>
      <c r="C30" s="78">
        <v>727</v>
      </c>
      <c r="D30" s="78">
        <v>745</v>
      </c>
      <c r="E30" s="78">
        <v>737</v>
      </c>
      <c r="F30" s="78">
        <v>724</v>
      </c>
      <c r="G30" s="78">
        <v>735</v>
      </c>
      <c r="H30" s="78">
        <v>723</v>
      </c>
      <c r="I30" s="78">
        <v>715</v>
      </c>
      <c r="J30" s="78">
        <v>710</v>
      </c>
      <c r="K30" s="78">
        <v>702</v>
      </c>
      <c r="L30" s="78">
        <v>698</v>
      </c>
      <c r="M30" s="78">
        <v>696</v>
      </c>
      <c r="N30" s="6"/>
      <c r="O30" s="6"/>
      <c r="P30" s="6"/>
      <c r="Q30" s="6"/>
      <c r="R30" s="6"/>
      <c r="S30" s="6"/>
      <c r="T30" s="6"/>
      <c r="U30" s="6"/>
      <c r="V30" s="6"/>
    </row>
    <row r="31" spans="1:22" x14ac:dyDescent="0.2">
      <c r="A31" s="76" t="s">
        <v>21</v>
      </c>
      <c r="B31" s="78">
        <v>1136</v>
      </c>
      <c r="C31" s="78">
        <v>1116</v>
      </c>
      <c r="D31" s="78">
        <v>1122</v>
      </c>
      <c r="E31" s="78">
        <v>1110</v>
      </c>
      <c r="F31" s="78">
        <v>1116</v>
      </c>
      <c r="G31" s="78">
        <v>1137</v>
      </c>
      <c r="H31" s="78">
        <v>1130</v>
      </c>
      <c r="I31" s="78">
        <v>1117</v>
      </c>
      <c r="J31" s="78">
        <v>1102</v>
      </c>
      <c r="K31" s="78">
        <v>1086</v>
      </c>
      <c r="L31" s="78">
        <v>1095</v>
      </c>
      <c r="M31" s="78">
        <v>1092</v>
      </c>
      <c r="N31" s="6"/>
      <c r="O31" s="6"/>
      <c r="P31" s="6"/>
      <c r="Q31" s="6"/>
      <c r="R31" s="6"/>
      <c r="S31" s="6"/>
      <c r="T31" s="6"/>
      <c r="U31" s="6"/>
      <c r="V31" s="6"/>
    </row>
    <row r="32" spans="1:22" x14ac:dyDescent="0.2">
      <c r="A32" s="76" t="s">
        <v>22</v>
      </c>
      <c r="B32" s="85">
        <v>2646</v>
      </c>
      <c r="C32" s="85">
        <v>2676</v>
      </c>
      <c r="D32" s="78">
        <v>2687</v>
      </c>
      <c r="E32" s="78">
        <v>2712</v>
      </c>
      <c r="F32" s="78">
        <v>2714</v>
      </c>
      <c r="G32" s="78">
        <v>2775</v>
      </c>
      <c r="H32" s="78">
        <v>2906</v>
      </c>
      <c r="I32" s="78">
        <v>3004</v>
      </c>
      <c r="J32" s="78">
        <v>2936</v>
      </c>
      <c r="K32" s="78">
        <v>2945</v>
      </c>
      <c r="L32" s="78">
        <v>2908</v>
      </c>
      <c r="M32" s="78">
        <v>3037</v>
      </c>
      <c r="N32" s="6"/>
      <c r="O32" s="6"/>
      <c r="P32" s="6"/>
      <c r="Q32" s="6"/>
      <c r="R32" s="6"/>
      <c r="S32" s="6"/>
      <c r="T32" s="6"/>
      <c r="U32" s="6"/>
      <c r="V32" s="6"/>
    </row>
    <row r="33" spans="1:22" x14ac:dyDescent="0.2">
      <c r="A33" s="189" t="s">
        <v>78</v>
      </c>
      <c r="B33" s="191">
        <f>SUM(B21:B32)</f>
        <v>54816</v>
      </c>
      <c r="C33" s="191">
        <f t="shared" ref="C33:M33" si="1">SUM(C21:C32)</f>
        <v>55045</v>
      </c>
      <c r="D33" s="190">
        <f t="shared" si="1"/>
        <v>55054</v>
      </c>
      <c r="E33" s="190">
        <f t="shared" si="1"/>
        <v>55471</v>
      </c>
      <c r="F33" s="190">
        <f t="shared" si="1"/>
        <v>56458</v>
      </c>
      <c r="G33" s="190">
        <f t="shared" si="1"/>
        <v>57259</v>
      </c>
      <c r="H33" s="190">
        <f t="shared" si="1"/>
        <v>57658</v>
      </c>
      <c r="I33" s="190">
        <f t="shared" si="1"/>
        <v>57718</v>
      </c>
      <c r="J33" s="190">
        <f t="shared" si="1"/>
        <v>57730</v>
      </c>
      <c r="K33" s="190">
        <f t="shared" si="1"/>
        <v>58269</v>
      </c>
      <c r="L33" s="190">
        <f t="shared" si="1"/>
        <v>59534</v>
      </c>
      <c r="M33" s="190">
        <f t="shared" si="1"/>
        <v>59409</v>
      </c>
      <c r="N33" s="6"/>
      <c r="O33" s="6"/>
      <c r="P33" s="6"/>
      <c r="Q33" s="6"/>
      <c r="R33" s="6"/>
      <c r="S33" s="6"/>
      <c r="T33" s="6"/>
      <c r="U33" s="6"/>
      <c r="V33" s="6"/>
    </row>
    <row r="34" spans="1:22" x14ac:dyDescent="0.2">
      <c r="N34" s="6"/>
      <c r="O34" s="6"/>
      <c r="P34" s="6"/>
      <c r="Q34" s="6"/>
      <c r="R34" s="6"/>
      <c r="S34" s="6"/>
      <c r="T34" s="6"/>
      <c r="U34" s="6"/>
      <c r="V34" s="6"/>
    </row>
    <row r="35" spans="1:22" x14ac:dyDescent="0.2">
      <c r="N35" s="6"/>
      <c r="O35" s="6"/>
      <c r="P35" s="6"/>
      <c r="Q35" s="6"/>
      <c r="R35" s="6"/>
      <c r="S35" s="6"/>
      <c r="T35" s="6"/>
      <c r="U35" s="6"/>
      <c r="V35" s="6"/>
    </row>
    <row r="36" spans="1:22" x14ac:dyDescent="0.2">
      <c r="N36" s="6"/>
      <c r="O36" s="6"/>
      <c r="P36" s="6"/>
      <c r="Q36" s="6"/>
      <c r="R36" s="6"/>
      <c r="S36" s="6"/>
      <c r="T36" s="6"/>
      <c r="U36" s="6"/>
      <c r="V36" s="6"/>
    </row>
    <row r="37" spans="1:22" x14ac:dyDescent="0.2">
      <c r="N37" s="6"/>
      <c r="O37" s="6"/>
      <c r="P37" s="6"/>
      <c r="Q37" s="6"/>
      <c r="R37" s="6"/>
      <c r="S37" s="6"/>
      <c r="T37" s="6"/>
      <c r="U37" s="6"/>
      <c r="V37" s="6"/>
    </row>
    <row r="38" spans="1:22" s="62" customFormat="1" ht="20.25" x14ac:dyDescent="0.2">
      <c r="A38" s="74" t="s">
        <v>95</v>
      </c>
      <c r="B38" s="46"/>
      <c r="C38" s="46"/>
      <c r="D38" s="69"/>
      <c r="E38" s="69"/>
      <c r="F38" s="69"/>
      <c r="G38" s="69"/>
      <c r="H38" s="69"/>
      <c r="I38" s="69"/>
      <c r="J38" s="69"/>
      <c r="K38" s="69"/>
      <c r="L38" s="69"/>
      <c r="M38" s="69"/>
    </row>
    <row r="39" spans="1:22" s="47" customFormat="1" ht="12.75" x14ac:dyDescent="0.2">
      <c r="A39" s="256" t="s">
        <v>80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34"/>
    </row>
    <row r="40" spans="1:22" s="47" customFormat="1" ht="12.75" x14ac:dyDescent="0.2">
      <c r="A40" s="75" t="s">
        <v>79</v>
      </c>
      <c r="B40" s="36"/>
      <c r="C40" s="36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34"/>
    </row>
    <row r="41" spans="1:22" s="49" customFormat="1" ht="12.75" x14ac:dyDescent="0.2">
      <c r="A41" s="256" t="s">
        <v>76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36"/>
    </row>
    <row r="42" spans="1:22" s="49" customFormat="1" ht="12.75" x14ac:dyDescent="0.2">
      <c r="A42" s="256">
        <v>2014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36"/>
    </row>
    <row r="43" spans="1:22" x14ac:dyDescent="0.2">
      <c r="N43" s="6"/>
      <c r="O43" s="6"/>
      <c r="P43" s="6"/>
      <c r="Q43" s="6"/>
      <c r="R43" s="6"/>
      <c r="S43" s="6"/>
      <c r="T43" s="6"/>
      <c r="U43" s="6"/>
      <c r="V43" s="6"/>
    </row>
    <row r="44" spans="1:22" x14ac:dyDescent="0.2">
      <c r="B44" s="30"/>
      <c r="C44" s="30"/>
      <c r="N44" s="6"/>
      <c r="O44" s="6"/>
      <c r="P44" s="6"/>
      <c r="Q44" s="6"/>
      <c r="R44" s="6"/>
      <c r="S44" s="6"/>
      <c r="T44" s="6"/>
      <c r="U44" s="6"/>
      <c r="V44" s="6"/>
    </row>
    <row r="45" spans="1:22" x14ac:dyDescent="0.2">
      <c r="B45" s="13"/>
      <c r="C45" s="13"/>
      <c r="N45" s="6"/>
      <c r="O45" s="6"/>
      <c r="P45" s="6"/>
      <c r="Q45" s="6"/>
      <c r="R45" s="6"/>
      <c r="S45" s="6"/>
      <c r="T45" s="6"/>
      <c r="U45" s="6"/>
      <c r="V45" s="6"/>
    </row>
    <row r="46" spans="1:22" x14ac:dyDescent="0.2">
      <c r="A46" s="284" t="s">
        <v>2</v>
      </c>
      <c r="B46" s="264">
        <v>2014</v>
      </c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6"/>
      <c r="O46" s="6"/>
      <c r="P46" s="6"/>
      <c r="Q46" s="6"/>
      <c r="R46" s="6"/>
      <c r="S46" s="6"/>
      <c r="T46" s="6"/>
      <c r="U46" s="6"/>
      <c r="V46" s="6"/>
    </row>
    <row r="47" spans="1:22" x14ac:dyDescent="0.2">
      <c r="A47" s="284"/>
      <c r="B47" s="244" t="s">
        <v>82</v>
      </c>
      <c r="C47" s="244" t="s">
        <v>83</v>
      </c>
      <c r="D47" s="244" t="s">
        <v>84</v>
      </c>
      <c r="E47" s="244" t="s">
        <v>85</v>
      </c>
      <c r="F47" s="244" t="s">
        <v>86</v>
      </c>
      <c r="G47" s="244" t="s">
        <v>87</v>
      </c>
      <c r="H47" s="244" t="s">
        <v>88</v>
      </c>
      <c r="I47" s="244" t="s">
        <v>89</v>
      </c>
      <c r="J47" s="244" t="s">
        <v>90</v>
      </c>
      <c r="K47" s="244" t="s">
        <v>91</v>
      </c>
      <c r="L47" s="244" t="s">
        <v>92</v>
      </c>
      <c r="M47" s="244" t="s">
        <v>93</v>
      </c>
      <c r="N47" s="6"/>
      <c r="O47" s="6"/>
      <c r="P47" s="6"/>
      <c r="Q47" s="6"/>
      <c r="R47" s="6"/>
      <c r="S47" s="6"/>
      <c r="T47" s="6"/>
      <c r="U47" s="6"/>
      <c r="V47" s="6"/>
    </row>
    <row r="48" spans="1:22" ht="22.5" x14ac:dyDescent="0.2">
      <c r="A48" s="76" t="s">
        <v>26</v>
      </c>
      <c r="B48" s="78">
        <v>645</v>
      </c>
      <c r="C48" s="78">
        <v>656</v>
      </c>
      <c r="D48" s="78">
        <v>659</v>
      </c>
      <c r="E48" s="78">
        <v>631</v>
      </c>
      <c r="F48" s="78">
        <v>580</v>
      </c>
      <c r="G48" s="78">
        <v>619</v>
      </c>
      <c r="H48" s="78">
        <v>617</v>
      </c>
      <c r="I48" s="78">
        <v>613</v>
      </c>
      <c r="J48" s="78">
        <v>828</v>
      </c>
      <c r="K48" s="78">
        <v>828</v>
      </c>
      <c r="L48" s="78">
        <v>614</v>
      </c>
      <c r="M48" s="78">
        <v>620</v>
      </c>
      <c r="N48" s="6"/>
      <c r="O48" s="6"/>
      <c r="P48" s="6"/>
      <c r="Q48" s="6"/>
      <c r="R48" s="6"/>
      <c r="S48" s="6"/>
      <c r="T48" s="6"/>
      <c r="U48" s="6"/>
      <c r="V48" s="6"/>
    </row>
    <row r="49" spans="1:22" ht="22.5" x14ac:dyDescent="0.2">
      <c r="A49" s="76" t="s">
        <v>45</v>
      </c>
      <c r="B49" s="78">
        <v>2909</v>
      </c>
      <c r="C49" s="78">
        <v>2899</v>
      </c>
      <c r="D49" s="78">
        <v>2847</v>
      </c>
      <c r="E49" s="78">
        <v>2809</v>
      </c>
      <c r="F49" s="78">
        <v>2808</v>
      </c>
      <c r="G49" s="78">
        <v>2826</v>
      </c>
      <c r="H49" s="78">
        <v>2845</v>
      </c>
      <c r="I49" s="78">
        <v>2834</v>
      </c>
      <c r="J49" s="78">
        <v>2887</v>
      </c>
      <c r="K49" s="78">
        <v>2936</v>
      </c>
      <c r="L49" s="78">
        <v>3068</v>
      </c>
      <c r="M49" s="78">
        <v>2674</v>
      </c>
      <c r="N49" s="6"/>
      <c r="O49" s="6"/>
      <c r="P49" s="6"/>
      <c r="Q49" s="6"/>
      <c r="R49" s="6"/>
      <c r="S49" s="6"/>
      <c r="T49" s="6"/>
      <c r="U49" s="6"/>
      <c r="V49" s="6"/>
    </row>
    <row r="50" spans="1:22" ht="22.5" x14ac:dyDescent="0.2">
      <c r="A50" s="76" t="s">
        <v>44</v>
      </c>
      <c r="B50" s="78">
        <v>5937</v>
      </c>
      <c r="C50" s="78">
        <v>5978</v>
      </c>
      <c r="D50" s="78">
        <v>6204</v>
      </c>
      <c r="E50" s="78">
        <v>6322</v>
      </c>
      <c r="F50" s="78">
        <v>6351</v>
      </c>
      <c r="G50" s="78">
        <v>6360</v>
      </c>
      <c r="H50" s="78">
        <v>6410</v>
      </c>
      <c r="I50" s="78">
        <v>6463</v>
      </c>
      <c r="J50" s="78">
        <v>6484</v>
      </c>
      <c r="K50" s="78">
        <v>6528</v>
      </c>
      <c r="L50" s="78">
        <v>6664</v>
      </c>
      <c r="M50" s="78">
        <v>7426</v>
      </c>
      <c r="N50" s="6"/>
      <c r="O50" s="6"/>
      <c r="P50" s="6"/>
      <c r="Q50" s="6"/>
      <c r="R50" s="6"/>
      <c r="S50" s="6"/>
      <c r="T50" s="6"/>
      <c r="U50" s="6"/>
      <c r="V50" s="6"/>
    </row>
    <row r="51" spans="1:22" x14ac:dyDescent="0.2">
      <c r="A51" s="76" t="s">
        <v>74</v>
      </c>
      <c r="B51" s="78">
        <v>607</v>
      </c>
      <c r="C51" s="78">
        <v>610</v>
      </c>
      <c r="D51" s="78">
        <v>593</v>
      </c>
      <c r="E51" s="78">
        <v>569</v>
      </c>
      <c r="F51" s="78">
        <v>567</v>
      </c>
      <c r="G51" s="78">
        <v>530</v>
      </c>
      <c r="H51" s="78">
        <v>533</v>
      </c>
      <c r="I51" s="78">
        <v>533</v>
      </c>
      <c r="J51" s="78">
        <v>535</v>
      </c>
      <c r="K51" s="78">
        <v>553</v>
      </c>
      <c r="L51" s="78">
        <v>563</v>
      </c>
      <c r="M51" s="78">
        <v>560</v>
      </c>
      <c r="N51" s="6"/>
      <c r="O51" s="6"/>
      <c r="P51" s="6"/>
      <c r="Q51" s="6"/>
      <c r="R51" s="6"/>
      <c r="S51" s="6"/>
      <c r="T51" s="6"/>
      <c r="U51" s="6"/>
      <c r="V51" s="6"/>
    </row>
    <row r="52" spans="1:22" x14ac:dyDescent="0.2">
      <c r="A52" s="76" t="s">
        <v>46</v>
      </c>
      <c r="B52" s="78">
        <v>1124</v>
      </c>
      <c r="C52" s="78">
        <v>1167</v>
      </c>
      <c r="D52" s="78">
        <v>1206</v>
      </c>
      <c r="E52" s="78">
        <v>1226</v>
      </c>
      <c r="F52" s="78">
        <v>1231</v>
      </c>
      <c r="G52" s="78">
        <v>1224</v>
      </c>
      <c r="H52" s="78">
        <v>1245</v>
      </c>
      <c r="I52" s="78">
        <v>1175</v>
      </c>
      <c r="J52" s="78">
        <v>1183</v>
      </c>
      <c r="K52" s="78">
        <v>1212</v>
      </c>
      <c r="L52" s="78">
        <v>1197</v>
      </c>
      <c r="M52" s="78">
        <v>1190</v>
      </c>
      <c r="N52" s="6"/>
      <c r="O52" s="6"/>
      <c r="P52" s="6"/>
      <c r="Q52" s="6"/>
      <c r="R52" s="6"/>
      <c r="S52" s="6"/>
      <c r="T52" s="6"/>
      <c r="U52" s="6"/>
      <c r="V52" s="6"/>
    </row>
    <row r="53" spans="1:22" ht="22.5" x14ac:dyDescent="0.2">
      <c r="A53" s="76" t="s">
        <v>47</v>
      </c>
      <c r="B53" s="85">
        <v>2369</v>
      </c>
      <c r="C53" s="85">
        <v>2434</v>
      </c>
      <c r="D53" s="78">
        <v>2435</v>
      </c>
      <c r="E53" s="78">
        <v>2415</v>
      </c>
      <c r="F53" s="78">
        <v>2453</v>
      </c>
      <c r="G53" s="78">
        <v>2470</v>
      </c>
      <c r="H53" s="78">
        <v>2485</v>
      </c>
      <c r="I53" s="78">
        <v>2507</v>
      </c>
      <c r="J53" s="78">
        <v>2556</v>
      </c>
      <c r="K53" s="78">
        <v>2586</v>
      </c>
      <c r="L53" s="78">
        <v>2507</v>
      </c>
      <c r="M53" s="78">
        <v>2503</v>
      </c>
      <c r="N53" s="6"/>
      <c r="O53" s="6"/>
      <c r="P53" s="6"/>
      <c r="Q53" s="6"/>
      <c r="R53" s="6"/>
      <c r="S53" s="6"/>
      <c r="T53" s="6"/>
      <c r="U53" s="6"/>
      <c r="V53" s="6"/>
    </row>
    <row r="54" spans="1:22" x14ac:dyDescent="0.2">
      <c r="A54" s="189" t="s">
        <v>78</v>
      </c>
      <c r="B54" s="191">
        <f>SUM(B48:B53)</f>
        <v>13591</v>
      </c>
      <c r="C54" s="191">
        <f t="shared" ref="C54:M54" si="2">SUM(C48:C53)</f>
        <v>13744</v>
      </c>
      <c r="D54" s="190">
        <f t="shared" si="2"/>
        <v>13944</v>
      </c>
      <c r="E54" s="190">
        <f t="shared" si="2"/>
        <v>13972</v>
      </c>
      <c r="F54" s="190">
        <f t="shared" si="2"/>
        <v>13990</v>
      </c>
      <c r="G54" s="190">
        <f t="shared" si="2"/>
        <v>14029</v>
      </c>
      <c r="H54" s="190">
        <f t="shared" si="2"/>
        <v>14135</v>
      </c>
      <c r="I54" s="190">
        <f t="shared" si="2"/>
        <v>14125</v>
      </c>
      <c r="J54" s="190">
        <f t="shared" si="2"/>
        <v>14473</v>
      </c>
      <c r="K54" s="190">
        <f t="shared" si="2"/>
        <v>14643</v>
      </c>
      <c r="L54" s="190">
        <f t="shared" si="2"/>
        <v>14613</v>
      </c>
      <c r="M54" s="190">
        <f t="shared" si="2"/>
        <v>14973</v>
      </c>
      <c r="N54" s="6"/>
      <c r="O54" s="6"/>
      <c r="P54" s="6"/>
      <c r="Q54" s="6"/>
      <c r="R54" s="6"/>
      <c r="S54" s="6"/>
      <c r="T54" s="6"/>
      <c r="U54" s="6"/>
      <c r="V54" s="6"/>
    </row>
    <row r="55" spans="1:22" x14ac:dyDescent="0.2">
      <c r="N55" s="6"/>
      <c r="O55" s="6"/>
      <c r="P55" s="6"/>
      <c r="Q55" s="6"/>
      <c r="R55" s="6"/>
      <c r="S55" s="6"/>
      <c r="T55" s="6"/>
      <c r="U55" s="6"/>
      <c r="V55" s="6"/>
    </row>
    <row r="56" spans="1:22" x14ac:dyDescent="0.2">
      <c r="N56" s="6"/>
      <c r="O56" s="6"/>
      <c r="P56" s="6"/>
      <c r="Q56" s="6"/>
      <c r="R56" s="6"/>
      <c r="S56" s="6"/>
      <c r="T56" s="6"/>
      <c r="U56" s="6"/>
      <c r="V56" s="6"/>
    </row>
    <row r="57" spans="1:22" s="16" customForma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5"/>
    </row>
    <row r="58" spans="1:22" x14ac:dyDescent="0.2">
      <c r="A58" s="284" t="s">
        <v>3</v>
      </c>
      <c r="B58" s="264">
        <v>2014</v>
      </c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6"/>
      <c r="O58" s="6"/>
      <c r="P58" s="6"/>
      <c r="Q58" s="6"/>
      <c r="R58" s="6"/>
      <c r="S58" s="6"/>
      <c r="T58" s="6"/>
      <c r="U58" s="6"/>
      <c r="V58" s="6"/>
    </row>
    <row r="59" spans="1:22" x14ac:dyDescent="0.2">
      <c r="A59" s="284"/>
      <c r="B59" s="244" t="s">
        <v>82</v>
      </c>
      <c r="C59" s="244" t="s">
        <v>83</v>
      </c>
      <c r="D59" s="244" t="s">
        <v>84</v>
      </c>
      <c r="E59" s="244" t="s">
        <v>85</v>
      </c>
      <c r="F59" s="244" t="s">
        <v>86</v>
      </c>
      <c r="G59" s="244" t="s">
        <v>87</v>
      </c>
      <c r="H59" s="244" t="s">
        <v>88</v>
      </c>
      <c r="I59" s="244" t="s">
        <v>89</v>
      </c>
      <c r="J59" s="244" t="s">
        <v>90</v>
      </c>
      <c r="K59" s="244" t="s">
        <v>91</v>
      </c>
      <c r="L59" s="244" t="s">
        <v>92</v>
      </c>
      <c r="M59" s="244" t="s">
        <v>93</v>
      </c>
      <c r="N59" s="6"/>
      <c r="O59" s="6"/>
      <c r="P59" s="6"/>
      <c r="Q59" s="6"/>
      <c r="R59" s="6"/>
      <c r="S59" s="6"/>
      <c r="T59" s="6"/>
      <c r="U59" s="6"/>
      <c r="V59" s="6"/>
    </row>
    <row r="60" spans="1:22" x14ac:dyDescent="0.2">
      <c r="A60" s="76" t="s">
        <v>48</v>
      </c>
      <c r="B60" s="117">
        <v>43371</v>
      </c>
      <c r="C60" s="117">
        <v>43739</v>
      </c>
      <c r="D60" s="78">
        <v>43970</v>
      </c>
      <c r="E60" s="78">
        <v>43629</v>
      </c>
      <c r="F60" s="78">
        <v>43992</v>
      </c>
      <c r="G60" s="78">
        <v>44353</v>
      </c>
      <c r="H60" s="78">
        <v>44858</v>
      </c>
      <c r="I60" s="78">
        <v>45107</v>
      </c>
      <c r="J60" s="78">
        <v>45477</v>
      </c>
      <c r="K60" s="78">
        <v>45863</v>
      </c>
      <c r="L60" s="78">
        <v>47147</v>
      </c>
      <c r="M60" s="78">
        <v>46376</v>
      </c>
      <c r="N60" s="6"/>
      <c r="O60" s="6"/>
      <c r="P60" s="6"/>
      <c r="Q60" s="6"/>
      <c r="R60" s="6"/>
      <c r="S60" s="6"/>
      <c r="T60" s="6"/>
      <c r="U60" s="6"/>
      <c r="V60" s="6"/>
    </row>
    <row r="61" spans="1:22" x14ac:dyDescent="0.2">
      <c r="A61" s="189" t="s">
        <v>78</v>
      </c>
      <c r="B61" s="191">
        <f t="shared" ref="B61:M61" si="3">SUM(B60)</f>
        <v>43371</v>
      </c>
      <c r="C61" s="191">
        <f t="shared" si="3"/>
        <v>43739</v>
      </c>
      <c r="D61" s="190">
        <f t="shared" si="3"/>
        <v>43970</v>
      </c>
      <c r="E61" s="190">
        <f t="shared" si="3"/>
        <v>43629</v>
      </c>
      <c r="F61" s="190">
        <f t="shared" si="3"/>
        <v>43992</v>
      </c>
      <c r="G61" s="190">
        <f t="shared" si="3"/>
        <v>44353</v>
      </c>
      <c r="H61" s="190">
        <f t="shared" si="3"/>
        <v>44858</v>
      </c>
      <c r="I61" s="190">
        <f t="shared" si="3"/>
        <v>45107</v>
      </c>
      <c r="J61" s="190">
        <f t="shared" si="3"/>
        <v>45477</v>
      </c>
      <c r="K61" s="190">
        <f t="shared" si="3"/>
        <v>45863</v>
      </c>
      <c r="L61" s="190">
        <f t="shared" si="3"/>
        <v>47147</v>
      </c>
      <c r="M61" s="190">
        <f t="shared" si="3"/>
        <v>46376</v>
      </c>
      <c r="N61" s="6"/>
      <c r="O61" s="6"/>
      <c r="P61" s="6"/>
      <c r="Q61" s="6"/>
      <c r="R61" s="6"/>
      <c r="S61" s="6"/>
      <c r="T61" s="6"/>
      <c r="U61" s="6"/>
      <c r="V61" s="6"/>
    </row>
    <row r="62" spans="1:22" x14ac:dyDescent="0.2">
      <c r="N62" s="6"/>
      <c r="O62" s="6"/>
      <c r="P62" s="6"/>
      <c r="Q62" s="6"/>
      <c r="R62" s="6"/>
      <c r="S62" s="6"/>
      <c r="T62" s="6"/>
      <c r="U62" s="6"/>
      <c r="V62" s="6"/>
    </row>
    <row r="63" spans="1:22" x14ac:dyDescent="0.2">
      <c r="N63" s="6"/>
      <c r="O63" s="6"/>
      <c r="P63" s="6"/>
      <c r="Q63" s="6"/>
      <c r="R63" s="6"/>
      <c r="S63" s="6"/>
      <c r="T63" s="6"/>
      <c r="U63" s="6"/>
      <c r="V63" s="6"/>
    </row>
    <row r="64" spans="1:22" x14ac:dyDescent="0.2">
      <c r="N64" s="6"/>
      <c r="O64" s="6"/>
      <c r="P64" s="6"/>
      <c r="Q64" s="6"/>
      <c r="R64" s="6"/>
      <c r="S64" s="6"/>
      <c r="T64" s="6"/>
      <c r="U64" s="6"/>
      <c r="V64" s="6"/>
    </row>
    <row r="65" spans="1:22" x14ac:dyDescent="0.2">
      <c r="A65" s="284" t="s">
        <v>4</v>
      </c>
      <c r="B65" s="264">
        <v>2014</v>
      </c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6"/>
      <c r="O65" s="6"/>
      <c r="P65" s="6"/>
      <c r="Q65" s="6"/>
      <c r="R65" s="6"/>
      <c r="S65" s="6"/>
      <c r="T65" s="6"/>
      <c r="U65" s="6"/>
      <c r="V65" s="6"/>
    </row>
    <row r="66" spans="1:22" x14ac:dyDescent="0.2">
      <c r="A66" s="284"/>
      <c r="B66" s="244" t="s">
        <v>82</v>
      </c>
      <c r="C66" s="244" t="s">
        <v>83</v>
      </c>
      <c r="D66" s="244" t="s">
        <v>84</v>
      </c>
      <c r="E66" s="244" t="s">
        <v>85</v>
      </c>
      <c r="F66" s="244" t="s">
        <v>86</v>
      </c>
      <c r="G66" s="244" t="s">
        <v>87</v>
      </c>
      <c r="H66" s="244" t="s">
        <v>88</v>
      </c>
      <c r="I66" s="244" t="s">
        <v>89</v>
      </c>
      <c r="J66" s="244" t="s">
        <v>90</v>
      </c>
      <c r="K66" s="244" t="s">
        <v>91</v>
      </c>
      <c r="L66" s="244" t="s">
        <v>92</v>
      </c>
      <c r="M66" s="244" t="s">
        <v>93</v>
      </c>
      <c r="N66" s="6"/>
      <c r="O66" s="6"/>
      <c r="P66" s="6"/>
      <c r="Q66" s="6"/>
      <c r="R66" s="6"/>
      <c r="S66" s="6"/>
      <c r="T66" s="6"/>
      <c r="U66" s="6"/>
      <c r="V66" s="6"/>
    </row>
    <row r="67" spans="1:22" ht="22.5" x14ac:dyDescent="0.2">
      <c r="A67" s="76" t="s">
        <v>49</v>
      </c>
      <c r="B67" s="99">
        <v>6051</v>
      </c>
      <c r="C67" s="99">
        <v>6073</v>
      </c>
      <c r="D67" s="78">
        <v>6051</v>
      </c>
      <c r="E67" s="78">
        <v>6065</v>
      </c>
      <c r="F67" s="78">
        <v>6000</v>
      </c>
      <c r="G67" s="78">
        <v>5986</v>
      </c>
      <c r="H67" s="78">
        <v>6082</v>
      </c>
      <c r="I67" s="78">
        <v>6067</v>
      </c>
      <c r="J67" s="78">
        <v>6057</v>
      </c>
      <c r="K67" s="78">
        <v>6018</v>
      </c>
      <c r="L67" s="78">
        <v>6017</v>
      </c>
      <c r="M67" s="78">
        <v>5977</v>
      </c>
      <c r="N67" s="6"/>
      <c r="O67" s="6"/>
      <c r="P67" s="6"/>
      <c r="Q67" s="6"/>
      <c r="R67" s="6"/>
      <c r="S67" s="6"/>
      <c r="T67" s="6"/>
      <c r="U67" s="6"/>
      <c r="V67" s="6"/>
    </row>
    <row r="68" spans="1:22" x14ac:dyDescent="0.2">
      <c r="A68" s="76" t="s">
        <v>37</v>
      </c>
      <c r="B68" s="99">
        <v>211</v>
      </c>
      <c r="C68" s="99">
        <v>230</v>
      </c>
      <c r="D68" s="78">
        <v>242</v>
      </c>
      <c r="E68" s="78">
        <v>237</v>
      </c>
      <c r="F68" s="78">
        <v>240</v>
      </c>
      <c r="G68" s="78">
        <v>211</v>
      </c>
      <c r="H68" s="78">
        <v>206</v>
      </c>
      <c r="I68" s="78">
        <v>213</v>
      </c>
      <c r="J68" s="78">
        <v>214</v>
      </c>
      <c r="K68" s="78">
        <v>201</v>
      </c>
      <c r="L68" s="78">
        <v>201</v>
      </c>
      <c r="M68" s="78">
        <v>201</v>
      </c>
      <c r="N68" s="6"/>
      <c r="O68" s="6"/>
      <c r="P68" s="6"/>
      <c r="Q68" s="6"/>
      <c r="R68" s="6"/>
      <c r="S68" s="6"/>
      <c r="T68" s="6"/>
      <c r="U68" s="6"/>
      <c r="V68" s="6"/>
    </row>
    <row r="69" spans="1:22" ht="22.5" x14ac:dyDescent="0.2">
      <c r="A69" s="76" t="s">
        <v>50</v>
      </c>
      <c r="B69" s="99">
        <v>11828</v>
      </c>
      <c r="C69" s="99">
        <v>11957</v>
      </c>
      <c r="D69" s="78">
        <v>12003</v>
      </c>
      <c r="E69" s="78">
        <v>12036</v>
      </c>
      <c r="F69" s="78">
        <v>11927</v>
      </c>
      <c r="G69" s="78">
        <v>11962</v>
      </c>
      <c r="H69" s="78">
        <v>12040</v>
      </c>
      <c r="I69" s="78">
        <v>12011</v>
      </c>
      <c r="J69" s="78">
        <v>12024</v>
      </c>
      <c r="K69" s="78">
        <v>12033</v>
      </c>
      <c r="L69" s="78">
        <v>11999</v>
      </c>
      <c r="M69" s="78">
        <v>12032</v>
      </c>
      <c r="N69" s="6"/>
      <c r="O69" s="6"/>
      <c r="P69" s="6"/>
      <c r="Q69" s="6"/>
      <c r="R69" s="6"/>
      <c r="S69" s="6"/>
      <c r="T69" s="6"/>
      <c r="U69" s="6"/>
      <c r="V69" s="6"/>
    </row>
    <row r="70" spans="1:22" x14ac:dyDescent="0.2">
      <c r="A70" s="76" t="s">
        <v>51</v>
      </c>
      <c r="B70" s="117">
        <v>155</v>
      </c>
      <c r="C70" s="117">
        <v>139</v>
      </c>
      <c r="D70" s="78">
        <v>141</v>
      </c>
      <c r="E70" s="78">
        <v>115</v>
      </c>
      <c r="F70" s="78">
        <v>58</v>
      </c>
      <c r="G70" s="78">
        <v>113</v>
      </c>
      <c r="H70" s="78">
        <v>132</v>
      </c>
      <c r="I70" s="78">
        <v>146</v>
      </c>
      <c r="J70" s="78">
        <v>158</v>
      </c>
      <c r="K70" s="78">
        <v>168</v>
      </c>
      <c r="L70" s="78">
        <v>149</v>
      </c>
      <c r="M70" s="78">
        <v>121</v>
      </c>
      <c r="N70" s="6"/>
      <c r="O70" s="6"/>
      <c r="P70" s="6"/>
      <c r="Q70" s="6"/>
      <c r="R70" s="6"/>
      <c r="S70" s="6"/>
      <c r="T70" s="6"/>
      <c r="U70" s="6"/>
      <c r="V70" s="6"/>
    </row>
    <row r="71" spans="1:22" x14ac:dyDescent="0.2">
      <c r="A71" s="189" t="s">
        <v>78</v>
      </c>
      <c r="B71" s="191">
        <f t="shared" ref="B71:M71" si="4">SUM(B67:B70)</f>
        <v>18245</v>
      </c>
      <c r="C71" s="191">
        <f t="shared" si="4"/>
        <v>18399</v>
      </c>
      <c r="D71" s="190">
        <f t="shared" si="4"/>
        <v>18437</v>
      </c>
      <c r="E71" s="190">
        <f t="shared" si="4"/>
        <v>18453</v>
      </c>
      <c r="F71" s="190">
        <f t="shared" si="4"/>
        <v>18225</v>
      </c>
      <c r="G71" s="190">
        <f t="shared" si="4"/>
        <v>18272</v>
      </c>
      <c r="H71" s="190">
        <f t="shared" si="4"/>
        <v>18460</v>
      </c>
      <c r="I71" s="190">
        <f t="shared" si="4"/>
        <v>18437</v>
      </c>
      <c r="J71" s="190">
        <f t="shared" si="4"/>
        <v>18453</v>
      </c>
      <c r="K71" s="190">
        <f t="shared" si="4"/>
        <v>18420</v>
      </c>
      <c r="L71" s="190">
        <f t="shared" si="4"/>
        <v>18366</v>
      </c>
      <c r="M71" s="190">
        <f t="shared" si="4"/>
        <v>18331</v>
      </c>
      <c r="N71" s="6"/>
      <c r="O71" s="6"/>
      <c r="P71" s="6"/>
      <c r="Q71" s="6"/>
      <c r="R71" s="6"/>
      <c r="S71" s="6"/>
      <c r="T71" s="6"/>
      <c r="U71" s="6"/>
      <c r="V71" s="6"/>
    </row>
    <row r="72" spans="1:22" s="14" customFormat="1" x14ac:dyDescent="0.2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x14ac:dyDescent="0.2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x14ac:dyDescent="0.2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62" customFormat="1" ht="20.25" x14ac:dyDescent="0.2">
      <c r="A76" s="74" t="s">
        <v>95</v>
      </c>
      <c r="B76" s="12"/>
      <c r="C76" s="12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spans="1:22" s="47" customFormat="1" ht="12.75" x14ac:dyDescent="0.2">
      <c r="A77" s="256" t="s">
        <v>80</v>
      </c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34"/>
    </row>
    <row r="78" spans="1:22" s="47" customFormat="1" ht="12.75" x14ac:dyDescent="0.2">
      <c r="A78" s="75" t="s">
        <v>79</v>
      </c>
      <c r="B78" s="12"/>
      <c r="C78" s="12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34"/>
    </row>
    <row r="79" spans="1:22" s="49" customFormat="1" ht="12.75" x14ac:dyDescent="0.2">
      <c r="A79" s="256" t="s">
        <v>76</v>
      </c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36"/>
    </row>
    <row r="80" spans="1:22" s="49" customFormat="1" ht="12.75" x14ac:dyDescent="0.2">
      <c r="A80" s="256">
        <v>2014</v>
      </c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36"/>
    </row>
    <row r="81" spans="1:22" s="14" customFormat="1" x14ac:dyDescent="0.2">
      <c r="A81" s="11"/>
      <c r="B81" s="6"/>
      <c r="C81" s="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x14ac:dyDescent="0.2">
      <c r="A82" s="11"/>
      <c r="B82" s="6"/>
      <c r="C82" s="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14" customFormat="1" x14ac:dyDescent="0.2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3"/>
      <c r="O83" s="13"/>
      <c r="P83" s="13"/>
      <c r="Q83" s="13"/>
      <c r="R83" s="13"/>
      <c r="S83" s="13"/>
      <c r="T83" s="13"/>
      <c r="U83" s="13"/>
      <c r="V83" s="13"/>
    </row>
    <row r="84" spans="1:22" x14ac:dyDescent="0.2">
      <c r="A84" s="265" t="s">
        <v>5</v>
      </c>
      <c r="B84" s="264">
        <v>2014</v>
      </c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6"/>
      <c r="O84" s="6"/>
      <c r="P84" s="6"/>
      <c r="Q84" s="6"/>
      <c r="R84" s="6"/>
      <c r="S84" s="6"/>
      <c r="T84" s="6"/>
      <c r="U84" s="6"/>
      <c r="V84" s="6"/>
    </row>
    <row r="85" spans="1:22" x14ac:dyDescent="0.2">
      <c r="A85" s="263"/>
      <c r="B85" s="244" t="s">
        <v>82</v>
      </c>
      <c r="C85" s="244" t="s">
        <v>83</v>
      </c>
      <c r="D85" s="244" t="s">
        <v>84</v>
      </c>
      <c r="E85" s="244" t="s">
        <v>85</v>
      </c>
      <c r="F85" s="244" t="s">
        <v>86</v>
      </c>
      <c r="G85" s="244" t="s">
        <v>87</v>
      </c>
      <c r="H85" s="244" t="s">
        <v>88</v>
      </c>
      <c r="I85" s="244" t="s">
        <v>89</v>
      </c>
      <c r="J85" s="244" t="s">
        <v>90</v>
      </c>
      <c r="K85" s="244" t="s">
        <v>91</v>
      </c>
      <c r="L85" s="244" t="s">
        <v>92</v>
      </c>
      <c r="M85" s="244" t="s">
        <v>93</v>
      </c>
      <c r="N85" s="6"/>
      <c r="O85" s="6"/>
      <c r="P85" s="6"/>
      <c r="Q85" s="6"/>
      <c r="R85" s="6"/>
      <c r="S85" s="6"/>
      <c r="T85" s="6"/>
      <c r="U85" s="6"/>
      <c r="V85" s="6"/>
    </row>
    <row r="86" spans="1:22" x14ac:dyDescent="0.2">
      <c r="A86" s="76" t="s">
        <v>9</v>
      </c>
      <c r="B86" s="78">
        <v>58</v>
      </c>
      <c r="C86" s="78">
        <v>60</v>
      </c>
      <c r="D86" s="78">
        <v>58</v>
      </c>
      <c r="E86" s="78">
        <v>59</v>
      </c>
      <c r="F86" s="78">
        <v>58</v>
      </c>
      <c r="G86" s="78">
        <v>57</v>
      </c>
      <c r="H86" s="78">
        <v>57</v>
      </c>
      <c r="I86" s="78">
        <v>58</v>
      </c>
      <c r="J86" s="78">
        <v>58</v>
      </c>
      <c r="K86" s="78">
        <v>56</v>
      </c>
      <c r="L86" s="78">
        <v>59</v>
      </c>
      <c r="M86" s="78">
        <v>58</v>
      </c>
      <c r="N86" s="6"/>
      <c r="O86" s="6"/>
      <c r="P86" s="6"/>
      <c r="Q86" s="6"/>
      <c r="R86" s="6"/>
      <c r="S86" s="6"/>
      <c r="T86" s="6"/>
      <c r="U86" s="6"/>
      <c r="V86" s="6"/>
    </row>
    <row r="87" spans="1:22" x14ac:dyDescent="0.2">
      <c r="A87" s="76" t="s">
        <v>27</v>
      </c>
      <c r="B87" s="78">
        <v>717</v>
      </c>
      <c r="C87" s="78">
        <v>719</v>
      </c>
      <c r="D87" s="78">
        <v>688</v>
      </c>
      <c r="E87" s="78">
        <v>687</v>
      </c>
      <c r="F87" s="78">
        <v>682</v>
      </c>
      <c r="G87" s="78">
        <v>675</v>
      </c>
      <c r="H87" s="78">
        <v>679</v>
      </c>
      <c r="I87" s="78">
        <v>697</v>
      </c>
      <c r="J87" s="78">
        <v>686</v>
      </c>
      <c r="K87" s="78">
        <v>680</v>
      </c>
      <c r="L87" s="78">
        <v>687</v>
      </c>
      <c r="M87" s="78">
        <v>707</v>
      </c>
      <c r="N87" s="6"/>
      <c r="O87" s="6"/>
      <c r="P87" s="6"/>
      <c r="Q87" s="6"/>
      <c r="R87" s="6"/>
      <c r="S87" s="6"/>
      <c r="T87" s="6"/>
      <c r="U87" s="6"/>
      <c r="V87" s="6"/>
    </row>
    <row r="88" spans="1:22" x14ac:dyDescent="0.2">
      <c r="A88" s="76" t="s">
        <v>38</v>
      </c>
      <c r="B88" s="78">
        <v>2301</v>
      </c>
      <c r="C88" s="78">
        <v>2346</v>
      </c>
      <c r="D88" s="78">
        <v>2328</v>
      </c>
      <c r="E88" s="78">
        <v>2461</v>
      </c>
      <c r="F88" s="78">
        <v>2494</v>
      </c>
      <c r="G88" s="78">
        <v>2546</v>
      </c>
      <c r="H88" s="78">
        <v>2519</v>
      </c>
      <c r="I88" s="78">
        <v>2535</v>
      </c>
      <c r="J88" s="78">
        <v>2541</v>
      </c>
      <c r="K88" s="78">
        <v>2571</v>
      </c>
      <c r="L88" s="78">
        <v>2569</v>
      </c>
      <c r="M88" s="78">
        <v>2475</v>
      </c>
      <c r="N88" s="6"/>
      <c r="O88" s="6"/>
      <c r="P88" s="6"/>
      <c r="Q88" s="6"/>
      <c r="R88" s="6"/>
      <c r="S88" s="6"/>
      <c r="T88" s="6"/>
      <c r="U88" s="6"/>
      <c r="V88" s="6"/>
    </row>
    <row r="89" spans="1:22" ht="22.5" x14ac:dyDescent="0.2">
      <c r="A89" s="76" t="s">
        <v>52</v>
      </c>
      <c r="B89" s="78">
        <v>2809</v>
      </c>
      <c r="C89" s="78">
        <v>2841</v>
      </c>
      <c r="D89" s="78">
        <v>2847</v>
      </c>
      <c r="E89" s="78">
        <v>2810</v>
      </c>
      <c r="F89" s="78">
        <v>2861</v>
      </c>
      <c r="G89" s="78">
        <v>2965</v>
      </c>
      <c r="H89" s="78">
        <v>3047</v>
      </c>
      <c r="I89" s="78">
        <v>3104</v>
      </c>
      <c r="J89" s="78">
        <v>3092</v>
      </c>
      <c r="K89" s="78">
        <v>3136</v>
      </c>
      <c r="L89" s="78">
        <v>3108</v>
      </c>
      <c r="M89" s="78">
        <v>3112</v>
      </c>
      <c r="N89" s="6"/>
      <c r="O89" s="6"/>
      <c r="P89" s="6"/>
      <c r="Q89" s="6"/>
      <c r="R89" s="6"/>
      <c r="S89" s="6"/>
      <c r="T89" s="6"/>
      <c r="U89" s="6"/>
      <c r="V89" s="6"/>
    </row>
    <row r="90" spans="1:22" ht="22.5" x14ac:dyDescent="0.2">
      <c r="A90" s="76" t="s">
        <v>53</v>
      </c>
      <c r="B90" s="78">
        <v>16906</v>
      </c>
      <c r="C90" s="78">
        <v>17083</v>
      </c>
      <c r="D90" s="78">
        <v>17247</v>
      </c>
      <c r="E90" s="78">
        <v>17276</v>
      </c>
      <c r="F90" s="78">
        <v>17337</v>
      </c>
      <c r="G90" s="78">
        <v>17360</v>
      </c>
      <c r="H90" s="78">
        <v>17478</v>
      </c>
      <c r="I90" s="78">
        <v>17841</v>
      </c>
      <c r="J90" s="78">
        <v>17950</v>
      </c>
      <c r="K90" s="78">
        <v>18089</v>
      </c>
      <c r="L90" s="78">
        <v>18219</v>
      </c>
      <c r="M90" s="78">
        <v>18235</v>
      </c>
      <c r="N90" s="6"/>
      <c r="O90" s="6"/>
      <c r="P90" s="6"/>
      <c r="Q90" s="6"/>
      <c r="R90" s="6"/>
      <c r="S90" s="6"/>
      <c r="T90" s="6"/>
      <c r="U90" s="6"/>
      <c r="V90" s="6"/>
    </row>
    <row r="91" spans="1:22" x14ac:dyDescent="0.2">
      <c r="A91" s="76" t="s">
        <v>58</v>
      </c>
      <c r="B91" s="78">
        <v>2342</v>
      </c>
      <c r="C91" s="78">
        <v>2419</v>
      </c>
      <c r="D91" s="78">
        <v>2383</v>
      </c>
      <c r="E91" s="78">
        <v>2295</v>
      </c>
      <c r="F91" s="78">
        <v>2261</v>
      </c>
      <c r="G91" s="78">
        <v>2220</v>
      </c>
      <c r="H91" s="78">
        <v>2248</v>
      </c>
      <c r="I91" s="78">
        <v>2265</v>
      </c>
      <c r="J91" s="78">
        <v>2286</v>
      </c>
      <c r="K91" s="78">
        <v>2311</v>
      </c>
      <c r="L91" s="78">
        <v>2330</v>
      </c>
      <c r="M91" s="78">
        <v>2385</v>
      </c>
      <c r="N91" s="6"/>
      <c r="O91" s="6"/>
      <c r="P91" s="6"/>
      <c r="Q91" s="6"/>
      <c r="R91" s="6"/>
      <c r="S91" s="6"/>
      <c r="T91" s="6"/>
      <c r="U91" s="6"/>
      <c r="V91" s="6"/>
    </row>
    <row r="92" spans="1:22" x14ac:dyDescent="0.2">
      <c r="A92" s="76" t="s">
        <v>59</v>
      </c>
      <c r="B92" s="78">
        <v>4175</v>
      </c>
      <c r="C92" s="78">
        <v>4203</v>
      </c>
      <c r="D92" s="78">
        <v>4212</v>
      </c>
      <c r="E92" s="78">
        <v>4273</v>
      </c>
      <c r="F92" s="78">
        <v>4269</v>
      </c>
      <c r="G92" s="78">
        <v>4252</v>
      </c>
      <c r="H92" s="78">
        <v>4300</v>
      </c>
      <c r="I92" s="78">
        <v>4258</v>
      </c>
      <c r="J92" s="78">
        <v>4279</v>
      </c>
      <c r="K92" s="78">
        <v>4359</v>
      </c>
      <c r="L92" s="78">
        <v>4365</v>
      </c>
      <c r="M92" s="78">
        <v>4333</v>
      </c>
      <c r="N92" s="6"/>
      <c r="O92" s="6"/>
      <c r="P92" s="6"/>
      <c r="Q92" s="6"/>
      <c r="R92" s="6"/>
      <c r="S92" s="6"/>
      <c r="T92" s="6"/>
      <c r="U92" s="6"/>
      <c r="V92" s="6"/>
    </row>
    <row r="93" spans="1:22" x14ac:dyDescent="0.2">
      <c r="A93" s="76" t="s">
        <v>63</v>
      </c>
      <c r="B93" s="78">
        <v>133</v>
      </c>
      <c r="C93" s="78">
        <v>135</v>
      </c>
      <c r="D93" s="78">
        <v>138</v>
      </c>
      <c r="E93" s="78">
        <v>138</v>
      </c>
      <c r="F93" s="78">
        <v>143</v>
      </c>
      <c r="G93" s="78">
        <v>142</v>
      </c>
      <c r="H93" s="78">
        <v>130</v>
      </c>
      <c r="I93" s="78">
        <v>129</v>
      </c>
      <c r="J93" s="78">
        <v>128</v>
      </c>
      <c r="K93" s="78">
        <v>135</v>
      </c>
      <c r="L93" s="78">
        <v>133</v>
      </c>
      <c r="M93" s="78">
        <v>133</v>
      </c>
      <c r="N93" s="6"/>
      <c r="O93" s="6"/>
      <c r="P93" s="6"/>
      <c r="Q93" s="6"/>
      <c r="R93" s="6"/>
      <c r="S93" s="6"/>
      <c r="T93" s="6"/>
      <c r="U93" s="6"/>
      <c r="V93" s="6"/>
    </row>
    <row r="94" spans="1:22" x14ac:dyDescent="0.2">
      <c r="A94" s="76" t="s">
        <v>64</v>
      </c>
      <c r="B94" s="78">
        <v>974</v>
      </c>
      <c r="C94" s="78">
        <v>988</v>
      </c>
      <c r="D94" s="78">
        <v>1009</v>
      </c>
      <c r="E94" s="78">
        <v>1000</v>
      </c>
      <c r="F94" s="78">
        <v>989</v>
      </c>
      <c r="G94" s="78">
        <v>990</v>
      </c>
      <c r="H94" s="78">
        <v>1001</v>
      </c>
      <c r="I94" s="78">
        <v>978</v>
      </c>
      <c r="J94" s="78">
        <v>1006</v>
      </c>
      <c r="K94" s="78">
        <v>1005</v>
      </c>
      <c r="L94" s="78">
        <v>999</v>
      </c>
      <c r="M94" s="78">
        <v>986</v>
      </c>
      <c r="N94" s="6"/>
      <c r="O94" s="6"/>
      <c r="P94" s="6"/>
      <c r="Q94" s="6"/>
      <c r="R94" s="6"/>
      <c r="S94" s="6"/>
      <c r="T94" s="6"/>
      <c r="U94" s="6"/>
      <c r="V94" s="6"/>
    </row>
    <row r="95" spans="1:22" x14ac:dyDescent="0.2">
      <c r="A95" s="76" t="s">
        <v>65</v>
      </c>
      <c r="B95" s="78">
        <v>606</v>
      </c>
      <c r="C95" s="78">
        <v>579</v>
      </c>
      <c r="D95" s="78">
        <v>596</v>
      </c>
      <c r="E95" s="78">
        <v>600</v>
      </c>
      <c r="F95" s="78">
        <v>553</v>
      </c>
      <c r="G95" s="78">
        <v>578</v>
      </c>
      <c r="H95" s="78">
        <v>555</v>
      </c>
      <c r="I95" s="78">
        <v>546</v>
      </c>
      <c r="J95" s="78">
        <v>577</v>
      </c>
      <c r="K95" s="78">
        <v>761</v>
      </c>
      <c r="L95" s="78">
        <v>855</v>
      </c>
      <c r="M95" s="78">
        <v>1019</v>
      </c>
      <c r="N95" s="6"/>
      <c r="O95" s="6"/>
      <c r="P95" s="6"/>
      <c r="Q95" s="6"/>
      <c r="R95" s="6"/>
      <c r="S95" s="6"/>
      <c r="T95" s="6"/>
      <c r="U95" s="6"/>
      <c r="V95" s="6"/>
    </row>
    <row r="96" spans="1:22" ht="22.5" x14ac:dyDescent="0.2">
      <c r="A96" s="76" t="s">
        <v>66</v>
      </c>
      <c r="B96" s="78">
        <v>2507</v>
      </c>
      <c r="C96" s="78">
        <v>2560</v>
      </c>
      <c r="D96" s="78">
        <v>2536</v>
      </c>
      <c r="E96" s="78">
        <v>2610</v>
      </c>
      <c r="F96" s="78">
        <v>2652</v>
      </c>
      <c r="G96" s="78">
        <v>2675</v>
      </c>
      <c r="H96" s="78">
        <v>2708</v>
      </c>
      <c r="I96" s="78">
        <v>2921</v>
      </c>
      <c r="J96" s="78">
        <v>2931</v>
      </c>
      <c r="K96" s="78">
        <v>2961</v>
      </c>
      <c r="L96" s="78">
        <v>2999</v>
      </c>
      <c r="M96" s="78">
        <v>2975</v>
      </c>
      <c r="N96" s="6"/>
      <c r="O96" s="6"/>
      <c r="P96" s="6"/>
      <c r="Q96" s="6"/>
      <c r="R96" s="6"/>
      <c r="S96" s="6"/>
      <c r="T96" s="6"/>
      <c r="U96" s="6"/>
      <c r="V96" s="6"/>
    </row>
    <row r="97" spans="1:22" x14ac:dyDescent="0.2">
      <c r="A97" s="76" t="s">
        <v>67</v>
      </c>
      <c r="B97" s="78">
        <v>184</v>
      </c>
      <c r="C97" s="78">
        <v>180</v>
      </c>
      <c r="D97" s="78">
        <v>186</v>
      </c>
      <c r="E97" s="78">
        <v>186</v>
      </c>
      <c r="F97" s="78">
        <v>183</v>
      </c>
      <c r="G97" s="78">
        <v>183</v>
      </c>
      <c r="H97" s="78">
        <v>186</v>
      </c>
      <c r="I97" s="78">
        <v>182</v>
      </c>
      <c r="J97" s="78">
        <v>183</v>
      </c>
      <c r="K97" s="78">
        <v>184</v>
      </c>
      <c r="L97" s="78">
        <v>176</v>
      </c>
      <c r="M97" s="78">
        <v>174</v>
      </c>
      <c r="N97" s="6"/>
      <c r="O97" s="6"/>
      <c r="P97" s="6"/>
      <c r="Q97" s="6"/>
      <c r="R97" s="6"/>
      <c r="S97" s="6"/>
      <c r="T97" s="6"/>
      <c r="U97" s="6"/>
      <c r="V97" s="6"/>
    </row>
    <row r="98" spans="1:22" x14ac:dyDescent="0.2">
      <c r="A98" s="76" t="s">
        <v>68</v>
      </c>
      <c r="B98" s="78">
        <v>365</v>
      </c>
      <c r="C98" s="78">
        <v>361</v>
      </c>
      <c r="D98" s="78">
        <v>370</v>
      </c>
      <c r="E98" s="78">
        <v>358</v>
      </c>
      <c r="F98" s="78">
        <v>427</v>
      </c>
      <c r="G98" s="78">
        <v>442</v>
      </c>
      <c r="H98" s="78">
        <v>460</v>
      </c>
      <c r="I98" s="78">
        <v>493</v>
      </c>
      <c r="J98" s="78">
        <v>502</v>
      </c>
      <c r="K98" s="78">
        <v>511</v>
      </c>
      <c r="L98" s="78">
        <v>441</v>
      </c>
      <c r="M98" s="78">
        <v>449</v>
      </c>
      <c r="N98" s="6"/>
      <c r="O98" s="6"/>
      <c r="P98" s="6"/>
      <c r="Q98" s="6"/>
      <c r="R98" s="6"/>
      <c r="S98" s="6"/>
      <c r="T98" s="6"/>
      <c r="U98" s="6"/>
      <c r="V98" s="6"/>
    </row>
    <row r="99" spans="1:22" x14ac:dyDescent="0.2">
      <c r="A99" s="76" t="s">
        <v>69</v>
      </c>
      <c r="B99" s="78">
        <v>109</v>
      </c>
      <c r="C99" s="78">
        <v>106</v>
      </c>
      <c r="D99" s="78">
        <v>109</v>
      </c>
      <c r="E99" s="78">
        <v>113</v>
      </c>
      <c r="F99" s="78">
        <v>116</v>
      </c>
      <c r="G99" s="78">
        <v>122</v>
      </c>
      <c r="H99" s="78">
        <v>124</v>
      </c>
      <c r="I99" s="78">
        <v>113</v>
      </c>
      <c r="J99" s="78">
        <v>128</v>
      </c>
      <c r="K99" s="78">
        <v>118</v>
      </c>
      <c r="L99" s="78">
        <v>115</v>
      </c>
      <c r="M99" s="78">
        <v>117</v>
      </c>
      <c r="N99" s="6"/>
      <c r="O99" s="6"/>
      <c r="P99" s="6"/>
      <c r="Q99" s="6"/>
      <c r="R99" s="6"/>
      <c r="S99" s="6"/>
      <c r="T99" s="6"/>
      <c r="U99" s="6"/>
      <c r="V99" s="6"/>
    </row>
    <row r="100" spans="1:22" x14ac:dyDescent="0.2">
      <c r="A100" s="76" t="s">
        <v>70</v>
      </c>
      <c r="B100" s="78">
        <v>526</v>
      </c>
      <c r="C100" s="78">
        <v>542</v>
      </c>
      <c r="D100" s="78">
        <v>574</v>
      </c>
      <c r="E100" s="78">
        <v>567</v>
      </c>
      <c r="F100" s="78">
        <v>548</v>
      </c>
      <c r="G100" s="78">
        <v>536</v>
      </c>
      <c r="H100" s="78">
        <v>573</v>
      </c>
      <c r="I100" s="78">
        <v>572</v>
      </c>
      <c r="J100" s="78">
        <v>583</v>
      </c>
      <c r="K100" s="78">
        <v>574</v>
      </c>
      <c r="L100" s="78">
        <v>581</v>
      </c>
      <c r="M100" s="78">
        <v>533</v>
      </c>
      <c r="N100" s="6"/>
      <c r="O100" s="6"/>
      <c r="P100" s="6"/>
      <c r="Q100" s="6"/>
      <c r="R100" s="6"/>
      <c r="S100" s="6"/>
      <c r="T100" s="6"/>
      <c r="U100" s="6"/>
      <c r="V100" s="6"/>
    </row>
    <row r="101" spans="1:22" x14ac:dyDescent="0.2">
      <c r="A101" s="76" t="s">
        <v>71</v>
      </c>
      <c r="B101" s="78">
        <v>5031</v>
      </c>
      <c r="C101" s="78">
        <v>5000</v>
      </c>
      <c r="D101" s="78">
        <v>4865</v>
      </c>
      <c r="E101" s="78">
        <v>4913</v>
      </c>
      <c r="F101" s="78">
        <v>4948</v>
      </c>
      <c r="G101" s="78">
        <v>5019</v>
      </c>
      <c r="H101" s="78">
        <v>5233</v>
      </c>
      <c r="I101" s="78">
        <v>5287</v>
      </c>
      <c r="J101" s="78">
        <v>5300</v>
      </c>
      <c r="K101" s="78">
        <v>5319</v>
      </c>
      <c r="L101" s="78">
        <v>5348</v>
      </c>
      <c r="M101" s="78">
        <v>5343</v>
      </c>
      <c r="N101" s="6"/>
      <c r="O101" s="6"/>
      <c r="P101" s="6"/>
      <c r="Q101" s="6"/>
      <c r="R101" s="6"/>
      <c r="S101" s="6"/>
      <c r="T101" s="6"/>
      <c r="U101" s="6"/>
      <c r="V101" s="6"/>
    </row>
    <row r="102" spans="1:22" x14ac:dyDescent="0.2">
      <c r="A102" s="83" t="s">
        <v>28</v>
      </c>
      <c r="B102" s="85">
        <v>145</v>
      </c>
      <c r="C102" s="85">
        <v>145</v>
      </c>
      <c r="D102" s="85">
        <v>149</v>
      </c>
      <c r="E102" s="85">
        <v>151</v>
      </c>
      <c r="F102" s="85">
        <v>149</v>
      </c>
      <c r="G102" s="85">
        <v>148</v>
      </c>
      <c r="H102" s="85">
        <v>151</v>
      </c>
      <c r="I102" s="85">
        <v>146</v>
      </c>
      <c r="J102" s="85">
        <v>104</v>
      </c>
      <c r="K102" s="85">
        <v>105</v>
      </c>
      <c r="L102" s="85">
        <v>109</v>
      </c>
      <c r="M102" s="85">
        <v>110</v>
      </c>
      <c r="N102" s="6"/>
      <c r="O102" s="6"/>
      <c r="P102" s="6"/>
      <c r="Q102" s="6"/>
      <c r="R102" s="6"/>
      <c r="S102" s="6"/>
      <c r="T102" s="6"/>
      <c r="U102" s="6"/>
      <c r="V102" s="6"/>
    </row>
    <row r="103" spans="1:22" x14ac:dyDescent="0.2">
      <c r="A103" s="194" t="s">
        <v>78</v>
      </c>
      <c r="B103" s="191">
        <f t="shared" ref="B103:M103" si="5">SUM(B86:B102)</f>
        <v>39888</v>
      </c>
      <c r="C103" s="191">
        <f t="shared" si="5"/>
        <v>40267</v>
      </c>
      <c r="D103" s="191">
        <f t="shared" si="5"/>
        <v>40295</v>
      </c>
      <c r="E103" s="191">
        <f t="shared" si="5"/>
        <v>40497</v>
      </c>
      <c r="F103" s="191">
        <f t="shared" si="5"/>
        <v>40670</v>
      </c>
      <c r="G103" s="191">
        <f t="shared" si="5"/>
        <v>40910</v>
      </c>
      <c r="H103" s="191">
        <f t="shared" si="5"/>
        <v>41449</v>
      </c>
      <c r="I103" s="191">
        <f t="shared" si="5"/>
        <v>42125</v>
      </c>
      <c r="J103" s="191">
        <f t="shared" si="5"/>
        <v>42334</v>
      </c>
      <c r="K103" s="191">
        <f t="shared" si="5"/>
        <v>42875</v>
      </c>
      <c r="L103" s="191">
        <f t="shared" si="5"/>
        <v>43093</v>
      </c>
      <c r="M103" s="191">
        <f t="shared" si="5"/>
        <v>43144</v>
      </c>
      <c r="N103" s="6"/>
      <c r="O103" s="6"/>
      <c r="P103" s="6"/>
      <c r="Q103" s="6"/>
      <c r="R103" s="6"/>
      <c r="S103" s="6"/>
      <c r="T103" s="6"/>
      <c r="U103" s="6"/>
      <c r="V103" s="6"/>
    </row>
    <row r="112" spans="1:22" s="62" customFormat="1" ht="20.25" x14ac:dyDescent="0.2">
      <c r="A112" s="74" t="s">
        <v>95</v>
      </c>
      <c r="B112" s="5"/>
      <c r="C112" s="5"/>
      <c r="D112" s="69"/>
      <c r="E112" s="69"/>
      <c r="F112" s="69"/>
      <c r="G112" s="69"/>
      <c r="H112" s="69"/>
      <c r="I112" s="69"/>
      <c r="J112" s="69"/>
      <c r="K112" s="69"/>
      <c r="L112" s="69"/>
      <c r="M112" s="69"/>
    </row>
    <row r="113" spans="1:22" s="47" customFormat="1" ht="12.75" x14ac:dyDescent="0.2">
      <c r="A113" s="256" t="s">
        <v>80</v>
      </c>
      <c r="B113" s="256"/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34"/>
    </row>
    <row r="114" spans="1:22" s="47" customFormat="1" ht="12.75" x14ac:dyDescent="0.2">
      <c r="A114" s="75" t="s">
        <v>79</v>
      </c>
      <c r="B114" s="5"/>
      <c r="C114" s="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34"/>
    </row>
    <row r="115" spans="1:22" s="49" customFormat="1" ht="12.75" x14ac:dyDescent="0.2">
      <c r="A115" s="256" t="s">
        <v>76</v>
      </c>
      <c r="B115" s="256"/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36"/>
    </row>
    <row r="116" spans="1:22" s="49" customFormat="1" ht="12.75" x14ac:dyDescent="0.2">
      <c r="A116" s="256">
        <v>2014</v>
      </c>
      <c r="B116" s="256"/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36"/>
    </row>
    <row r="117" spans="1:22" x14ac:dyDescent="0.2">
      <c r="B117" s="8"/>
      <c r="C117" s="8"/>
    </row>
    <row r="118" spans="1:22" x14ac:dyDescent="0.2">
      <c r="A118" s="265" t="s">
        <v>6</v>
      </c>
      <c r="B118" s="264">
        <v>2014</v>
      </c>
      <c r="C118" s="264"/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  <c r="N118" s="6"/>
      <c r="O118" s="6"/>
      <c r="P118" s="6"/>
      <c r="Q118" s="6"/>
      <c r="R118" s="6"/>
      <c r="S118" s="6"/>
      <c r="T118" s="6"/>
      <c r="U118" s="6"/>
      <c r="V118" s="6"/>
    </row>
    <row r="119" spans="1:22" x14ac:dyDescent="0.2">
      <c r="A119" s="263"/>
      <c r="B119" s="244" t="s">
        <v>82</v>
      </c>
      <c r="C119" s="244" t="s">
        <v>83</v>
      </c>
      <c r="D119" s="244" t="s">
        <v>84</v>
      </c>
      <c r="E119" s="244" t="s">
        <v>85</v>
      </c>
      <c r="F119" s="244" t="s">
        <v>86</v>
      </c>
      <c r="G119" s="244" t="s">
        <v>87</v>
      </c>
      <c r="H119" s="244" t="s">
        <v>88</v>
      </c>
      <c r="I119" s="244" t="s">
        <v>89</v>
      </c>
      <c r="J119" s="244" t="s">
        <v>90</v>
      </c>
      <c r="K119" s="244" t="s">
        <v>91</v>
      </c>
      <c r="L119" s="244" t="s">
        <v>92</v>
      </c>
      <c r="M119" s="244" t="s">
        <v>93</v>
      </c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22.5" x14ac:dyDescent="0.2">
      <c r="A120" s="76" t="s">
        <v>75</v>
      </c>
      <c r="B120" s="78">
        <v>239</v>
      </c>
      <c r="C120" s="78">
        <v>237</v>
      </c>
      <c r="D120" s="78">
        <v>240</v>
      </c>
      <c r="E120" s="78">
        <v>229</v>
      </c>
      <c r="F120" s="78">
        <v>202</v>
      </c>
      <c r="G120" s="78">
        <v>204</v>
      </c>
      <c r="H120" s="78">
        <v>204</v>
      </c>
      <c r="I120" s="78">
        <v>202</v>
      </c>
      <c r="J120" s="78">
        <v>179</v>
      </c>
      <c r="K120" s="78">
        <v>181</v>
      </c>
      <c r="L120" s="78">
        <v>177</v>
      </c>
      <c r="M120" s="78">
        <v>179</v>
      </c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22.5" x14ac:dyDescent="0.2">
      <c r="A121" s="76" t="s">
        <v>72</v>
      </c>
      <c r="B121" s="77">
        <v>765</v>
      </c>
      <c r="C121" s="77">
        <v>755</v>
      </c>
      <c r="D121" s="77">
        <v>750</v>
      </c>
      <c r="E121" s="77">
        <v>745</v>
      </c>
      <c r="F121" s="77">
        <v>752</v>
      </c>
      <c r="G121" s="77">
        <v>751</v>
      </c>
      <c r="H121" s="77">
        <v>729</v>
      </c>
      <c r="I121" s="77">
        <v>742</v>
      </c>
      <c r="J121" s="77">
        <v>720</v>
      </c>
      <c r="K121" s="77">
        <v>715</v>
      </c>
      <c r="L121" s="77">
        <v>721</v>
      </c>
      <c r="M121" s="77">
        <v>713</v>
      </c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22.5" x14ac:dyDescent="0.2">
      <c r="A122" s="76" t="s">
        <v>73</v>
      </c>
      <c r="B122" s="78">
        <v>6356</v>
      </c>
      <c r="C122" s="78">
        <v>6443</v>
      </c>
      <c r="D122" s="78">
        <v>6516</v>
      </c>
      <c r="E122" s="78">
        <v>6691</v>
      </c>
      <c r="F122" s="78">
        <v>6818</v>
      </c>
      <c r="G122" s="78">
        <v>6891</v>
      </c>
      <c r="H122" s="78">
        <v>6911</v>
      </c>
      <c r="I122" s="78">
        <v>6851</v>
      </c>
      <c r="J122" s="78">
        <v>6997</v>
      </c>
      <c r="K122" s="78">
        <v>6975</v>
      </c>
      <c r="L122" s="78">
        <v>6969</v>
      </c>
      <c r="M122" s="78">
        <v>6958</v>
      </c>
      <c r="N122" s="6"/>
      <c r="O122" s="6"/>
      <c r="P122" s="6"/>
      <c r="Q122" s="6"/>
      <c r="R122" s="6"/>
      <c r="S122" s="6"/>
      <c r="T122" s="6"/>
      <c r="U122" s="6"/>
      <c r="V122" s="6"/>
    </row>
    <row r="123" spans="1:22" x14ac:dyDescent="0.2">
      <c r="A123" s="76" t="s">
        <v>29</v>
      </c>
      <c r="B123" s="78">
        <v>2196</v>
      </c>
      <c r="C123" s="78">
        <v>2185</v>
      </c>
      <c r="D123" s="78">
        <v>2195</v>
      </c>
      <c r="E123" s="78">
        <v>2171</v>
      </c>
      <c r="F123" s="78">
        <v>2163</v>
      </c>
      <c r="G123" s="78">
        <v>2160</v>
      </c>
      <c r="H123" s="78">
        <v>2160</v>
      </c>
      <c r="I123" s="78">
        <v>2096</v>
      </c>
      <c r="J123" s="78">
        <v>2118</v>
      </c>
      <c r="K123" s="78">
        <v>2151</v>
      </c>
      <c r="L123" s="78">
        <v>2187</v>
      </c>
      <c r="M123" s="78">
        <v>2190</v>
      </c>
      <c r="N123" s="6"/>
      <c r="O123" s="6"/>
      <c r="P123" s="6"/>
      <c r="Q123" s="6"/>
      <c r="R123" s="6"/>
      <c r="S123" s="6"/>
      <c r="T123" s="6"/>
      <c r="U123" s="6"/>
      <c r="V123" s="6"/>
    </row>
    <row r="124" spans="1:22" x14ac:dyDescent="0.2">
      <c r="A124" s="76" t="s">
        <v>55</v>
      </c>
      <c r="B124" s="78">
        <v>119</v>
      </c>
      <c r="C124" s="78">
        <v>112</v>
      </c>
      <c r="D124" s="78">
        <v>112</v>
      </c>
      <c r="E124" s="78">
        <v>112</v>
      </c>
      <c r="F124" s="78">
        <v>67</v>
      </c>
      <c r="G124" s="78">
        <v>66</v>
      </c>
      <c r="H124" s="78">
        <v>69</v>
      </c>
      <c r="I124" s="78">
        <v>70</v>
      </c>
      <c r="J124" s="78">
        <v>67</v>
      </c>
      <c r="K124" s="78">
        <v>72</v>
      </c>
      <c r="L124" s="78">
        <v>71</v>
      </c>
      <c r="M124" s="78">
        <v>70</v>
      </c>
      <c r="N124" s="6"/>
      <c r="O124" s="6"/>
      <c r="P124" s="6"/>
      <c r="Q124" s="6"/>
      <c r="R124" s="6"/>
      <c r="S124" s="6"/>
      <c r="T124" s="6"/>
      <c r="U124" s="6"/>
      <c r="V124" s="6"/>
    </row>
    <row r="125" spans="1:22" x14ac:dyDescent="0.2">
      <c r="A125" s="76" t="s">
        <v>60</v>
      </c>
      <c r="B125" s="78">
        <v>533</v>
      </c>
      <c r="C125" s="78">
        <v>532</v>
      </c>
      <c r="D125" s="78">
        <v>536</v>
      </c>
      <c r="E125" s="78">
        <v>542</v>
      </c>
      <c r="F125" s="78">
        <v>540</v>
      </c>
      <c r="G125" s="78">
        <v>534</v>
      </c>
      <c r="H125" s="78">
        <v>332</v>
      </c>
      <c r="I125" s="78">
        <v>336</v>
      </c>
      <c r="J125" s="78">
        <v>339</v>
      </c>
      <c r="K125" s="78">
        <v>340</v>
      </c>
      <c r="L125" s="78">
        <v>356</v>
      </c>
      <c r="M125" s="78">
        <v>477</v>
      </c>
      <c r="N125" s="6"/>
      <c r="O125" s="6"/>
      <c r="P125" s="6"/>
      <c r="Q125" s="6"/>
      <c r="R125" s="6"/>
      <c r="S125" s="6"/>
      <c r="T125" s="6"/>
      <c r="U125" s="6"/>
      <c r="V125" s="6"/>
    </row>
    <row r="126" spans="1:22" x14ac:dyDescent="0.2">
      <c r="A126" s="76" t="s">
        <v>61</v>
      </c>
      <c r="B126" s="78">
        <v>3725</v>
      </c>
      <c r="C126" s="78">
        <v>3756</v>
      </c>
      <c r="D126" s="78">
        <v>3695</v>
      </c>
      <c r="E126" s="78">
        <v>3651</v>
      </c>
      <c r="F126" s="78">
        <v>3644</v>
      </c>
      <c r="G126" s="78">
        <v>3636</v>
      </c>
      <c r="H126" s="78">
        <v>3750</v>
      </c>
      <c r="I126" s="78">
        <v>3686</v>
      </c>
      <c r="J126" s="78">
        <v>3709</v>
      </c>
      <c r="K126" s="78">
        <v>3718</v>
      </c>
      <c r="L126" s="78">
        <v>3667</v>
      </c>
      <c r="M126" s="78">
        <v>3506</v>
      </c>
      <c r="N126" s="6"/>
      <c r="O126" s="6"/>
      <c r="P126" s="6"/>
      <c r="Q126" s="6"/>
      <c r="R126" s="6"/>
      <c r="S126" s="6"/>
      <c r="T126" s="6"/>
      <c r="U126" s="6"/>
      <c r="V126" s="6"/>
    </row>
    <row r="127" spans="1:22" x14ac:dyDescent="0.2">
      <c r="A127" s="76" t="s">
        <v>56</v>
      </c>
      <c r="B127" s="78">
        <v>131</v>
      </c>
      <c r="C127" s="78">
        <v>136</v>
      </c>
      <c r="D127" s="78">
        <v>131</v>
      </c>
      <c r="E127" s="78">
        <v>129</v>
      </c>
      <c r="F127" s="78">
        <v>129</v>
      </c>
      <c r="G127" s="78">
        <v>129</v>
      </c>
      <c r="H127" s="78">
        <v>130</v>
      </c>
      <c r="I127" s="78">
        <v>123</v>
      </c>
      <c r="J127" s="78">
        <v>128</v>
      </c>
      <c r="K127" s="78">
        <v>117</v>
      </c>
      <c r="L127" s="78">
        <v>117</v>
      </c>
      <c r="M127" s="78">
        <v>117</v>
      </c>
      <c r="N127" s="6"/>
      <c r="O127" s="6"/>
      <c r="P127" s="6"/>
      <c r="Q127" s="6"/>
      <c r="R127" s="6"/>
      <c r="S127" s="6"/>
      <c r="T127" s="6"/>
      <c r="U127" s="6"/>
      <c r="V127" s="6"/>
    </row>
    <row r="128" spans="1:22" x14ac:dyDescent="0.2">
      <c r="A128" s="76" t="s">
        <v>30</v>
      </c>
      <c r="B128" s="78">
        <v>918</v>
      </c>
      <c r="C128" s="78">
        <v>930</v>
      </c>
      <c r="D128" s="78">
        <v>949</v>
      </c>
      <c r="E128" s="78">
        <v>965</v>
      </c>
      <c r="F128" s="78">
        <v>970</v>
      </c>
      <c r="G128" s="78">
        <v>1003</v>
      </c>
      <c r="H128" s="78">
        <v>1005</v>
      </c>
      <c r="I128" s="78">
        <v>1013</v>
      </c>
      <c r="J128" s="78">
        <v>1014</v>
      </c>
      <c r="K128" s="78">
        <v>1048</v>
      </c>
      <c r="L128" s="78">
        <v>981</v>
      </c>
      <c r="M128" s="78">
        <v>1003</v>
      </c>
      <c r="N128" s="6"/>
      <c r="O128" s="6"/>
      <c r="P128" s="6"/>
      <c r="Q128" s="6"/>
      <c r="R128" s="6"/>
      <c r="S128" s="6"/>
      <c r="T128" s="6"/>
      <c r="U128" s="6"/>
      <c r="V128" s="6"/>
    </row>
    <row r="129" spans="1:22" x14ac:dyDescent="0.2">
      <c r="A129" s="76" t="s">
        <v>62</v>
      </c>
      <c r="B129" s="78">
        <v>1940</v>
      </c>
      <c r="C129" s="78">
        <v>1948</v>
      </c>
      <c r="D129" s="78">
        <v>1971</v>
      </c>
      <c r="E129" s="78">
        <v>1983</v>
      </c>
      <c r="F129" s="78">
        <v>2004</v>
      </c>
      <c r="G129" s="78">
        <v>2014</v>
      </c>
      <c r="H129" s="78">
        <v>2021</v>
      </c>
      <c r="I129" s="78">
        <v>2052</v>
      </c>
      <c r="J129" s="78">
        <v>2066</v>
      </c>
      <c r="K129" s="78">
        <v>2058</v>
      </c>
      <c r="L129" s="78">
        <v>2164</v>
      </c>
      <c r="M129" s="78">
        <v>2081</v>
      </c>
      <c r="N129" s="6"/>
      <c r="O129" s="6"/>
      <c r="P129" s="6"/>
      <c r="Q129" s="6"/>
      <c r="R129" s="6"/>
      <c r="S129" s="6"/>
      <c r="T129" s="6"/>
      <c r="U129" s="6"/>
      <c r="V129" s="6"/>
    </row>
    <row r="130" spans="1:22" x14ac:dyDescent="0.2">
      <c r="A130" s="83" t="s">
        <v>31</v>
      </c>
      <c r="B130" s="85">
        <v>9174</v>
      </c>
      <c r="C130" s="85">
        <v>9457</v>
      </c>
      <c r="D130" s="85">
        <v>9590</v>
      </c>
      <c r="E130" s="85">
        <v>9870</v>
      </c>
      <c r="F130" s="85">
        <v>9727</v>
      </c>
      <c r="G130" s="85">
        <v>9543</v>
      </c>
      <c r="H130" s="85">
        <v>9876</v>
      </c>
      <c r="I130" s="85">
        <v>10038</v>
      </c>
      <c r="J130" s="85">
        <v>10094</v>
      </c>
      <c r="K130" s="85">
        <v>9975</v>
      </c>
      <c r="L130" s="85">
        <v>10121</v>
      </c>
      <c r="M130" s="85">
        <v>9958</v>
      </c>
      <c r="N130" s="6"/>
      <c r="O130" s="6"/>
      <c r="P130" s="6"/>
      <c r="Q130" s="6"/>
      <c r="R130" s="6"/>
      <c r="S130" s="6"/>
      <c r="T130" s="6"/>
      <c r="U130" s="6"/>
      <c r="V130" s="6"/>
    </row>
    <row r="131" spans="1:22" x14ac:dyDescent="0.2">
      <c r="A131" s="91" t="s">
        <v>78</v>
      </c>
      <c r="B131" s="92">
        <f t="shared" ref="B131:M131" si="6">SUM(B120:B130)</f>
        <v>26096</v>
      </c>
      <c r="C131" s="92">
        <f t="shared" si="6"/>
        <v>26491</v>
      </c>
      <c r="D131" s="92">
        <f t="shared" si="6"/>
        <v>26685</v>
      </c>
      <c r="E131" s="92">
        <f t="shared" si="6"/>
        <v>27088</v>
      </c>
      <c r="F131" s="92">
        <f t="shared" si="6"/>
        <v>27016</v>
      </c>
      <c r="G131" s="92">
        <f t="shared" si="6"/>
        <v>26931</v>
      </c>
      <c r="H131" s="92">
        <f t="shared" si="6"/>
        <v>27187</v>
      </c>
      <c r="I131" s="92">
        <f t="shared" si="6"/>
        <v>27209</v>
      </c>
      <c r="J131" s="92">
        <f t="shared" si="6"/>
        <v>27431</v>
      </c>
      <c r="K131" s="92">
        <f t="shared" si="6"/>
        <v>27350</v>
      </c>
      <c r="L131" s="92">
        <f t="shared" si="6"/>
        <v>27531</v>
      </c>
      <c r="M131" s="92">
        <f t="shared" si="6"/>
        <v>27252</v>
      </c>
      <c r="N131" s="6"/>
      <c r="O131" s="6"/>
      <c r="P131" s="6"/>
      <c r="Q131" s="6"/>
      <c r="R131" s="6"/>
      <c r="S131" s="6"/>
      <c r="T131" s="6"/>
      <c r="U131" s="6"/>
      <c r="V131" s="6"/>
    </row>
    <row r="134" spans="1:22" x14ac:dyDescent="0.2">
      <c r="A134" s="265" t="s">
        <v>7</v>
      </c>
      <c r="B134" s="264">
        <v>2014</v>
      </c>
      <c r="C134" s="264"/>
      <c r="D134" s="264"/>
      <c r="E134" s="264"/>
      <c r="F134" s="264"/>
      <c r="G134" s="264"/>
      <c r="H134" s="264"/>
      <c r="I134" s="264"/>
      <c r="J134" s="264"/>
      <c r="K134" s="264"/>
      <c r="L134" s="264"/>
      <c r="M134" s="264"/>
      <c r="N134" s="6"/>
      <c r="O134" s="6"/>
      <c r="P134" s="6"/>
      <c r="Q134" s="6"/>
      <c r="R134" s="6"/>
      <c r="S134" s="6"/>
      <c r="T134" s="6"/>
      <c r="U134" s="6"/>
      <c r="V134" s="6"/>
    </row>
    <row r="135" spans="1:22" x14ac:dyDescent="0.2">
      <c r="A135" s="263"/>
      <c r="B135" s="244" t="s">
        <v>82</v>
      </c>
      <c r="C135" s="244" t="s">
        <v>83</v>
      </c>
      <c r="D135" s="244" t="s">
        <v>84</v>
      </c>
      <c r="E135" s="244" t="s">
        <v>85</v>
      </c>
      <c r="F135" s="244" t="s">
        <v>86</v>
      </c>
      <c r="G135" s="244" t="s">
        <v>87</v>
      </c>
      <c r="H135" s="244" t="s">
        <v>88</v>
      </c>
      <c r="I135" s="244" t="s">
        <v>89</v>
      </c>
      <c r="J135" s="244" t="s">
        <v>90</v>
      </c>
      <c r="K135" s="244" t="s">
        <v>91</v>
      </c>
      <c r="L135" s="244" t="s">
        <v>92</v>
      </c>
      <c r="M135" s="244" t="s">
        <v>93</v>
      </c>
      <c r="N135" s="6"/>
      <c r="O135" s="6"/>
      <c r="P135" s="6"/>
      <c r="Q135" s="6"/>
      <c r="R135" s="6"/>
      <c r="S135" s="6"/>
      <c r="T135" s="6"/>
      <c r="U135" s="6"/>
      <c r="V135" s="6"/>
    </row>
    <row r="136" spans="1:22" x14ac:dyDescent="0.2">
      <c r="A136" s="76" t="s">
        <v>54</v>
      </c>
      <c r="B136" s="99">
        <v>944</v>
      </c>
      <c r="C136" s="99">
        <v>928</v>
      </c>
      <c r="D136" s="78">
        <v>923</v>
      </c>
      <c r="E136" s="78">
        <v>932</v>
      </c>
      <c r="F136" s="78">
        <v>939</v>
      </c>
      <c r="G136" s="78">
        <v>944</v>
      </c>
      <c r="H136" s="78">
        <v>919</v>
      </c>
      <c r="I136" s="78">
        <v>932</v>
      </c>
      <c r="J136" s="78">
        <v>897</v>
      </c>
      <c r="K136" s="78">
        <v>898</v>
      </c>
      <c r="L136" s="78">
        <v>895</v>
      </c>
      <c r="M136" s="78">
        <v>898</v>
      </c>
      <c r="N136" s="6"/>
      <c r="O136" s="6"/>
      <c r="P136" s="6"/>
      <c r="Q136" s="6"/>
      <c r="R136" s="6"/>
      <c r="S136" s="6"/>
      <c r="T136" s="6"/>
      <c r="U136" s="6"/>
      <c r="V136" s="6"/>
    </row>
    <row r="137" spans="1:22" x14ac:dyDescent="0.2">
      <c r="A137" s="76" t="s">
        <v>32</v>
      </c>
      <c r="B137" s="99">
        <v>2395</v>
      </c>
      <c r="C137" s="99">
        <v>2418</v>
      </c>
      <c r="D137" s="78">
        <v>2377</v>
      </c>
      <c r="E137" s="78">
        <v>2364</v>
      </c>
      <c r="F137" s="78">
        <v>2385</v>
      </c>
      <c r="G137" s="78">
        <v>2329</v>
      </c>
      <c r="H137" s="78">
        <v>2327</v>
      </c>
      <c r="I137" s="78">
        <v>2423</v>
      </c>
      <c r="J137" s="78">
        <v>2428</v>
      </c>
      <c r="K137" s="78">
        <v>2471</v>
      </c>
      <c r="L137" s="78">
        <v>2507</v>
      </c>
      <c r="M137" s="78">
        <v>2457</v>
      </c>
      <c r="N137" s="6"/>
      <c r="O137" s="6"/>
      <c r="P137" s="6"/>
      <c r="Q137" s="6"/>
      <c r="R137" s="6"/>
      <c r="S137" s="6"/>
      <c r="T137" s="6"/>
      <c r="U137" s="6"/>
      <c r="V137" s="6"/>
    </row>
    <row r="138" spans="1:22" x14ac:dyDescent="0.2">
      <c r="A138" s="83" t="s">
        <v>33</v>
      </c>
      <c r="B138" s="117">
        <v>18126</v>
      </c>
      <c r="C138" s="117">
        <v>18356</v>
      </c>
      <c r="D138" s="85">
        <v>18311</v>
      </c>
      <c r="E138" s="85">
        <v>18348</v>
      </c>
      <c r="F138" s="85">
        <v>18171</v>
      </c>
      <c r="G138" s="85">
        <v>18370</v>
      </c>
      <c r="H138" s="85">
        <v>18386</v>
      </c>
      <c r="I138" s="85">
        <v>18403</v>
      </c>
      <c r="J138" s="85">
        <v>18534</v>
      </c>
      <c r="K138" s="85">
        <v>18581</v>
      </c>
      <c r="L138" s="85">
        <v>18497</v>
      </c>
      <c r="M138" s="85">
        <v>18511</v>
      </c>
      <c r="N138" s="6"/>
      <c r="O138" s="6"/>
      <c r="P138" s="6"/>
      <c r="Q138" s="6"/>
      <c r="R138" s="6"/>
      <c r="S138" s="6"/>
      <c r="T138" s="6"/>
      <c r="U138" s="6"/>
      <c r="V138" s="6"/>
    </row>
    <row r="139" spans="1:22" x14ac:dyDescent="0.2">
      <c r="A139" s="194" t="s">
        <v>78</v>
      </c>
      <c r="B139" s="191">
        <f t="shared" ref="B139:M139" si="7">SUM(B136:B138)</f>
        <v>21465</v>
      </c>
      <c r="C139" s="191">
        <f t="shared" si="7"/>
        <v>21702</v>
      </c>
      <c r="D139" s="191">
        <f t="shared" si="7"/>
        <v>21611</v>
      </c>
      <c r="E139" s="191">
        <f t="shared" si="7"/>
        <v>21644</v>
      </c>
      <c r="F139" s="191">
        <f t="shared" si="7"/>
        <v>21495</v>
      </c>
      <c r="G139" s="191">
        <f t="shared" si="7"/>
        <v>21643</v>
      </c>
      <c r="H139" s="191">
        <f t="shared" si="7"/>
        <v>21632</v>
      </c>
      <c r="I139" s="191">
        <f t="shared" si="7"/>
        <v>21758</v>
      </c>
      <c r="J139" s="191">
        <f t="shared" si="7"/>
        <v>21859</v>
      </c>
      <c r="K139" s="191">
        <f t="shared" si="7"/>
        <v>21950</v>
      </c>
      <c r="L139" s="191">
        <f t="shared" si="7"/>
        <v>21899</v>
      </c>
      <c r="M139" s="191">
        <f t="shared" si="7"/>
        <v>21866</v>
      </c>
      <c r="N139" s="6"/>
      <c r="O139" s="6"/>
      <c r="P139" s="6"/>
      <c r="Q139" s="6"/>
      <c r="R139" s="6"/>
      <c r="S139" s="6"/>
      <c r="T139" s="6"/>
      <c r="U139" s="6"/>
      <c r="V139" s="6"/>
    </row>
    <row r="142" spans="1:22" x14ac:dyDescent="0.2">
      <c r="A142" s="265" t="s">
        <v>8</v>
      </c>
      <c r="B142" s="264">
        <v>2014</v>
      </c>
      <c r="C142" s="264"/>
      <c r="D142" s="264"/>
      <c r="E142" s="264"/>
      <c r="F142" s="264"/>
      <c r="G142" s="264"/>
      <c r="H142" s="264"/>
      <c r="I142" s="264"/>
      <c r="J142" s="264"/>
      <c r="K142" s="264"/>
      <c r="L142" s="264"/>
      <c r="M142" s="264"/>
      <c r="N142" s="6"/>
      <c r="O142" s="6"/>
      <c r="P142" s="6"/>
      <c r="Q142" s="6"/>
      <c r="R142" s="6"/>
      <c r="S142" s="6"/>
      <c r="T142" s="6"/>
      <c r="U142" s="6"/>
      <c r="V142" s="6"/>
    </row>
    <row r="143" spans="1:22" x14ac:dyDescent="0.2">
      <c r="A143" s="263"/>
      <c r="B143" s="244" t="s">
        <v>82</v>
      </c>
      <c r="C143" s="244" t="s">
        <v>83</v>
      </c>
      <c r="D143" s="244" t="s">
        <v>84</v>
      </c>
      <c r="E143" s="244" t="s">
        <v>85</v>
      </c>
      <c r="F143" s="244" t="s">
        <v>86</v>
      </c>
      <c r="G143" s="244" t="s">
        <v>87</v>
      </c>
      <c r="H143" s="244" t="s">
        <v>88</v>
      </c>
      <c r="I143" s="244" t="s">
        <v>89</v>
      </c>
      <c r="J143" s="244" t="s">
        <v>90</v>
      </c>
      <c r="K143" s="244" t="s">
        <v>91</v>
      </c>
      <c r="L143" s="244" t="s">
        <v>92</v>
      </c>
      <c r="M143" s="244" t="s">
        <v>93</v>
      </c>
      <c r="N143" s="6"/>
      <c r="O143" s="6"/>
      <c r="P143" s="6"/>
      <c r="Q143" s="6"/>
      <c r="R143" s="6"/>
      <c r="S143" s="6"/>
      <c r="T143" s="6"/>
      <c r="U143" s="6"/>
      <c r="V143" s="6"/>
    </row>
    <row r="144" spans="1:22" x14ac:dyDescent="0.2">
      <c r="A144" s="76" t="s">
        <v>34</v>
      </c>
      <c r="B144" s="99">
        <v>1456</v>
      </c>
      <c r="C144" s="99">
        <v>1365</v>
      </c>
      <c r="D144" s="78">
        <v>1359</v>
      </c>
      <c r="E144" s="78">
        <v>1319</v>
      </c>
      <c r="F144" s="78">
        <v>1289</v>
      </c>
      <c r="G144" s="78">
        <v>1231</v>
      </c>
      <c r="H144" s="78">
        <v>1157</v>
      </c>
      <c r="I144" s="78">
        <v>1192</v>
      </c>
      <c r="J144" s="78">
        <v>1251</v>
      </c>
      <c r="K144" s="78">
        <v>1229</v>
      </c>
      <c r="L144" s="78">
        <v>1672</v>
      </c>
      <c r="M144" s="78">
        <v>1810</v>
      </c>
      <c r="N144" s="6"/>
      <c r="O144" s="6"/>
      <c r="P144" s="6"/>
      <c r="Q144" s="6"/>
      <c r="R144" s="6"/>
      <c r="S144" s="6"/>
      <c r="T144" s="6"/>
      <c r="U144" s="6"/>
      <c r="V144" s="6"/>
    </row>
    <row r="145" spans="1:22" x14ac:dyDescent="0.2">
      <c r="A145" s="76" t="s">
        <v>57</v>
      </c>
      <c r="B145" s="99">
        <v>417</v>
      </c>
      <c r="C145" s="99">
        <v>417</v>
      </c>
      <c r="D145" s="78">
        <v>415</v>
      </c>
      <c r="E145" s="78">
        <v>419</v>
      </c>
      <c r="F145" s="78">
        <v>443</v>
      </c>
      <c r="G145" s="78">
        <v>441</v>
      </c>
      <c r="H145" s="78">
        <v>453</v>
      </c>
      <c r="I145" s="78">
        <v>413</v>
      </c>
      <c r="J145" s="78">
        <v>406</v>
      </c>
      <c r="K145" s="78">
        <v>392</v>
      </c>
      <c r="L145" s="78">
        <v>400</v>
      </c>
      <c r="M145" s="78">
        <v>396</v>
      </c>
      <c r="N145" s="6"/>
      <c r="O145" s="6"/>
      <c r="P145" s="6"/>
      <c r="Q145" s="6"/>
      <c r="R145" s="6"/>
      <c r="S145" s="6"/>
      <c r="T145" s="6"/>
      <c r="U145" s="6"/>
      <c r="V145" s="6"/>
    </row>
    <row r="146" spans="1:22" x14ac:dyDescent="0.2">
      <c r="A146" s="76" t="s">
        <v>35</v>
      </c>
      <c r="B146" s="99">
        <v>3275</v>
      </c>
      <c r="C146" s="99">
        <v>3354</v>
      </c>
      <c r="D146" s="78">
        <v>3460</v>
      </c>
      <c r="E146" s="78">
        <v>3426</v>
      </c>
      <c r="F146" s="78">
        <v>3309</v>
      </c>
      <c r="G146" s="78">
        <v>3505</v>
      </c>
      <c r="H146" s="78">
        <v>3426</v>
      </c>
      <c r="I146" s="78">
        <v>3418</v>
      </c>
      <c r="J146" s="78">
        <v>3293</v>
      </c>
      <c r="K146" s="78">
        <v>2942</v>
      </c>
      <c r="L146" s="78">
        <v>3202</v>
      </c>
      <c r="M146" s="78">
        <v>3006</v>
      </c>
      <c r="N146" s="6"/>
      <c r="O146" s="6"/>
      <c r="P146" s="6"/>
      <c r="Q146" s="6"/>
      <c r="R146" s="6"/>
      <c r="S146" s="6"/>
      <c r="T146" s="6"/>
      <c r="U146" s="6"/>
      <c r="V146" s="6"/>
    </row>
    <row r="147" spans="1:22" x14ac:dyDescent="0.2">
      <c r="A147" s="83" t="s">
        <v>36</v>
      </c>
      <c r="B147" s="117">
        <v>4568</v>
      </c>
      <c r="C147" s="117">
        <v>4709</v>
      </c>
      <c r="D147" s="85">
        <v>4739</v>
      </c>
      <c r="E147" s="85">
        <v>3553</v>
      </c>
      <c r="F147" s="85">
        <v>3555</v>
      </c>
      <c r="G147" s="85">
        <v>3417</v>
      </c>
      <c r="H147" s="85">
        <v>3297</v>
      </c>
      <c r="I147" s="85">
        <v>3241</v>
      </c>
      <c r="J147" s="85">
        <v>3324</v>
      </c>
      <c r="K147" s="85">
        <v>3461</v>
      </c>
      <c r="L147" s="85">
        <v>3757</v>
      </c>
      <c r="M147" s="85">
        <v>3737</v>
      </c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13.5" customHeight="1" x14ac:dyDescent="0.2">
      <c r="A148" s="194" t="s">
        <v>78</v>
      </c>
      <c r="B148" s="191">
        <f t="shared" ref="B148:M148" si="8">SUM(B144:B147)</f>
        <v>9716</v>
      </c>
      <c r="C148" s="191">
        <f t="shared" si="8"/>
        <v>9845</v>
      </c>
      <c r="D148" s="191">
        <f t="shared" si="8"/>
        <v>9973</v>
      </c>
      <c r="E148" s="191">
        <f t="shared" si="8"/>
        <v>8717</v>
      </c>
      <c r="F148" s="191">
        <f t="shared" si="8"/>
        <v>8596</v>
      </c>
      <c r="G148" s="191">
        <f t="shared" si="8"/>
        <v>8594</v>
      </c>
      <c r="H148" s="191">
        <f t="shared" si="8"/>
        <v>8333</v>
      </c>
      <c r="I148" s="191">
        <f t="shared" si="8"/>
        <v>8264</v>
      </c>
      <c r="J148" s="191">
        <f t="shared" si="8"/>
        <v>8274</v>
      </c>
      <c r="K148" s="191">
        <f t="shared" si="8"/>
        <v>8024</v>
      </c>
      <c r="L148" s="191">
        <f t="shared" si="8"/>
        <v>9031</v>
      </c>
      <c r="M148" s="191">
        <f t="shared" si="8"/>
        <v>8949</v>
      </c>
      <c r="N148" s="6"/>
      <c r="O148" s="6"/>
      <c r="P148" s="6"/>
      <c r="Q148" s="6"/>
      <c r="R148" s="6"/>
      <c r="S148" s="6"/>
      <c r="T148" s="6"/>
      <c r="U148" s="6"/>
      <c r="V148" s="6"/>
    </row>
    <row r="150" spans="1:22" x14ac:dyDescent="0.2">
      <c r="A150" s="198" t="s">
        <v>81</v>
      </c>
      <c r="B150" s="199">
        <f>B15+B33+B54+B61+B71+B103+B131+B139+B148</f>
        <v>279335</v>
      </c>
      <c r="C150" s="199">
        <f t="shared" ref="C150:M150" si="9">C15+C33+C54+C61+C71+C103+C131+C139+C148</f>
        <v>281067</v>
      </c>
      <c r="D150" s="199">
        <f t="shared" si="9"/>
        <v>282400</v>
      </c>
      <c r="E150" s="199">
        <f t="shared" si="9"/>
        <v>282275</v>
      </c>
      <c r="F150" s="199">
        <f t="shared" si="9"/>
        <v>283784</v>
      </c>
      <c r="G150" s="199">
        <f t="shared" si="9"/>
        <v>285701</v>
      </c>
      <c r="H150" s="199">
        <f t="shared" si="9"/>
        <v>287554</v>
      </c>
      <c r="I150" s="199">
        <f t="shared" si="9"/>
        <v>288779</v>
      </c>
      <c r="J150" s="199">
        <f t="shared" si="9"/>
        <v>290383</v>
      </c>
      <c r="K150" s="199">
        <f t="shared" si="9"/>
        <v>292214</v>
      </c>
      <c r="L150" s="199">
        <f t="shared" si="9"/>
        <v>296792</v>
      </c>
      <c r="M150" s="199">
        <f t="shared" si="9"/>
        <v>295797</v>
      </c>
      <c r="N150" s="6"/>
    </row>
    <row r="151" spans="1:22" s="17" customFormat="1" x14ac:dyDescent="0.2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2"/>
    </row>
    <row r="152" spans="1:22" x14ac:dyDescent="0.2">
      <c r="A152" s="123" t="s">
        <v>111</v>
      </c>
    </row>
    <row r="153" spans="1:22" x14ac:dyDescent="0.2">
      <c r="A153" s="3"/>
    </row>
  </sheetData>
  <mergeCells count="30">
    <mergeCell ref="A142:A143"/>
    <mergeCell ref="B142:M142"/>
    <mergeCell ref="A113:M113"/>
    <mergeCell ref="A115:M115"/>
    <mergeCell ref="A116:M116"/>
    <mergeCell ref="A118:A119"/>
    <mergeCell ref="B118:M118"/>
    <mergeCell ref="A134:A135"/>
    <mergeCell ref="B134:M134"/>
    <mergeCell ref="A77:M77"/>
    <mergeCell ref="A79:M79"/>
    <mergeCell ref="A80:M80"/>
    <mergeCell ref="A84:A85"/>
    <mergeCell ref="B84:M84"/>
    <mergeCell ref="A46:A47"/>
    <mergeCell ref="B46:M46"/>
    <mergeCell ref="A58:A59"/>
    <mergeCell ref="B58:M58"/>
    <mergeCell ref="A65:A66"/>
    <mergeCell ref="B65:M65"/>
    <mergeCell ref="A19:A20"/>
    <mergeCell ref="B19:M19"/>
    <mergeCell ref="A39:M39"/>
    <mergeCell ref="A41:M41"/>
    <mergeCell ref="A42:M42"/>
    <mergeCell ref="A2:M2"/>
    <mergeCell ref="A4:M4"/>
    <mergeCell ref="A5:M5"/>
    <mergeCell ref="A9:A10"/>
    <mergeCell ref="B9:M9"/>
  </mergeCells>
  <printOptions horizontalCentered="1"/>
  <pageMargins left="0.39370078740157483" right="0.19685039370078741" top="0.39370078740157483" bottom="0.39370078740157483" header="0" footer="0"/>
  <pageSetup orientation="landscape" r:id="rId1"/>
  <headerFooter alignWithMargins="0">
    <oddFooter>&amp;L&amp;"Arial,Normal"&amp;8&amp;G&amp;C&amp;"Arial,Normal"&amp;8www.iieg.gob.mx&amp;R&amp;G</oddFooter>
  </headerFooter>
  <legacyDrawingHF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3"/>
  <sheetViews>
    <sheetView workbookViewId="0">
      <selection activeCell="W167" sqref="W167"/>
    </sheetView>
  </sheetViews>
  <sheetFormatPr baseColWidth="10" defaultColWidth="8.83203125" defaultRowHeight="11.25" x14ac:dyDescent="0.2"/>
  <cols>
    <col min="1" max="1" width="59.6640625" style="5" customWidth="1"/>
    <col min="2" max="3" width="8.6640625" style="5" bestFit="1" customWidth="1"/>
    <col min="4" max="13" width="8.6640625" style="6" bestFit="1" customWidth="1"/>
    <col min="14" max="14" width="8.83203125" style="5"/>
    <col min="15" max="15" width="100.83203125" style="44" bestFit="1" customWidth="1"/>
    <col min="16" max="16384" width="8.83203125" style="44"/>
  </cols>
  <sheetData>
    <row r="1" spans="1:17" s="62" customFormat="1" ht="20.25" x14ac:dyDescent="0.2">
      <c r="A1" s="74" t="s">
        <v>95</v>
      </c>
      <c r="B1" s="46"/>
      <c r="C1" s="46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7" s="47" customFormat="1" ht="15.75" customHeight="1" x14ac:dyDescent="0.2">
      <c r="A2" s="256" t="s">
        <v>80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34"/>
    </row>
    <row r="3" spans="1:17" s="47" customFormat="1" ht="15.75" customHeight="1" x14ac:dyDescent="0.2">
      <c r="A3" s="75" t="s">
        <v>79</v>
      </c>
      <c r="B3" s="36"/>
      <c r="C3" s="36"/>
      <c r="D3" s="75"/>
      <c r="E3" s="75"/>
      <c r="F3" s="75"/>
      <c r="G3" s="75"/>
      <c r="H3" s="75"/>
      <c r="I3" s="75"/>
      <c r="J3" s="75"/>
      <c r="K3" s="75"/>
      <c r="L3" s="75"/>
      <c r="M3" s="75"/>
      <c r="N3" s="34"/>
    </row>
    <row r="4" spans="1:17" s="49" customFormat="1" ht="15.95" customHeight="1" x14ac:dyDescent="0.2">
      <c r="A4" s="256" t="s">
        <v>76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36"/>
    </row>
    <row r="5" spans="1:17" s="49" customFormat="1" ht="15.95" customHeight="1" x14ac:dyDescent="0.2">
      <c r="A5" s="256">
        <v>2015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36"/>
    </row>
    <row r="6" spans="1:17" ht="12.75" customHeight="1" x14ac:dyDescent="0.2">
      <c r="A6" s="30"/>
      <c r="B6" s="13"/>
      <c r="C6" s="13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7" x14ac:dyDescent="0.2">
      <c r="A7" s="6"/>
      <c r="B7" s="6"/>
      <c r="C7" s="6"/>
      <c r="N7" s="6"/>
      <c r="O7" s="142"/>
      <c r="P7" s="142"/>
      <c r="Q7" s="142"/>
    </row>
    <row r="8" spans="1:17" x14ac:dyDescent="0.2">
      <c r="A8" s="6"/>
      <c r="B8" s="6"/>
      <c r="C8" s="6"/>
      <c r="N8" s="6"/>
      <c r="O8" s="142"/>
      <c r="P8" s="142"/>
      <c r="Q8" s="142"/>
    </row>
    <row r="9" spans="1:17" x14ac:dyDescent="0.2">
      <c r="A9" s="284" t="s">
        <v>0</v>
      </c>
      <c r="B9" s="264">
        <v>2015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6"/>
      <c r="O9" s="142"/>
      <c r="P9" s="142"/>
      <c r="Q9" s="142"/>
    </row>
    <row r="10" spans="1:17" x14ac:dyDescent="0.2">
      <c r="A10" s="264"/>
      <c r="B10" s="244" t="s">
        <v>82</v>
      </c>
      <c r="C10" s="244" t="s">
        <v>83</v>
      </c>
      <c r="D10" s="244" t="s">
        <v>84</v>
      </c>
      <c r="E10" s="244" t="s">
        <v>85</v>
      </c>
      <c r="F10" s="244" t="s">
        <v>86</v>
      </c>
      <c r="G10" s="244" t="s">
        <v>87</v>
      </c>
      <c r="H10" s="244" t="s">
        <v>88</v>
      </c>
      <c r="I10" s="244" t="s">
        <v>89</v>
      </c>
      <c r="J10" s="244" t="s">
        <v>90</v>
      </c>
      <c r="K10" s="244" t="s">
        <v>91</v>
      </c>
      <c r="L10" s="244" t="s">
        <v>92</v>
      </c>
      <c r="M10" s="244" t="s">
        <v>93</v>
      </c>
      <c r="N10" s="6"/>
      <c r="O10" s="142"/>
      <c r="P10" s="142"/>
      <c r="Q10" s="142"/>
    </row>
    <row r="11" spans="1:17" x14ac:dyDescent="0.2">
      <c r="A11" s="227" t="s">
        <v>11</v>
      </c>
      <c r="B11" s="206">
        <v>43020</v>
      </c>
      <c r="C11" s="206">
        <v>43283</v>
      </c>
      <c r="D11" s="206">
        <v>43493</v>
      </c>
      <c r="E11" s="206">
        <v>42826</v>
      </c>
      <c r="F11" s="206">
        <v>43360</v>
      </c>
      <c r="G11" s="206">
        <v>43420</v>
      </c>
      <c r="H11" s="206">
        <v>43659</v>
      </c>
      <c r="I11" s="206">
        <v>43783</v>
      </c>
      <c r="J11" s="206">
        <v>43730</v>
      </c>
      <c r="K11" s="206">
        <v>43682</v>
      </c>
      <c r="L11" s="206">
        <v>43938</v>
      </c>
      <c r="M11" s="206">
        <v>44221</v>
      </c>
      <c r="N11" s="6"/>
      <c r="O11" s="142"/>
      <c r="P11" s="142"/>
      <c r="Q11" s="142"/>
    </row>
    <row r="12" spans="1:17" ht="22.5" x14ac:dyDescent="0.2">
      <c r="A12" s="97" t="s">
        <v>25</v>
      </c>
      <c r="B12" s="99">
        <v>7947</v>
      </c>
      <c r="C12" s="99">
        <v>7827</v>
      </c>
      <c r="D12" s="99">
        <v>7833</v>
      </c>
      <c r="E12" s="99">
        <v>7945</v>
      </c>
      <c r="F12" s="99">
        <v>7957</v>
      </c>
      <c r="G12" s="99">
        <v>8341</v>
      </c>
      <c r="H12" s="99">
        <v>8510</v>
      </c>
      <c r="I12" s="99">
        <v>8448</v>
      </c>
      <c r="J12" s="99">
        <v>8475</v>
      </c>
      <c r="K12" s="99">
        <v>8449</v>
      </c>
      <c r="L12" s="99">
        <v>8410</v>
      </c>
      <c r="M12" s="99">
        <v>8530</v>
      </c>
      <c r="N12" s="6"/>
      <c r="O12" s="142"/>
      <c r="P12" s="142"/>
      <c r="Q12" s="142"/>
    </row>
    <row r="13" spans="1:17" x14ac:dyDescent="0.2">
      <c r="A13" s="97" t="s">
        <v>10</v>
      </c>
      <c r="B13" s="99">
        <v>334</v>
      </c>
      <c r="C13" s="99">
        <v>338</v>
      </c>
      <c r="D13" s="99">
        <v>332</v>
      </c>
      <c r="E13" s="99">
        <v>338</v>
      </c>
      <c r="F13" s="99">
        <v>347</v>
      </c>
      <c r="G13" s="99">
        <v>356</v>
      </c>
      <c r="H13" s="99">
        <v>354</v>
      </c>
      <c r="I13" s="99">
        <v>360</v>
      </c>
      <c r="J13" s="99">
        <v>365</v>
      </c>
      <c r="K13" s="99">
        <v>363</v>
      </c>
      <c r="L13" s="99">
        <v>363</v>
      </c>
      <c r="M13" s="99">
        <v>366</v>
      </c>
      <c r="N13" s="6"/>
      <c r="O13" s="142"/>
      <c r="P13" s="142"/>
      <c r="Q13" s="142"/>
    </row>
    <row r="14" spans="1:17" ht="22.5" x14ac:dyDescent="0.2">
      <c r="A14" s="97" t="s">
        <v>114</v>
      </c>
      <c r="B14" s="154">
        <v>4851</v>
      </c>
      <c r="C14" s="154">
        <v>4876</v>
      </c>
      <c r="D14" s="99">
        <v>4935</v>
      </c>
      <c r="E14" s="99">
        <v>5127</v>
      </c>
      <c r="F14" s="99">
        <v>5126</v>
      </c>
      <c r="G14" s="99">
        <v>4987</v>
      </c>
      <c r="H14" s="99">
        <v>5000</v>
      </c>
      <c r="I14" s="99">
        <v>4995</v>
      </c>
      <c r="J14" s="99">
        <v>4955</v>
      </c>
      <c r="K14" s="99">
        <v>4965</v>
      </c>
      <c r="L14" s="99">
        <v>4986</v>
      </c>
      <c r="M14" s="99">
        <v>4993</v>
      </c>
      <c r="N14" s="6"/>
      <c r="O14" s="142"/>
      <c r="P14" s="142"/>
      <c r="Q14" s="142"/>
    </row>
    <row r="15" spans="1:17" x14ac:dyDescent="0.2">
      <c r="A15" s="189" t="s">
        <v>78</v>
      </c>
      <c r="B15" s="190">
        <f t="shared" ref="B15" si="0">SUM(B11:B14)</f>
        <v>56152</v>
      </c>
      <c r="C15" s="190">
        <f t="shared" ref="C15:M15" si="1">SUM(C11:C14)</f>
        <v>56324</v>
      </c>
      <c r="D15" s="190">
        <f t="shared" si="1"/>
        <v>56593</v>
      </c>
      <c r="E15" s="190">
        <f t="shared" si="1"/>
        <v>56236</v>
      </c>
      <c r="F15" s="190">
        <f t="shared" si="1"/>
        <v>56790</v>
      </c>
      <c r="G15" s="190">
        <f t="shared" si="1"/>
        <v>57104</v>
      </c>
      <c r="H15" s="190">
        <f t="shared" si="1"/>
        <v>57523</v>
      </c>
      <c r="I15" s="190">
        <f t="shared" si="1"/>
        <v>57586</v>
      </c>
      <c r="J15" s="190">
        <f t="shared" si="1"/>
        <v>57525</v>
      </c>
      <c r="K15" s="190">
        <f t="shared" si="1"/>
        <v>57459</v>
      </c>
      <c r="L15" s="190">
        <f t="shared" si="1"/>
        <v>57697</v>
      </c>
      <c r="M15" s="190">
        <f t="shared" si="1"/>
        <v>58110</v>
      </c>
      <c r="N15" s="6"/>
      <c r="O15" s="142"/>
      <c r="P15" s="142"/>
      <c r="Q15" s="142"/>
    </row>
    <row r="16" spans="1:17" x14ac:dyDescent="0.2">
      <c r="A16" s="4"/>
      <c r="B16" s="4"/>
      <c r="C16" s="4"/>
      <c r="D16" s="7"/>
      <c r="E16" s="7"/>
      <c r="F16" s="7"/>
      <c r="G16" s="7"/>
      <c r="H16" s="7"/>
      <c r="I16" s="7"/>
      <c r="J16" s="7"/>
      <c r="K16" s="7"/>
      <c r="L16" s="7"/>
      <c r="M16" s="7"/>
      <c r="N16" s="6"/>
      <c r="O16" s="142"/>
      <c r="P16" s="142"/>
      <c r="Q16" s="142"/>
    </row>
    <row r="17" spans="1:17" x14ac:dyDescent="0.2">
      <c r="A17" s="4"/>
      <c r="B17" s="4"/>
      <c r="C17" s="4"/>
      <c r="D17" s="7"/>
      <c r="E17" s="7"/>
      <c r="F17" s="7"/>
      <c r="G17" s="7"/>
      <c r="H17" s="7"/>
      <c r="I17" s="7"/>
      <c r="J17" s="7"/>
      <c r="K17" s="7"/>
      <c r="L17" s="7"/>
      <c r="M17" s="7"/>
      <c r="N17" s="6"/>
      <c r="O17" s="142"/>
      <c r="P17" s="142"/>
      <c r="Q17" s="142"/>
    </row>
    <row r="18" spans="1:17" x14ac:dyDescent="0.2">
      <c r="A18" s="6"/>
      <c r="B18" s="6"/>
      <c r="C18" s="6"/>
      <c r="N18" s="6"/>
      <c r="O18" s="142"/>
      <c r="P18" s="142"/>
      <c r="Q18" s="142"/>
    </row>
    <row r="19" spans="1:17" x14ac:dyDescent="0.2">
      <c r="A19" s="284" t="s">
        <v>1</v>
      </c>
      <c r="B19" s="264">
        <v>2015</v>
      </c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6"/>
      <c r="O19" s="142"/>
      <c r="P19" s="142"/>
      <c r="Q19" s="142"/>
    </row>
    <row r="20" spans="1:17" x14ac:dyDescent="0.2">
      <c r="A20" s="284"/>
      <c r="B20" s="244" t="s">
        <v>82</v>
      </c>
      <c r="C20" s="244" t="s">
        <v>83</v>
      </c>
      <c r="D20" s="244" t="s">
        <v>84</v>
      </c>
      <c r="E20" s="244" t="s">
        <v>85</v>
      </c>
      <c r="F20" s="244" t="s">
        <v>86</v>
      </c>
      <c r="G20" s="244" t="s">
        <v>87</v>
      </c>
      <c r="H20" s="244" t="s">
        <v>88</v>
      </c>
      <c r="I20" s="244" t="s">
        <v>89</v>
      </c>
      <c r="J20" s="244" t="s">
        <v>90</v>
      </c>
      <c r="K20" s="244" t="s">
        <v>91</v>
      </c>
      <c r="L20" s="244" t="s">
        <v>92</v>
      </c>
      <c r="M20" s="244" t="s">
        <v>93</v>
      </c>
      <c r="N20" s="6"/>
      <c r="O20" s="142"/>
      <c r="P20" s="142"/>
      <c r="Q20" s="142"/>
    </row>
    <row r="21" spans="1:17" ht="12.75" x14ac:dyDescent="0.2">
      <c r="A21" s="76" t="s">
        <v>115</v>
      </c>
      <c r="B21" s="78">
        <v>2271</v>
      </c>
      <c r="C21" s="78">
        <v>2275</v>
      </c>
      <c r="D21" s="78">
        <v>2340</v>
      </c>
      <c r="E21" s="78">
        <v>2490</v>
      </c>
      <c r="F21" s="78">
        <v>2520</v>
      </c>
      <c r="G21" s="78">
        <v>2546</v>
      </c>
      <c r="H21" s="78">
        <v>2491</v>
      </c>
      <c r="I21" s="78">
        <v>2497</v>
      </c>
      <c r="J21" s="78">
        <v>2465</v>
      </c>
      <c r="K21" s="78">
        <v>2546</v>
      </c>
      <c r="L21" s="78">
        <v>2614</v>
      </c>
      <c r="M21" s="78">
        <v>2639</v>
      </c>
      <c r="N21" s="6"/>
      <c r="O21"/>
      <c r="P21"/>
      <c r="Q21" s="142"/>
    </row>
    <row r="22" spans="1:17" ht="12.75" x14ac:dyDescent="0.2">
      <c r="A22" s="76" t="s">
        <v>116</v>
      </c>
      <c r="B22" s="78">
        <v>6510</v>
      </c>
      <c r="C22" s="78">
        <v>6589</v>
      </c>
      <c r="D22" s="78">
        <v>7074</v>
      </c>
      <c r="E22" s="78">
        <v>7014</v>
      </c>
      <c r="F22" s="78">
        <v>7041</v>
      </c>
      <c r="G22" s="78">
        <v>7112</v>
      </c>
      <c r="H22" s="78">
        <v>7135</v>
      </c>
      <c r="I22" s="78">
        <v>6961</v>
      </c>
      <c r="J22" s="78">
        <v>7010</v>
      </c>
      <c r="K22" s="78">
        <v>7007</v>
      </c>
      <c r="L22" s="78">
        <v>6845</v>
      </c>
      <c r="M22" s="78">
        <v>6889</v>
      </c>
      <c r="N22" s="6"/>
      <c r="O22"/>
      <c r="P22"/>
      <c r="Q22" s="142"/>
    </row>
    <row r="23" spans="1:17" ht="22.5" x14ac:dyDescent="0.2">
      <c r="A23" s="76" t="s">
        <v>117</v>
      </c>
      <c r="B23" s="78">
        <v>17610</v>
      </c>
      <c r="C23" s="78">
        <v>17935</v>
      </c>
      <c r="D23" s="78">
        <v>18006</v>
      </c>
      <c r="E23" s="78">
        <v>18263</v>
      </c>
      <c r="F23" s="78">
        <v>18387</v>
      </c>
      <c r="G23" s="78">
        <v>18457</v>
      </c>
      <c r="H23" s="78">
        <v>18514</v>
      </c>
      <c r="I23" s="78">
        <v>18362</v>
      </c>
      <c r="J23" s="78">
        <v>18341</v>
      </c>
      <c r="K23" s="78">
        <v>18388</v>
      </c>
      <c r="L23" s="78">
        <v>18461</v>
      </c>
      <c r="M23" s="78">
        <v>18371</v>
      </c>
      <c r="N23" s="6"/>
      <c r="O23"/>
      <c r="P23"/>
      <c r="Q23" s="142"/>
    </row>
    <row r="24" spans="1:17" ht="22.5" x14ac:dyDescent="0.2">
      <c r="A24" s="76" t="s">
        <v>118</v>
      </c>
      <c r="B24" s="78">
        <v>3833</v>
      </c>
      <c r="C24" s="78">
        <v>3741</v>
      </c>
      <c r="D24" s="78">
        <v>3810</v>
      </c>
      <c r="E24" s="78">
        <v>3781</v>
      </c>
      <c r="F24" s="78">
        <v>3883</v>
      </c>
      <c r="G24" s="78">
        <v>3884</v>
      </c>
      <c r="H24" s="78">
        <v>3954</v>
      </c>
      <c r="I24" s="78">
        <v>3955</v>
      </c>
      <c r="J24" s="78">
        <v>3979</v>
      </c>
      <c r="K24" s="78">
        <v>3955</v>
      </c>
      <c r="L24" s="78">
        <v>3977</v>
      </c>
      <c r="M24" s="78">
        <v>3937</v>
      </c>
      <c r="N24" s="6"/>
      <c r="O24"/>
      <c r="P24"/>
      <c r="Q24" s="142"/>
    </row>
    <row r="25" spans="1:17" ht="22.5" x14ac:dyDescent="0.2">
      <c r="A25" s="76" t="s">
        <v>119</v>
      </c>
      <c r="B25" s="78">
        <v>3080</v>
      </c>
      <c r="C25" s="78">
        <v>3179</v>
      </c>
      <c r="D25" s="78">
        <v>3362</v>
      </c>
      <c r="E25" s="78">
        <v>3367</v>
      </c>
      <c r="F25" s="78">
        <v>3432</v>
      </c>
      <c r="G25" s="78">
        <v>3623</v>
      </c>
      <c r="H25" s="78">
        <v>3794</v>
      </c>
      <c r="I25" s="78">
        <v>3643</v>
      </c>
      <c r="J25" s="78">
        <v>3483</v>
      </c>
      <c r="K25" s="78">
        <v>3543</v>
      </c>
      <c r="L25" s="78">
        <v>3617</v>
      </c>
      <c r="M25" s="78">
        <v>3575</v>
      </c>
      <c r="N25" s="6"/>
      <c r="O25"/>
      <c r="P25"/>
      <c r="Q25" s="142"/>
    </row>
    <row r="26" spans="1:17" ht="22.5" x14ac:dyDescent="0.2">
      <c r="A26" s="76" t="s">
        <v>120</v>
      </c>
      <c r="B26" s="78">
        <v>1069</v>
      </c>
      <c r="C26" s="78">
        <v>1079</v>
      </c>
      <c r="D26" s="78">
        <v>1097</v>
      </c>
      <c r="E26" s="78">
        <v>1075</v>
      </c>
      <c r="F26" s="78">
        <v>1048</v>
      </c>
      <c r="G26" s="78">
        <v>1106</v>
      </c>
      <c r="H26" s="78">
        <v>1111</v>
      </c>
      <c r="I26" s="78">
        <v>1098</v>
      </c>
      <c r="J26" s="78">
        <v>1099</v>
      </c>
      <c r="K26" s="78">
        <v>1075</v>
      </c>
      <c r="L26" s="78">
        <v>979</v>
      </c>
      <c r="M26" s="78">
        <v>955</v>
      </c>
      <c r="N26" s="6"/>
      <c r="O26"/>
      <c r="P26"/>
      <c r="Q26" s="142"/>
    </row>
    <row r="27" spans="1:17" ht="22.5" x14ac:dyDescent="0.2">
      <c r="A27" s="76" t="s">
        <v>121</v>
      </c>
      <c r="B27" s="78">
        <v>5724</v>
      </c>
      <c r="C27" s="78">
        <v>5713</v>
      </c>
      <c r="D27" s="78">
        <v>5650</v>
      </c>
      <c r="E27" s="78">
        <v>5730</v>
      </c>
      <c r="F27" s="78">
        <v>5740</v>
      </c>
      <c r="G27" s="78">
        <v>5879</v>
      </c>
      <c r="H27" s="78">
        <v>5288</v>
      </c>
      <c r="I27" s="78">
        <v>5291</v>
      </c>
      <c r="J27" s="78">
        <v>5221</v>
      </c>
      <c r="K27" s="78">
        <v>5519</v>
      </c>
      <c r="L27" s="78">
        <v>5906</v>
      </c>
      <c r="M27" s="78">
        <v>5761</v>
      </c>
      <c r="N27" s="6"/>
      <c r="O27"/>
      <c r="P27"/>
      <c r="Q27" s="142"/>
    </row>
    <row r="28" spans="1:17" ht="22.5" x14ac:dyDescent="0.2">
      <c r="A28" s="76" t="s">
        <v>122</v>
      </c>
      <c r="B28" s="78">
        <v>12088</v>
      </c>
      <c r="C28" s="78">
        <v>12259</v>
      </c>
      <c r="D28" s="78">
        <v>12546</v>
      </c>
      <c r="E28" s="78">
        <v>12518</v>
      </c>
      <c r="F28" s="78">
        <v>12749</v>
      </c>
      <c r="G28" s="78">
        <v>13002</v>
      </c>
      <c r="H28" s="78">
        <v>13218</v>
      </c>
      <c r="I28" s="78">
        <v>13145</v>
      </c>
      <c r="J28" s="78">
        <v>13227</v>
      </c>
      <c r="K28" s="78">
        <v>13431</v>
      </c>
      <c r="L28" s="78">
        <v>14062</v>
      </c>
      <c r="M28" s="78">
        <v>13773</v>
      </c>
      <c r="N28" s="6"/>
      <c r="O28"/>
      <c r="P28"/>
      <c r="Q28" s="142"/>
    </row>
    <row r="29" spans="1:17" ht="22.5" x14ac:dyDescent="0.2">
      <c r="A29" s="76" t="s">
        <v>123</v>
      </c>
      <c r="B29" s="78">
        <v>699</v>
      </c>
      <c r="C29" s="78">
        <v>681</v>
      </c>
      <c r="D29" s="78">
        <v>680</v>
      </c>
      <c r="E29" s="78">
        <v>683</v>
      </c>
      <c r="F29" s="78">
        <v>683</v>
      </c>
      <c r="G29" s="78">
        <v>689</v>
      </c>
      <c r="H29" s="78">
        <v>693</v>
      </c>
      <c r="I29" s="78">
        <v>700</v>
      </c>
      <c r="J29" s="78">
        <v>693</v>
      </c>
      <c r="K29" s="78">
        <v>690</v>
      </c>
      <c r="L29" s="78">
        <v>687</v>
      </c>
      <c r="M29" s="78">
        <v>674</v>
      </c>
      <c r="N29" s="6"/>
      <c r="O29"/>
      <c r="P29"/>
      <c r="Q29" s="142"/>
    </row>
    <row r="30" spans="1:17" ht="22.5" x14ac:dyDescent="0.2">
      <c r="A30" s="76" t="s">
        <v>124</v>
      </c>
      <c r="B30" s="78">
        <v>2692</v>
      </c>
      <c r="C30" s="78">
        <v>2674</v>
      </c>
      <c r="D30" s="78">
        <v>2681</v>
      </c>
      <c r="E30" s="78">
        <v>2678</v>
      </c>
      <c r="F30" s="78">
        <v>2644</v>
      </c>
      <c r="G30" s="78">
        <v>2623</v>
      </c>
      <c r="H30" s="78">
        <v>2543</v>
      </c>
      <c r="I30" s="78">
        <v>2572</v>
      </c>
      <c r="J30" s="78">
        <v>2567</v>
      </c>
      <c r="K30" s="78">
        <v>2598</v>
      </c>
      <c r="L30" s="78">
        <v>2583</v>
      </c>
      <c r="M30" s="78">
        <v>2568</v>
      </c>
      <c r="N30" s="6"/>
      <c r="O30"/>
      <c r="P30"/>
      <c r="Q30" s="142"/>
    </row>
    <row r="31" spans="1:17" ht="22.5" x14ac:dyDescent="0.2">
      <c r="A31" s="76" t="s">
        <v>125</v>
      </c>
      <c r="B31" s="78">
        <v>1624</v>
      </c>
      <c r="C31" s="78">
        <v>1619</v>
      </c>
      <c r="D31" s="78">
        <v>1627</v>
      </c>
      <c r="E31" s="78">
        <v>1621</v>
      </c>
      <c r="F31" s="78">
        <v>1598</v>
      </c>
      <c r="G31" s="78">
        <v>1713</v>
      </c>
      <c r="H31" s="78">
        <v>1698</v>
      </c>
      <c r="I31" s="78">
        <v>1696</v>
      </c>
      <c r="J31" s="78">
        <v>1725</v>
      </c>
      <c r="K31" s="78">
        <v>1761</v>
      </c>
      <c r="L31" s="78">
        <v>1764</v>
      </c>
      <c r="M31" s="78">
        <v>1755</v>
      </c>
      <c r="N31" s="6"/>
      <c r="O31"/>
      <c r="P31"/>
      <c r="Q31" s="142"/>
    </row>
    <row r="32" spans="1:17" ht="12.75" x14ac:dyDescent="0.2">
      <c r="A32" s="76" t="s">
        <v>126</v>
      </c>
      <c r="B32" s="153">
        <v>1652</v>
      </c>
      <c r="C32" s="153">
        <v>1669</v>
      </c>
      <c r="D32" s="78">
        <v>1669</v>
      </c>
      <c r="E32" s="78">
        <v>1652</v>
      </c>
      <c r="F32" s="78">
        <v>1659</v>
      </c>
      <c r="G32" s="78">
        <v>1639</v>
      </c>
      <c r="H32" s="78">
        <v>1653</v>
      </c>
      <c r="I32" s="78">
        <v>1675</v>
      </c>
      <c r="J32" s="78">
        <v>1690</v>
      </c>
      <c r="K32" s="78">
        <v>1729</v>
      </c>
      <c r="L32" s="78">
        <v>1724</v>
      </c>
      <c r="M32" s="78">
        <v>1736</v>
      </c>
      <c r="N32" s="6"/>
      <c r="O32"/>
      <c r="P32"/>
      <c r="Q32" s="142"/>
    </row>
    <row r="33" spans="1:17" x14ac:dyDescent="0.2">
      <c r="A33" s="189" t="s">
        <v>78</v>
      </c>
      <c r="B33" s="190">
        <f t="shared" ref="B33" si="2">SUM(B21:B32)</f>
        <v>58852</v>
      </c>
      <c r="C33" s="190">
        <f t="shared" ref="C33:M33" si="3">SUM(C21:C32)</f>
        <v>59413</v>
      </c>
      <c r="D33" s="190">
        <f t="shared" si="3"/>
        <v>60542</v>
      </c>
      <c r="E33" s="190">
        <f t="shared" si="3"/>
        <v>60872</v>
      </c>
      <c r="F33" s="190">
        <f t="shared" si="3"/>
        <v>61384</v>
      </c>
      <c r="G33" s="190">
        <f t="shared" si="3"/>
        <v>62273</v>
      </c>
      <c r="H33" s="190">
        <f t="shared" si="3"/>
        <v>62092</v>
      </c>
      <c r="I33" s="190">
        <f t="shared" si="3"/>
        <v>61595</v>
      </c>
      <c r="J33" s="190">
        <f t="shared" si="3"/>
        <v>61500</v>
      </c>
      <c r="K33" s="190">
        <f t="shared" si="3"/>
        <v>62242</v>
      </c>
      <c r="L33" s="190">
        <f t="shared" si="3"/>
        <v>63219</v>
      </c>
      <c r="M33" s="190">
        <f t="shared" si="3"/>
        <v>62633</v>
      </c>
      <c r="N33" s="6"/>
      <c r="O33" s="142"/>
      <c r="P33" s="142"/>
      <c r="Q33" s="142"/>
    </row>
    <row r="34" spans="1:17" x14ac:dyDescent="0.2">
      <c r="N34" s="6"/>
      <c r="O34" s="142"/>
      <c r="P34" s="142"/>
      <c r="Q34" s="142"/>
    </row>
    <row r="35" spans="1:17" x14ac:dyDescent="0.2">
      <c r="N35" s="6"/>
      <c r="O35" s="142"/>
      <c r="P35" s="142"/>
      <c r="Q35" s="142"/>
    </row>
    <row r="36" spans="1:17" x14ac:dyDescent="0.2">
      <c r="N36" s="6"/>
      <c r="O36" s="142"/>
      <c r="P36" s="142"/>
      <c r="Q36" s="142"/>
    </row>
    <row r="37" spans="1:17" x14ac:dyDescent="0.2">
      <c r="N37" s="6"/>
      <c r="O37" s="142"/>
      <c r="P37" s="142"/>
      <c r="Q37" s="142"/>
    </row>
    <row r="38" spans="1:17" s="62" customFormat="1" ht="20.25" x14ac:dyDescent="0.2">
      <c r="A38" s="74" t="s">
        <v>95</v>
      </c>
      <c r="B38" s="46"/>
      <c r="C38" s="46"/>
      <c r="D38" s="69"/>
      <c r="E38" s="69"/>
      <c r="F38" s="69"/>
      <c r="G38" s="69"/>
      <c r="H38" s="69"/>
      <c r="I38" s="69"/>
      <c r="J38" s="69"/>
      <c r="K38" s="69"/>
      <c r="L38" s="69"/>
      <c r="M38" s="69"/>
    </row>
    <row r="39" spans="1:17" s="47" customFormat="1" ht="12.75" x14ac:dyDescent="0.2">
      <c r="A39" s="256" t="s">
        <v>80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34"/>
    </row>
    <row r="40" spans="1:17" s="47" customFormat="1" ht="12.75" x14ac:dyDescent="0.2">
      <c r="A40" s="75" t="s">
        <v>79</v>
      </c>
      <c r="B40" s="36"/>
      <c r="C40" s="36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34"/>
    </row>
    <row r="41" spans="1:17" s="49" customFormat="1" ht="12.75" x14ac:dyDescent="0.2">
      <c r="A41" s="256" t="s">
        <v>76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36"/>
    </row>
    <row r="42" spans="1:17" s="49" customFormat="1" ht="12.75" x14ac:dyDescent="0.2">
      <c r="A42" s="256">
        <v>2015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36"/>
    </row>
    <row r="43" spans="1:17" x14ac:dyDescent="0.2">
      <c r="N43" s="6"/>
      <c r="O43" s="142"/>
      <c r="P43" s="142"/>
      <c r="Q43" s="142"/>
    </row>
    <row r="44" spans="1:17" x14ac:dyDescent="0.2">
      <c r="B44" s="30"/>
      <c r="C44" s="30"/>
      <c r="N44" s="6"/>
      <c r="O44" s="142"/>
      <c r="P44" s="142"/>
      <c r="Q44" s="142"/>
    </row>
    <row r="45" spans="1:17" x14ac:dyDescent="0.2">
      <c r="B45" s="13"/>
      <c r="C45" s="13"/>
      <c r="N45" s="6"/>
      <c r="O45" s="142"/>
      <c r="P45" s="142"/>
      <c r="Q45" s="142"/>
    </row>
    <row r="46" spans="1:17" x14ac:dyDescent="0.2">
      <c r="A46" s="284" t="s">
        <v>2</v>
      </c>
      <c r="B46" s="264">
        <v>2015</v>
      </c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6"/>
      <c r="O46" s="142"/>
      <c r="P46" s="142"/>
      <c r="Q46" s="142"/>
    </row>
    <row r="47" spans="1:17" x14ac:dyDescent="0.2">
      <c r="A47" s="284"/>
      <c r="B47" s="244" t="s">
        <v>82</v>
      </c>
      <c r="C47" s="244" t="s">
        <v>83</v>
      </c>
      <c r="D47" s="244" t="s">
        <v>84</v>
      </c>
      <c r="E47" s="244" t="s">
        <v>85</v>
      </c>
      <c r="F47" s="244" t="s">
        <v>86</v>
      </c>
      <c r="G47" s="244" t="s">
        <v>87</v>
      </c>
      <c r="H47" s="244" t="s">
        <v>88</v>
      </c>
      <c r="I47" s="244" t="s">
        <v>89</v>
      </c>
      <c r="J47" s="244" t="s">
        <v>90</v>
      </c>
      <c r="K47" s="244" t="s">
        <v>91</v>
      </c>
      <c r="L47" s="244" t="s">
        <v>92</v>
      </c>
      <c r="M47" s="244" t="s">
        <v>93</v>
      </c>
      <c r="N47" s="6"/>
      <c r="O47" s="142"/>
      <c r="P47" s="142"/>
      <c r="Q47" s="142"/>
    </row>
    <row r="48" spans="1:17" ht="22.5" x14ac:dyDescent="0.2">
      <c r="A48" s="76" t="s">
        <v>127</v>
      </c>
      <c r="B48" s="78">
        <v>6937</v>
      </c>
      <c r="C48" s="78">
        <v>7266</v>
      </c>
      <c r="D48" s="78">
        <v>7297</v>
      </c>
      <c r="E48" s="78">
        <v>7302</v>
      </c>
      <c r="F48" s="78">
        <v>6789</v>
      </c>
      <c r="G48" s="78">
        <v>7201</v>
      </c>
      <c r="H48" s="78">
        <v>7188</v>
      </c>
      <c r="I48" s="78">
        <v>6973</v>
      </c>
      <c r="J48" s="78">
        <v>6967</v>
      </c>
      <c r="K48" s="78">
        <v>7089</v>
      </c>
      <c r="L48" s="78">
        <v>7091</v>
      </c>
      <c r="M48" s="78">
        <v>6935</v>
      </c>
      <c r="N48" s="6"/>
      <c r="O48" s="142"/>
      <c r="P48" s="142"/>
      <c r="Q48" s="142"/>
    </row>
    <row r="49" spans="1:17" ht="22.5" x14ac:dyDescent="0.2">
      <c r="A49" s="76" t="s">
        <v>128</v>
      </c>
      <c r="B49" s="78">
        <v>2603</v>
      </c>
      <c r="C49" s="78">
        <v>2584</v>
      </c>
      <c r="D49" s="78">
        <v>2514</v>
      </c>
      <c r="E49" s="78">
        <v>2492</v>
      </c>
      <c r="F49" s="78">
        <v>2474</v>
      </c>
      <c r="G49" s="78">
        <v>2501</v>
      </c>
      <c r="H49" s="78">
        <v>2506</v>
      </c>
      <c r="I49" s="78">
        <v>2459</v>
      </c>
      <c r="J49" s="78">
        <v>2512</v>
      </c>
      <c r="K49" s="78">
        <v>2566</v>
      </c>
      <c r="L49" s="78">
        <v>2673</v>
      </c>
      <c r="M49" s="78">
        <v>2621</v>
      </c>
      <c r="N49" s="6"/>
      <c r="O49" s="142"/>
      <c r="P49" s="142"/>
      <c r="Q49" s="142"/>
    </row>
    <row r="50" spans="1:17" x14ac:dyDescent="0.2">
      <c r="A50" s="76" t="s">
        <v>129</v>
      </c>
      <c r="B50" s="78">
        <v>1211</v>
      </c>
      <c r="C50" s="78">
        <v>1209</v>
      </c>
      <c r="D50" s="78">
        <v>1264</v>
      </c>
      <c r="E50" s="78">
        <v>1304</v>
      </c>
      <c r="F50" s="78">
        <v>1266</v>
      </c>
      <c r="G50" s="78">
        <v>1279</v>
      </c>
      <c r="H50" s="78">
        <v>1283</v>
      </c>
      <c r="I50" s="78">
        <v>1279</v>
      </c>
      <c r="J50" s="78">
        <v>1290</v>
      </c>
      <c r="K50" s="78">
        <v>1267</v>
      </c>
      <c r="L50" s="78">
        <v>1115</v>
      </c>
      <c r="M50" s="78">
        <v>1250</v>
      </c>
      <c r="N50" s="6"/>
      <c r="O50" s="142"/>
      <c r="P50" s="142"/>
      <c r="Q50" s="142"/>
    </row>
    <row r="51" spans="1:17" ht="22.5" x14ac:dyDescent="0.2">
      <c r="A51" s="76" t="s">
        <v>130</v>
      </c>
      <c r="B51" s="78">
        <v>2493</v>
      </c>
      <c r="C51" s="78">
        <v>2482</v>
      </c>
      <c r="D51" s="78">
        <v>2485</v>
      </c>
      <c r="E51" s="78">
        <v>2484</v>
      </c>
      <c r="F51" s="78">
        <v>2520</v>
      </c>
      <c r="G51" s="78">
        <v>2573</v>
      </c>
      <c r="H51" s="78">
        <v>2581</v>
      </c>
      <c r="I51" s="78">
        <v>2592</v>
      </c>
      <c r="J51" s="78">
        <v>2620</v>
      </c>
      <c r="K51" s="78">
        <v>2639</v>
      </c>
      <c r="L51" s="78">
        <v>2659</v>
      </c>
      <c r="M51" s="78">
        <v>2625</v>
      </c>
      <c r="N51" s="6"/>
      <c r="O51" s="142"/>
      <c r="P51" s="142"/>
      <c r="Q51" s="142"/>
    </row>
    <row r="52" spans="1:17" x14ac:dyDescent="0.2">
      <c r="A52" s="76" t="s">
        <v>131</v>
      </c>
      <c r="B52" s="78">
        <v>543</v>
      </c>
      <c r="C52" s="78">
        <v>562</v>
      </c>
      <c r="D52" s="78">
        <v>555</v>
      </c>
      <c r="E52" s="78">
        <v>531</v>
      </c>
      <c r="F52" s="78">
        <v>527</v>
      </c>
      <c r="G52" s="78">
        <v>518</v>
      </c>
      <c r="H52" s="78">
        <v>527</v>
      </c>
      <c r="I52" s="78">
        <v>528</v>
      </c>
      <c r="J52" s="78">
        <v>521</v>
      </c>
      <c r="K52" s="78">
        <v>529</v>
      </c>
      <c r="L52" s="78">
        <v>534</v>
      </c>
      <c r="M52" s="78">
        <v>531</v>
      </c>
      <c r="N52" s="6"/>
      <c r="O52" s="142"/>
      <c r="P52" s="142"/>
      <c r="Q52" s="142"/>
    </row>
    <row r="53" spans="1:17" ht="22.5" x14ac:dyDescent="0.2">
      <c r="A53" s="76" t="s">
        <v>132</v>
      </c>
      <c r="B53" s="153">
        <v>606</v>
      </c>
      <c r="C53" s="153">
        <v>602</v>
      </c>
      <c r="D53" s="78">
        <v>590</v>
      </c>
      <c r="E53" s="78">
        <v>589</v>
      </c>
      <c r="F53" s="78">
        <v>593</v>
      </c>
      <c r="G53" s="78">
        <v>578</v>
      </c>
      <c r="H53" s="78">
        <v>585</v>
      </c>
      <c r="I53" s="78">
        <v>581</v>
      </c>
      <c r="J53" s="78">
        <v>593</v>
      </c>
      <c r="K53" s="78">
        <v>592</v>
      </c>
      <c r="L53" s="78">
        <v>597</v>
      </c>
      <c r="M53" s="78">
        <v>610</v>
      </c>
      <c r="N53" s="6"/>
      <c r="O53" s="142"/>
      <c r="P53" s="142"/>
      <c r="Q53" s="142"/>
    </row>
    <row r="54" spans="1:17" x14ac:dyDescent="0.2">
      <c r="A54" s="189" t="s">
        <v>78</v>
      </c>
      <c r="B54" s="190">
        <f t="shared" ref="B54" si="4">SUM(B48:B53)</f>
        <v>14393</v>
      </c>
      <c r="C54" s="190">
        <f t="shared" ref="C54:M54" si="5">SUM(C48:C53)</f>
        <v>14705</v>
      </c>
      <c r="D54" s="190">
        <f t="shared" si="5"/>
        <v>14705</v>
      </c>
      <c r="E54" s="190">
        <f t="shared" si="5"/>
        <v>14702</v>
      </c>
      <c r="F54" s="190">
        <f t="shared" si="5"/>
        <v>14169</v>
      </c>
      <c r="G54" s="190">
        <f t="shared" si="5"/>
        <v>14650</v>
      </c>
      <c r="H54" s="190">
        <f t="shared" si="5"/>
        <v>14670</v>
      </c>
      <c r="I54" s="190">
        <f t="shared" si="5"/>
        <v>14412</v>
      </c>
      <c r="J54" s="190">
        <f t="shared" si="5"/>
        <v>14503</v>
      </c>
      <c r="K54" s="190">
        <f t="shared" si="5"/>
        <v>14682</v>
      </c>
      <c r="L54" s="190">
        <f t="shared" si="5"/>
        <v>14669</v>
      </c>
      <c r="M54" s="190">
        <f t="shared" si="5"/>
        <v>14572</v>
      </c>
      <c r="N54" s="6"/>
      <c r="O54" s="142"/>
      <c r="P54" s="142"/>
      <c r="Q54" s="142"/>
    </row>
    <row r="55" spans="1:17" x14ac:dyDescent="0.2">
      <c r="N55" s="6"/>
      <c r="O55" s="142"/>
      <c r="P55" s="142"/>
      <c r="Q55" s="142"/>
    </row>
    <row r="56" spans="1:17" x14ac:dyDescent="0.2">
      <c r="N56" s="6"/>
      <c r="O56" s="142"/>
      <c r="P56" s="142"/>
      <c r="Q56" s="142"/>
    </row>
    <row r="57" spans="1:17" s="143" customForma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5"/>
    </row>
    <row r="58" spans="1:17" x14ac:dyDescent="0.2">
      <c r="A58" s="284" t="s">
        <v>3</v>
      </c>
      <c r="B58" s="264">
        <v>2015</v>
      </c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6"/>
      <c r="O58" s="142"/>
      <c r="P58" s="142"/>
      <c r="Q58" s="142"/>
    </row>
    <row r="59" spans="1:17" x14ac:dyDescent="0.2">
      <c r="A59" s="284"/>
      <c r="B59" s="244" t="s">
        <v>82</v>
      </c>
      <c r="C59" s="244" t="s">
        <v>83</v>
      </c>
      <c r="D59" s="244" t="s">
        <v>84</v>
      </c>
      <c r="E59" s="244" t="s">
        <v>85</v>
      </c>
      <c r="F59" s="244" t="s">
        <v>86</v>
      </c>
      <c r="G59" s="244" t="s">
        <v>87</v>
      </c>
      <c r="H59" s="244" t="s">
        <v>88</v>
      </c>
      <c r="I59" s="244" t="s">
        <v>89</v>
      </c>
      <c r="J59" s="244" t="s">
        <v>90</v>
      </c>
      <c r="K59" s="244" t="s">
        <v>91</v>
      </c>
      <c r="L59" s="244" t="s">
        <v>92</v>
      </c>
      <c r="M59" s="244" t="s">
        <v>93</v>
      </c>
      <c r="N59" s="6"/>
      <c r="O59" s="142"/>
      <c r="P59" s="142"/>
      <c r="Q59" s="142"/>
    </row>
    <row r="60" spans="1:17" ht="22.5" x14ac:dyDescent="0.2">
      <c r="A60" s="76" t="s">
        <v>133</v>
      </c>
      <c r="B60" s="154">
        <v>44940</v>
      </c>
      <c r="C60" s="154">
        <v>44946</v>
      </c>
      <c r="D60" s="78">
        <v>45064</v>
      </c>
      <c r="E60" s="78">
        <v>44940</v>
      </c>
      <c r="F60" s="78">
        <v>44980</v>
      </c>
      <c r="G60" s="78">
        <v>45352</v>
      </c>
      <c r="H60" s="78">
        <v>45729</v>
      </c>
      <c r="I60" s="78">
        <v>46173</v>
      </c>
      <c r="J60" s="78">
        <v>46383</v>
      </c>
      <c r="K60" s="78">
        <v>47425</v>
      </c>
      <c r="L60" s="78">
        <v>48466</v>
      </c>
      <c r="M60" s="78">
        <v>47637</v>
      </c>
      <c r="N60" s="6"/>
      <c r="O60" s="142"/>
      <c r="P60" s="142"/>
      <c r="Q60" s="142"/>
    </row>
    <row r="61" spans="1:17" x14ac:dyDescent="0.2">
      <c r="A61" s="189" t="s">
        <v>78</v>
      </c>
      <c r="B61" s="190">
        <f t="shared" ref="B61:M61" si="6">SUM(B60)</f>
        <v>44940</v>
      </c>
      <c r="C61" s="190">
        <f t="shared" si="6"/>
        <v>44946</v>
      </c>
      <c r="D61" s="190">
        <f t="shared" si="6"/>
        <v>45064</v>
      </c>
      <c r="E61" s="190">
        <f t="shared" si="6"/>
        <v>44940</v>
      </c>
      <c r="F61" s="190">
        <f t="shared" si="6"/>
        <v>44980</v>
      </c>
      <c r="G61" s="190">
        <f t="shared" si="6"/>
        <v>45352</v>
      </c>
      <c r="H61" s="190">
        <f t="shared" si="6"/>
        <v>45729</v>
      </c>
      <c r="I61" s="190">
        <f t="shared" si="6"/>
        <v>46173</v>
      </c>
      <c r="J61" s="190">
        <f t="shared" si="6"/>
        <v>46383</v>
      </c>
      <c r="K61" s="190">
        <f t="shared" si="6"/>
        <v>47425</v>
      </c>
      <c r="L61" s="190">
        <f t="shared" si="6"/>
        <v>48466</v>
      </c>
      <c r="M61" s="190">
        <f t="shared" si="6"/>
        <v>47637</v>
      </c>
      <c r="N61" s="6"/>
      <c r="O61" s="142"/>
      <c r="P61" s="142"/>
      <c r="Q61" s="142"/>
    </row>
    <row r="62" spans="1:17" x14ac:dyDescent="0.2">
      <c r="N62" s="6"/>
      <c r="O62" s="142"/>
      <c r="P62" s="142"/>
      <c r="Q62" s="142"/>
    </row>
    <row r="63" spans="1:17" x14ac:dyDescent="0.2">
      <c r="N63" s="6"/>
      <c r="O63" s="142"/>
      <c r="P63" s="142"/>
      <c r="Q63" s="142"/>
    </row>
    <row r="64" spans="1:17" x14ac:dyDescent="0.2">
      <c r="N64" s="6"/>
      <c r="O64" s="142"/>
      <c r="P64" s="142"/>
      <c r="Q64" s="142"/>
    </row>
    <row r="65" spans="1:17" x14ac:dyDescent="0.2">
      <c r="A65" s="284" t="s">
        <v>4</v>
      </c>
      <c r="B65" s="264">
        <v>2015</v>
      </c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6"/>
      <c r="O65" s="142"/>
      <c r="P65" s="142"/>
      <c r="Q65" s="142"/>
    </row>
    <row r="66" spans="1:17" x14ac:dyDescent="0.2">
      <c r="A66" s="284"/>
      <c r="B66" s="244" t="s">
        <v>82</v>
      </c>
      <c r="C66" s="244" t="s">
        <v>83</v>
      </c>
      <c r="D66" s="244" t="s">
        <v>84</v>
      </c>
      <c r="E66" s="244" t="s">
        <v>85</v>
      </c>
      <c r="F66" s="244" t="s">
        <v>86</v>
      </c>
      <c r="G66" s="244" t="s">
        <v>87</v>
      </c>
      <c r="H66" s="244" t="s">
        <v>88</v>
      </c>
      <c r="I66" s="244" t="s">
        <v>89</v>
      </c>
      <c r="J66" s="244" t="s">
        <v>90</v>
      </c>
      <c r="K66" s="244" t="s">
        <v>91</v>
      </c>
      <c r="L66" s="244" t="s">
        <v>92</v>
      </c>
      <c r="M66" s="244" t="s">
        <v>93</v>
      </c>
      <c r="N66" s="6"/>
      <c r="O66" s="142"/>
      <c r="P66" s="142"/>
      <c r="Q66" s="142"/>
    </row>
    <row r="67" spans="1:17" x14ac:dyDescent="0.2">
      <c r="A67" s="76" t="s">
        <v>134</v>
      </c>
      <c r="B67" s="99">
        <v>119</v>
      </c>
      <c r="C67" s="99">
        <v>125</v>
      </c>
      <c r="D67" s="78">
        <v>126</v>
      </c>
      <c r="E67" s="78">
        <v>130</v>
      </c>
      <c r="F67" s="78">
        <v>98</v>
      </c>
      <c r="G67" s="78">
        <v>72</v>
      </c>
      <c r="H67" s="78">
        <v>68</v>
      </c>
      <c r="I67" s="78">
        <v>52</v>
      </c>
      <c r="J67" s="78">
        <v>52</v>
      </c>
      <c r="K67" s="78">
        <v>53</v>
      </c>
      <c r="L67" s="78">
        <v>50</v>
      </c>
      <c r="M67" s="78">
        <v>51</v>
      </c>
      <c r="N67" s="6"/>
      <c r="O67" s="142"/>
      <c r="P67" s="142"/>
      <c r="Q67" s="142"/>
    </row>
    <row r="68" spans="1:17" x14ac:dyDescent="0.2">
      <c r="A68" s="76" t="s">
        <v>135</v>
      </c>
      <c r="B68" s="99">
        <v>207</v>
      </c>
      <c r="C68" s="99">
        <v>213</v>
      </c>
      <c r="D68" s="78">
        <v>215</v>
      </c>
      <c r="E68" s="78">
        <v>219</v>
      </c>
      <c r="F68" s="78">
        <v>215</v>
      </c>
      <c r="G68" s="78">
        <v>218</v>
      </c>
      <c r="H68" s="78">
        <v>222</v>
      </c>
      <c r="I68" s="78">
        <v>225</v>
      </c>
      <c r="J68" s="78">
        <v>220</v>
      </c>
      <c r="K68" s="78">
        <v>173</v>
      </c>
      <c r="L68" s="78">
        <v>170</v>
      </c>
      <c r="M68" s="78">
        <v>166</v>
      </c>
      <c r="N68" s="6"/>
      <c r="O68" s="142"/>
      <c r="P68" s="142"/>
      <c r="Q68" s="142"/>
    </row>
    <row r="69" spans="1:17" ht="22.5" x14ac:dyDescent="0.2">
      <c r="A69" s="76" t="s">
        <v>136</v>
      </c>
      <c r="B69" s="99">
        <v>6119</v>
      </c>
      <c r="C69" s="99">
        <v>6221</v>
      </c>
      <c r="D69" s="78">
        <v>6232</v>
      </c>
      <c r="E69" s="78">
        <v>6235</v>
      </c>
      <c r="F69" s="78">
        <v>6269</v>
      </c>
      <c r="G69" s="78">
        <v>6286</v>
      </c>
      <c r="H69" s="78">
        <v>6231</v>
      </c>
      <c r="I69" s="78">
        <v>6263</v>
      </c>
      <c r="J69" s="78">
        <v>6251</v>
      </c>
      <c r="K69" s="78">
        <v>6206</v>
      </c>
      <c r="L69" s="78">
        <v>6196</v>
      </c>
      <c r="M69" s="78">
        <v>6107</v>
      </c>
      <c r="N69" s="6"/>
      <c r="O69" s="142"/>
      <c r="P69" s="142"/>
      <c r="Q69" s="142"/>
    </row>
    <row r="70" spans="1:17" ht="22.5" x14ac:dyDescent="0.2">
      <c r="A70" s="76" t="s">
        <v>137</v>
      </c>
      <c r="B70" s="154">
        <v>11961</v>
      </c>
      <c r="C70" s="154">
        <v>12029</v>
      </c>
      <c r="D70" s="78">
        <v>12107</v>
      </c>
      <c r="E70" s="78">
        <v>12083</v>
      </c>
      <c r="F70" s="78">
        <v>12074</v>
      </c>
      <c r="G70" s="78">
        <v>12482</v>
      </c>
      <c r="H70" s="78">
        <v>12588</v>
      </c>
      <c r="I70" s="78">
        <v>12609</v>
      </c>
      <c r="J70" s="78">
        <v>12667</v>
      </c>
      <c r="K70" s="78">
        <v>12737</v>
      </c>
      <c r="L70" s="78">
        <v>12772</v>
      </c>
      <c r="M70" s="78">
        <v>12769</v>
      </c>
      <c r="N70" s="6"/>
      <c r="O70" s="142"/>
      <c r="P70" s="142"/>
      <c r="Q70" s="142"/>
    </row>
    <row r="71" spans="1:17" x14ac:dyDescent="0.2">
      <c r="A71" s="189" t="s">
        <v>78</v>
      </c>
      <c r="B71" s="190">
        <f t="shared" ref="B71:M71" si="7">SUM(B67:B70)</f>
        <v>18406</v>
      </c>
      <c r="C71" s="190">
        <f t="shared" si="7"/>
        <v>18588</v>
      </c>
      <c r="D71" s="190">
        <f t="shared" si="7"/>
        <v>18680</v>
      </c>
      <c r="E71" s="190">
        <f t="shared" si="7"/>
        <v>18667</v>
      </c>
      <c r="F71" s="190">
        <f t="shared" si="7"/>
        <v>18656</v>
      </c>
      <c r="G71" s="190">
        <f t="shared" si="7"/>
        <v>19058</v>
      </c>
      <c r="H71" s="190">
        <f t="shared" si="7"/>
        <v>19109</v>
      </c>
      <c r="I71" s="190">
        <f t="shared" si="7"/>
        <v>19149</v>
      </c>
      <c r="J71" s="190">
        <f t="shared" si="7"/>
        <v>19190</v>
      </c>
      <c r="K71" s="190">
        <f t="shared" si="7"/>
        <v>19169</v>
      </c>
      <c r="L71" s="190">
        <f t="shared" si="7"/>
        <v>19188</v>
      </c>
      <c r="M71" s="190">
        <f t="shared" si="7"/>
        <v>19093</v>
      </c>
      <c r="N71" s="6"/>
      <c r="O71" s="142"/>
      <c r="P71" s="142"/>
      <c r="Q71" s="142"/>
    </row>
    <row r="72" spans="1:17" s="145" customFormat="1" x14ac:dyDescent="0.2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3"/>
      <c r="O72" s="144"/>
      <c r="P72" s="144"/>
      <c r="Q72" s="144"/>
    </row>
    <row r="73" spans="1:17" s="145" customForma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3"/>
      <c r="O73" s="144"/>
      <c r="P73" s="144"/>
      <c r="Q73" s="144"/>
    </row>
    <row r="74" spans="1:17" s="145" customFormat="1" x14ac:dyDescent="0.2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3"/>
      <c r="O74" s="144"/>
      <c r="P74" s="144"/>
      <c r="Q74" s="144"/>
    </row>
    <row r="75" spans="1:17" s="145" customFormat="1" x14ac:dyDescent="0.2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3"/>
      <c r="O75" s="144"/>
      <c r="P75" s="144"/>
      <c r="Q75" s="144"/>
    </row>
    <row r="76" spans="1:17" s="62" customFormat="1" ht="20.25" x14ac:dyDescent="0.2">
      <c r="A76" s="74" t="s">
        <v>95</v>
      </c>
      <c r="B76" s="12"/>
      <c r="C76" s="12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spans="1:17" s="47" customFormat="1" ht="12.75" x14ac:dyDescent="0.2">
      <c r="A77" s="256" t="s">
        <v>80</v>
      </c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34"/>
    </row>
    <row r="78" spans="1:17" s="47" customFormat="1" ht="12.75" x14ac:dyDescent="0.2">
      <c r="A78" s="75" t="s">
        <v>79</v>
      </c>
      <c r="B78" s="12"/>
      <c r="C78" s="12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34"/>
    </row>
    <row r="79" spans="1:17" s="49" customFormat="1" ht="12.75" x14ac:dyDescent="0.2">
      <c r="A79" s="256" t="s">
        <v>76</v>
      </c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36"/>
    </row>
    <row r="80" spans="1:17" s="49" customFormat="1" ht="12.75" x14ac:dyDescent="0.2">
      <c r="A80" s="256">
        <v>2015</v>
      </c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36"/>
    </row>
    <row r="81" spans="1:17" s="145" customFormat="1" x14ac:dyDescent="0.2">
      <c r="A81" s="11"/>
      <c r="B81" s="6"/>
      <c r="C81" s="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3"/>
      <c r="O81" s="144"/>
      <c r="P81" s="144"/>
      <c r="Q81" s="144"/>
    </row>
    <row r="82" spans="1:17" s="145" customFormat="1" x14ac:dyDescent="0.2">
      <c r="A82" s="11"/>
      <c r="B82" s="6"/>
      <c r="C82" s="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3"/>
      <c r="O82" s="144"/>
      <c r="P82" s="144"/>
      <c r="Q82" s="144"/>
    </row>
    <row r="83" spans="1:17" s="145" customFormat="1" x14ac:dyDescent="0.2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3"/>
      <c r="O83" s="144"/>
      <c r="P83" s="144"/>
      <c r="Q83" s="144"/>
    </row>
    <row r="84" spans="1:17" x14ac:dyDescent="0.2">
      <c r="A84" s="265" t="s">
        <v>5</v>
      </c>
      <c r="B84" s="264">
        <v>2015</v>
      </c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6"/>
      <c r="O84" s="142"/>
      <c r="P84" s="142"/>
      <c r="Q84" s="142"/>
    </row>
    <row r="85" spans="1:17" x14ac:dyDescent="0.2">
      <c r="A85" s="263"/>
      <c r="B85" s="244" t="s">
        <v>82</v>
      </c>
      <c r="C85" s="244" t="s">
        <v>83</v>
      </c>
      <c r="D85" s="244" t="s">
        <v>84</v>
      </c>
      <c r="E85" s="244" t="s">
        <v>85</v>
      </c>
      <c r="F85" s="244" t="s">
        <v>86</v>
      </c>
      <c r="G85" s="244" t="s">
        <v>87</v>
      </c>
      <c r="H85" s="244" t="s">
        <v>88</v>
      </c>
      <c r="I85" s="244" t="s">
        <v>89</v>
      </c>
      <c r="J85" s="244" t="s">
        <v>90</v>
      </c>
      <c r="K85" s="244" t="s">
        <v>91</v>
      </c>
      <c r="L85" s="244" t="s">
        <v>92</v>
      </c>
      <c r="M85" s="244" t="s">
        <v>93</v>
      </c>
      <c r="N85" s="6"/>
      <c r="O85" s="142"/>
      <c r="P85" s="142"/>
      <c r="Q85" s="142"/>
    </row>
    <row r="86" spans="1:17" x14ac:dyDescent="0.2">
      <c r="A86" s="76" t="s">
        <v>138</v>
      </c>
      <c r="B86" s="78">
        <v>5305</v>
      </c>
      <c r="C86" s="78">
        <v>5372</v>
      </c>
      <c r="D86" s="78">
        <v>5358</v>
      </c>
      <c r="E86" s="78">
        <v>5334</v>
      </c>
      <c r="F86" s="78">
        <v>5422</v>
      </c>
      <c r="G86" s="78">
        <v>5468</v>
      </c>
      <c r="H86" s="78">
        <v>5517</v>
      </c>
      <c r="I86" s="78">
        <v>5504</v>
      </c>
      <c r="J86" s="78">
        <v>5575</v>
      </c>
      <c r="K86" s="78">
        <v>5604</v>
      </c>
      <c r="L86" s="78">
        <v>5691</v>
      </c>
      <c r="M86" s="78">
        <v>5666</v>
      </c>
      <c r="N86" s="6"/>
      <c r="O86" s="142"/>
      <c r="P86" s="142"/>
      <c r="Q86" s="142"/>
    </row>
    <row r="87" spans="1:17" x14ac:dyDescent="0.2">
      <c r="A87" s="76" t="s">
        <v>139</v>
      </c>
      <c r="B87" s="78">
        <v>109</v>
      </c>
      <c r="C87" s="78">
        <v>109</v>
      </c>
      <c r="D87" s="78">
        <v>109</v>
      </c>
      <c r="E87" s="78">
        <v>112</v>
      </c>
      <c r="F87" s="78">
        <v>112</v>
      </c>
      <c r="G87" s="78">
        <v>117</v>
      </c>
      <c r="H87" s="78">
        <v>117</v>
      </c>
      <c r="I87" s="78">
        <v>117</v>
      </c>
      <c r="J87" s="78">
        <v>113</v>
      </c>
      <c r="K87" s="78">
        <v>110</v>
      </c>
      <c r="L87" s="78">
        <v>115</v>
      </c>
      <c r="M87" s="78">
        <v>129</v>
      </c>
      <c r="N87" s="6"/>
      <c r="O87" s="142"/>
      <c r="P87" s="142"/>
      <c r="Q87" s="142"/>
    </row>
    <row r="88" spans="1:17" ht="22.5" x14ac:dyDescent="0.2">
      <c r="A88" s="76" t="s">
        <v>140</v>
      </c>
      <c r="B88" s="78">
        <v>1036</v>
      </c>
      <c r="C88" s="78">
        <v>1101</v>
      </c>
      <c r="D88" s="78">
        <v>1125</v>
      </c>
      <c r="E88" s="78">
        <v>1140</v>
      </c>
      <c r="F88" s="78">
        <v>1162</v>
      </c>
      <c r="G88" s="78">
        <v>1142</v>
      </c>
      <c r="H88" s="78">
        <v>1132</v>
      </c>
      <c r="I88" s="78">
        <v>1107</v>
      </c>
      <c r="J88" s="78">
        <v>1195</v>
      </c>
      <c r="K88" s="78">
        <v>1220</v>
      </c>
      <c r="L88" s="78">
        <v>1240</v>
      </c>
      <c r="M88" s="78">
        <v>1234</v>
      </c>
      <c r="N88" s="6"/>
      <c r="O88" s="142"/>
      <c r="P88" s="142"/>
      <c r="Q88" s="142"/>
    </row>
    <row r="89" spans="1:17" ht="22.5" x14ac:dyDescent="0.2">
      <c r="A89" s="76" t="s">
        <v>141</v>
      </c>
      <c r="B89" s="78">
        <v>3058</v>
      </c>
      <c r="C89" s="78">
        <v>3056</v>
      </c>
      <c r="D89" s="78">
        <v>2994</v>
      </c>
      <c r="E89" s="78">
        <v>3032</v>
      </c>
      <c r="F89" s="78">
        <v>3061</v>
      </c>
      <c r="G89" s="78">
        <v>3078</v>
      </c>
      <c r="H89" s="78">
        <v>3092</v>
      </c>
      <c r="I89" s="78">
        <v>3034</v>
      </c>
      <c r="J89" s="78">
        <v>3041</v>
      </c>
      <c r="K89" s="78">
        <v>3040</v>
      </c>
      <c r="L89" s="78">
        <v>3379</v>
      </c>
      <c r="M89" s="78">
        <v>3352</v>
      </c>
      <c r="N89" s="6"/>
      <c r="O89" s="142"/>
      <c r="P89" s="142"/>
      <c r="Q89" s="142"/>
    </row>
    <row r="90" spans="1:17" ht="22.5" x14ac:dyDescent="0.2">
      <c r="A90" s="76" t="s">
        <v>142</v>
      </c>
      <c r="B90" s="78">
        <v>4371</v>
      </c>
      <c r="C90" s="78">
        <v>4393</v>
      </c>
      <c r="D90" s="78">
        <v>4383</v>
      </c>
      <c r="E90" s="78">
        <v>4478</v>
      </c>
      <c r="F90" s="78">
        <v>4444</v>
      </c>
      <c r="G90" s="78">
        <v>4491</v>
      </c>
      <c r="H90" s="78">
        <v>4551</v>
      </c>
      <c r="I90" s="78">
        <v>4558</v>
      </c>
      <c r="J90" s="78">
        <v>4533</v>
      </c>
      <c r="K90" s="78">
        <v>4567</v>
      </c>
      <c r="L90" s="78">
        <v>4679</v>
      </c>
      <c r="M90" s="78">
        <v>4658</v>
      </c>
      <c r="N90" s="6"/>
      <c r="O90" s="142"/>
      <c r="P90" s="142"/>
      <c r="Q90" s="142"/>
    </row>
    <row r="91" spans="1:17" ht="22.5" x14ac:dyDescent="0.2">
      <c r="A91" s="76" t="s">
        <v>143</v>
      </c>
      <c r="B91" s="78">
        <v>2379</v>
      </c>
      <c r="C91" s="78">
        <v>2422</v>
      </c>
      <c r="D91" s="78">
        <v>2421</v>
      </c>
      <c r="E91" s="78">
        <v>2475</v>
      </c>
      <c r="F91" s="78">
        <v>2554</v>
      </c>
      <c r="G91" s="78">
        <v>2609</v>
      </c>
      <c r="H91" s="78">
        <v>2556</v>
      </c>
      <c r="I91" s="78">
        <v>2548</v>
      </c>
      <c r="J91" s="78">
        <v>2621</v>
      </c>
      <c r="K91" s="78">
        <v>2696</v>
      </c>
      <c r="L91" s="78">
        <v>2684</v>
      </c>
      <c r="M91" s="78">
        <v>2701</v>
      </c>
      <c r="N91" s="6"/>
      <c r="O91" s="142"/>
      <c r="P91" s="142"/>
      <c r="Q91" s="142"/>
    </row>
    <row r="92" spans="1:17" ht="22.5" x14ac:dyDescent="0.2">
      <c r="A92" s="76" t="s">
        <v>144</v>
      </c>
      <c r="B92" s="78">
        <v>18279</v>
      </c>
      <c r="C92" s="78">
        <v>18403</v>
      </c>
      <c r="D92" s="78">
        <v>18328</v>
      </c>
      <c r="E92" s="78">
        <v>18324</v>
      </c>
      <c r="F92" s="78">
        <v>18406</v>
      </c>
      <c r="G92" s="78">
        <v>18505</v>
      </c>
      <c r="H92" s="78">
        <v>18555</v>
      </c>
      <c r="I92" s="78">
        <v>18684</v>
      </c>
      <c r="J92" s="78">
        <v>18830</v>
      </c>
      <c r="K92" s="78">
        <v>19204</v>
      </c>
      <c r="L92" s="78">
        <v>19145</v>
      </c>
      <c r="M92" s="78">
        <v>19123</v>
      </c>
      <c r="N92" s="6"/>
      <c r="O92" s="142"/>
      <c r="P92" s="142"/>
      <c r="Q92" s="142"/>
    </row>
    <row r="93" spans="1:17" ht="22.5" x14ac:dyDescent="0.2">
      <c r="A93" s="76" t="s">
        <v>145</v>
      </c>
      <c r="B93" s="78">
        <v>3114</v>
      </c>
      <c r="C93" s="78">
        <v>3111</v>
      </c>
      <c r="D93" s="78">
        <v>3116</v>
      </c>
      <c r="E93" s="78">
        <v>3133</v>
      </c>
      <c r="F93" s="78">
        <v>3048</v>
      </c>
      <c r="G93" s="78">
        <v>2989</v>
      </c>
      <c r="H93" s="78">
        <v>2859</v>
      </c>
      <c r="I93" s="78">
        <v>2904</v>
      </c>
      <c r="J93" s="78">
        <v>2891</v>
      </c>
      <c r="K93" s="78">
        <v>2935</v>
      </c>
      <c r="L93" s="78">
        <v>3035</v>
      </c>
      <c r="M93" s="78">
        <v>2949</v>
      </c>
      <c r="N93" s="6"/>
      <c r="O93" s="142"/>
      <c r="P93" s="142"/>
      <c r="Q93" s="142"/>
    </row>
    <row r="94" spans="1:17" x14ac:dyDescent="0.2">
      <c r="A94" s="76" t="s">
        <v>146</v>
      </c>
      <c r="B94" s="78">
        <v>2467</v>
      </c>
      <c r="C94" s="78">
        <v>2310</v>
      </c>
      <c r="D94" s="78">
        <v>2364</v>
      </c>
      <c r="E94" s="78">
        <v>2428</v>
      </c>
      <c r="F94" s="78">
        <v>2414</v>
      </c>
      <c r="G94" s="78">
        <v>2482</v>
      </c>
      <c r="H94" s="78">
        <v>2491</v>
      </c>
      <c r="I94" s="78">
        <v>2594</v>
      </c>
      <c r="J94" s="78">
        <v>2678</v>
      </c>
      <c r="K94" s="78">
        <v>2707</v>
      </c>
      <c r="L94" s="78">
        <v>2704</v>
      </c>
      <c r="M94" s="78">
        <v>2685</v>
      </c>
      <c r="N94" s="6"/>
      <c r="O94" s="142"/>
      <c r="P94" s="142"/>
      <c r="Q94" s="142"/>
    </row>
    <row r="95" spans="1:17" x14ac:dyDescent="0.2">
      <c r="A95" s="76" t="s">
        <v>147</v>
      </c>
      <c r="B95" s="78">
        <v>714</v>
      </c>
      <c r="C95" s="78">
        <v>703</v>
      </c>
      <c r="D95" s="78">
        <v>706</v>
      </c>
      <c r="E95" s="78">
        <v>718</v>
      </c>
      <c r="F95" s="78">
        <v>710</v>
      </c>
      <c r="G95" s="78">
        <v>714</v>
      </c>
      <c r="H95" s="78">
        <v>725</v>
      </c>
      <c r="I95" s="78">
        <v>724</v>
      </c>
      <c r="J95" s="78">
        <v>710</v>
      </c>
      <c r="K95" s="78">
        <v>713</v>
      </c>
      <c r="L95" s="78">
        <v>715</v>
      </c>
      <c r="M95" s="78">
        <v>751</v>
      </c>
      <c r="N95" s="6"/>
      <c r="O95" s="142"/>
      <c r="P95" s="142"/>
      <c r="Q95" s="142"/>
    </row>
    <row r="96" spans="1:17" x14ac:dyDescent="0.2">
      <c r="A96" s="76" t="s">
        <v>148</v>
      </c>
      <c r="B96" s="78">
        <v>536</v>
      </c>
      <c r="C96" s="78">
        <v>561</v>
      </c>
      <c r="D96" s="78">
        <v>564</v>
      </c>
      <c r="E96" s="78">
        <v>582</v>
      </c>
      <c r="F96" s="78">
        <v>577</v>
      </c>
      <c r="G96" s="78">
        <v>631</v>
      </c>
      <c r="H96" s="78">
        <v>614</v>
      </c>
      <c r="I96" s="78">
        <v>618</v>
      </c>
      <c r="J96" s="78">
        <v>617</v>
      </c>
      <c r="K96" s="78">
        <v>640</v>
      </c>
      <c r="L96" s="78">
        <v>655</v>
      </c>
      <c r="M96" s="78">
        <v>658</v>
      </c>
      <c r="N96" s="6"/>
      <c r="O96" s="142"/>
      <c r="P96" s="142"/>
      <c r="Q96" s="142"/>
    </row>
    <row r="97" spans="1:17" x14ac:dyDescent="0.2">
      <c r="A97" s="76" t="s">
        <v>149</v>
      </c>
      <c r="B97" s="78">
        <v>114</v>
      </c>
      <c r="C97" s="78">
        <v>111</v>
      </c>
      <c r="D97" s="78">
        <v>112</v>
      </c>
      <c r="E97" s="78">
        <v>118</v>
      </c>
      <c r="F97" s="78">
        <v>118</v>
      </c>
      <c r="G97" s="78">
        <v>121</v>
      </c>
      <c r="H97" s="78">
        <v>135</v>
      </c>
      <c r="I97" s="78">
        <v>128</v>
      </c>
      <c r="J97" s="78">
        <v>134</v>
      </c>
      <c r="K97" s="78">
        <v>136</v>
      </c>
      <c r="L97" s="78">
        <v>144</v>
      </c>
      <c r="M97" s="78">
        <v>140</v>
      </c>
      <c r="N97" s="6"/>
      <c r="O97" s="142"/>
      <c r="P97" s="142"/>
      <c r="Q97" s="142"/>
    </row>
    <row r="98" spans="1:17" ht="22.5" x14ac:dyDescent="0.2">
      <c r="A98" s="76" t="s">
        <v>150</v>
      </c>
      <c r="B98" s="78">
        <v>459</v>
      </c>
      <c r="C98" s="78">
        <v>463</v>
      </c>
      <c r="D98" s="78">
        <v>472</v>
      </c>
      <c r="E98" s="78">
        <v>487</v>
      </c>
      <c r="F98" s="78">
        <v>512</v>
      </c>
      <c r="G98" s="78">
        <v>512</v>
      </c>
      <c r="H98" s="78">
        <v>525</v>
      </c>
      <c r="I98" s="78">
        <v>495</v>
      </c>
      <c r="J98" s="78">
        <v>482</v>
      </c>
      <c r="K98" s="78">
        <v>381</v>
      </c>
      <c r="L98" s="78">
        <v>377</v>
      </c>
      <c r="M98" s="78">
        <v>366</v>
      </c>
      <c r="N98" s="6"/>
      <c r="O98" s="142"/>
      <c r="P98" s="142"/>
      <c r="Q98" s="142"/>
    </row>
    <row r="99" spans="1:17" ht="22.5" x14ac:dyDescent="0.2">
      <c r="A99" s="76" t="s">
        <v>151</v>
      </c>
      <c r="B99" s="78">
        <v>177</v>
      </c>
      <c r="C99" s="78">
        <v>180</v>
      </c>
      <c r="D99" s="78">
        <v>191</v>
      </c>
      <c r="E99" s="78">
        <v>205</v>
      </c>
      <c r="F99" s="78">
        <v>209</v>
      </c>
      <c r="G99" s="78">
        <v>218</v>
      </c>
      <c r="H99" s="78">
        <v>241</v>
      </c>
      <c r="I99" s="78">
        <v>259</v>
      </c>
      <c r="J99" s="78">
        <v>287</v>
      </c>
      <c r="K99" s="78">
        <v>319</v>
      </c>
      <c r="L99" s="78">
        <v>300</v>
      </c>
      <c r="M99" s="78">
        <v>278</v>
      </c>
      <c r="N99" s="6"/>
      <c r="O99" s="142"/>
      <c r="P99" s="142"/>
      <c r="Q99" s="142"/>
    </row>
    <row r="100" spans="1:17" ht="22.5" x14ac:dyDescent="0.2">
      <c r="A100" s="76" t="s">
        <v>152</v>
      </c>
      <c r="B100" s="78">
        <v>977</v>
      </c>
      <c r="C100" s="78">
        <v>979</v>
      </c>
      <c r="D100" s="78">
        <v>990</v>
      </c>
      <c r="E100" s="78">
        <v>1005</v>
      </c>
      <c r="F100" s="78">
        <v>1004</v>
      </c>
      <c r="G100" s="78">
        <v>1012</v>
      </c>
      <c r="H100" s="78">
        <v>1035</v>
      </c>
      <c r="I100" s="78">
        <v>1187</v>
      </c>
      <c r="J100" s="78">
        <v>1169</v>
      </c>
      <c r="K100" s="78">
        <v>1301</v>
      </c>
      <c r="L100" s="78">
        <v>1359</v>
      </c>
      <c r="M100" s="78">
        <v>1337</v>
      </c>
      <c r="N100" s="6"/>
      <c r="O100" s="142"/>
      <c r="P100" s="142"/>
      <c r="Q100" s="142"/>
    </row>
    <row r="101" spans="1:17" ht="22.5" x14ac:dyDescent="0.2">
      <c r="A101" s="76" t="s">
        <v>153</v>
      </c>
      <c r="B101" s="78">
        <v>134</v>
      </c>
      <c r="C101" s="78">
        <v>137</v>
      </c>
      <c r="D101" s="78">
        <v>141</v>
      </c>
      <c r="E101" s="78">
        <v>139</v>
      </c>
      <c r="F101" s="78">
        <v>141</v>
      </c>
      <c r="G101" s="78">
        <v>142</v>
      </c>
      <c r="H101" s="78">
        <v>135</v>
      </c>
      <c r="I101" s="78">
        <v>136</v>
      </c>
      <c r="J101" s="78">
        <v>139</v>
      </c>
      <c r="K101" s="78">
        <v>134</v>
      </c>
      <c r="L101" s="78">
        <v>136</v>
      </c>
      <c r="M101" s="78">
        <v>134</v>
      </c>
      <c r="N101" s="6"/>
      <c r="O101" s="142"/>
      <c r="P101" s="142"/>
      <c r="Q101" s="142"/>
    </row>
    <row r="102" spans="1:17" x14ac:dyDescent="0.2">
      <c r="A102" s="83" t="s">
        <v>154</v>
      </c>
      <c r="B102" s="85">
        <v>56</v>
      </c>
      <c r="C102" s="85">
        <v>55</v>
      </c>
      <c r="D102" s="85">
        <v>64</v>
      </c>
      <c r="E102" s="85">
        <v>70</v>
      </c>
      <c r="F102" s="85">
        <v>85</v>
      </c>
      <c r="G102" s="85">
        <v>81</v>
      </c>
      <c r="H102" s="85">
        <v>79</v>
      </c>
      <c r="I102" s="85">
        <v>80</v>
      </c>
      <c r="J102" s="85">
        <v>75</v>
      </c>
      <c r="K102" s="85">
        <v>75</v>
      </c>
      <c r="L102" s="85">
        <v>73</v>
      </c>
      <c r="M102" s="85">
        <v>75</v>
      </c>
      <c r="N102" s="6"/>
      <c r="O102" s="142"/>
      <c r="P102" s="142"/>
      <c r="Q102" s="142"/>
    </row>
    <row r="103" spans="1:17" x14ac:dyDescent="0.2">
      <c r="A103" s="194" t="s">
        <v>78</v>
      </c>
      <c r="B103" s="191">
        <f t="shared" ref="B103:M103" si="8">SUM(B86:B102)</f>
        <v>43285</v>
      </c>
      <c r="C103" s="191">
        <f t="shared" si="8"/>
        <v>43466</v>
      </c>
      <c r="D103" s="191">
        <f t="shared" si="8"/>
        <v>43438</v>
      </c>
      <c r="E103" s="191">
        <f t="shared" si="8"/>
        <v>43780</v>
      </c>
      <c r="F103" s="191">
        <f t="shared" si="8"/>
        <v>43979</v>
      </c>
      <c r="G103" s="191">
        <f t="shared" si="8"/>
        <v>44312</v>
      </c>
      <c r="H103" s="191">
        <f t="shared" si="8"/>
        <v>44359</v>
      </c>
      <c r="I103" s="191">
        <f t="shared" si="8"/>
        <v>44677</v>
      </c>
      <c r="J103" s="191">
        <f t="shared" si="8"/>
        <v>45090</v>
      </c>
      <c r="K103" s="191">
        <f t="shared" si="8"/>
        <v>45782</v>
      </c>
      <c r="L103" s="191">
        <f t="shared" si="8"/>
        <v>46431</v>
      </c>
      <c r="M103" s="191">
        <f t="shared" si="8"/>
        <v>46236</v>
      </c>
      <c r="N103" s="6"/>
      <c r="O103" s="142"/>
      <c r="P103" s="142"/>
      <c r="Q103" s="142"/>
    </row>
    <row r="112" spans="1:17" s="62" customFormat="1" ht="20.25" x14ac:dyDescent="0.2">
      <c r="A112" s="74" t="s">
        <v>95</v>
      </c>
      <c r="B112" s="5"/>
      <c r="C112" s="5"/>
      <c r="D112" s="69"/>
      <c r="E112" s="69"/>
      <c r="F112" s="69"/>
      <c r="G112" s="69"/>
      <c r="H112" s="69"/>
      <c r="I112" s="69"/>
      <c r="J112" s="69"/>
      <c r="K112" s="69"/>
      <c r="L112" s="69"/>
      <c r="M112" s="69"/>
    </row>
    <row r="113" spans="1:17" s="47" customFormat="1" ht="12.75" x14ac:dyDescent="0.2">
      <c r="A113" s="256" t="s">
        <v>80</v>
      </c>
      <c r="B113" s="256"/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34"/>
    </row>
    <row r="114" spans="1:17" s="47" customFormat="1" ht="12.75" x14ac:dyDescent="0.2">
      <c r="A114" s="75" t="s">
        <v>79</v>
      </c>
      <c r="B114" s="5"/>
      <c r="C114" s="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34"/>
    </row>
    <row r="115" spans="1:17" s="49" customFormat="1" ht="12.75" x14ac:dyDescent="0.2">
      <c r="A115" s="256" t="s">
        <v>76</v>
      </c>
      <c r="B115" s="256"/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36"/>
    </row>
    <row r="116" spans="1:17" s="49" customFormat="1" ht="12.75" x14ac:dyDescent="0.2">
      <c r="A116" s="256">
        <v>2015</v>
      </c>
      <c r="B116" s="256"/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36"/>
    </row>
    <row r="117" spans="1:17" x14ac:dyDescent="0.2">
      <c r="B117" s="8"/>
      <c r="C117" s="8"/>
    </row>
    <row r="118" spans="1:17" x14ac:dyDescent="0.2">
      <c r="A118" s="265" t="s">
        <v>6</v>
      </c>
      <c r="B118" s="264">
        <v>2015</v>
      </c>
      <c r="C118" s="264"/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  <c r="N118" s="6"/>
      <c r="O118" s="142"/>
      <c r="P118" s="142"/>
      <c r="Q118" s="142"/>
    </row>
    <row r="119" spans="1:17" x14ac:dyDescent="0.2">
      <c r="A119" s="263"/>
      <c r="B119" s="244" t="s">
        <v>82</v>
      </c>
      <c r="C119" s="244" t="s">
        <v>83</v>
      </c>
      <c r="D119" s="244" t="s">
        <v>84</v>
      </c>
      <c r="E119" s="244" t="s">
        <v>85</v>
      </c>
      <c r="F119" s="244" t="s">
        <v>86</v>
      </c>
      <c r="G119" s="244" t="s">
        <v>87</v>
      </c>
      <c r="H119" s="244" t="s">
        <v>88</v>
      </c>
      <c r="I119" s="244" t="s">
        <v>89</v>
      </c>
      <c r="J119" s="244" t="s">
        <v>90</v>
      </c>
      <c r="K119" s="244" t="s">
        <v>91</v>
      </c>
      <c r="L119" s="244" t="s">
        <v>92</v>
      </c>
      <c r="M119" s="244" t="s">
        <v>93</v>
      </c>
      <c r="N119" s="6"/>
      <c r="O119" s="142"/>
      <c r="P119" s="142"/>
      <c r="Q119" s="142"/>
    </row>
    <row r="120" spans="1:17" ht="22.5" x14ac:dyDescent="0.2">
      <c r="A120" s="76" t="s">
        <v>158</v>
      </c>
      <c r="B120" s="78">
        <v>2092</v>
      </c>
      <c r="C120" s="78">
        <v>2135</v>
      </c>
      <c r="D120" s="78">
        <v>2160</v>
      </c>
      <c r="E120" s="78">
        <v>2169</v>
      </c>
      <c r="F120" s="78">
        <v>2160</v>
      </c>
      <c r="G120" s="78">
        <v>2186</v>
      </c>
      <c r="H120" s="78">
        <v>2164</v>
      </c>
      <c r="I120" s="78">
        <v>2207</v>
      </c>
      <c r="J120" s="78">
        <v>2256</v>
      </c>
      <c r="K120" s="78">
        <v>2267</v>
      </c>
      <c r="L120" s="78">
        <v>2298</v>
      </c>
      <c r="M120" s="78">
        <v>2274</v>
      </c>
      <c r="N120" s="6"/>
      <c r="O120" s="142"/>
      <c r="P120" s="142"/>
      <c r="Q120" s="142"/>
    </row>
    <row r="121" spans="1:17" ht="22.5" x14ac:dyDescent="0.2">
      <c r="A121" s="76" t="s">
        <v>159</v>
      </c>
      <c r="B121" s="77">
        <v>1028</v>
      </c>
      <c r="C121" s="77">
        <v>1039</v>
      </c>
      <c r="D121" s="77">
        <v>1033</v>
      </c>
      <c r="E121" s="77">
        <v>1039</v>
      </c>
      <c r="F121" s="77">
        <v>1039</v>
      </c>
      <c r="G121" s="77">
        <v>1069</v>
      </c>
      <c r="H121" s="77">
        <v>1084</v>
      </c>
      <c r="I121" s="77">
        <v>1017</v>
      </c>
      <c r="J121" s="77">
        <v>1028</v>
      </c>
      <c r="K121" s="77">
        <v>1045</v>
      </c>
      <c r="L121" s="77">
        <v>1025</v>
      </c>
      <c r="M121" s="77">
        <v>1030</v>
      </c>
      <c r="N121" s="6"/>
      <c r="O121" s="142"/>
      <c r="P121" s="142"/>
      <c r="Q121" s="142"/>
    </row>
    <row r="122" spans="1:17" ht="22.5" x14ac:dyDescent="0.2">
      <c r="A122" s="76" t="s">
        <v>160</v>
      </c>
      <c r="B122" s="78">
        <v>3572</v>
      </c>
      <c r="C122" s="78">
        <v>3654</v>
      </c>
      <c r="D122" s="78">
        <v>3612</v>
      </c>
      <c r="E122" s="78">
        <v>3514</v>
      </c>
      <c r="F122" s="78">
        <v>3485</v>
      </c>
      <c r="G122" s="78">
        <v>3339</v>
      </c>
      <c r="H122" s="78">
        <v>3426</v>
      </c>
      <c r="I122" s="78">
        <v>3388</v>
      </c>
      <c r="J122" s="78">
        <v>3336</v>
      </c>
      <c r="K122" s="78">
        <v>3325</v>
      </c>
      <c r="L122" s="78">
        <v>3301</v>
      </c>
      <c r="M122" s="78">
        <v>3277</v>
      </c>
      <c r="N122" s="6"/>
      <c r="O122" s="142"/>
      <c r="P122" s="142"/>
      <c r="Q122" s="142"/>
    </row>
    <row r="123" spans="1:17" ht="22.5" x14ac:dyDescent="0.2">
      <c r="A123" s="76" t="s">
        <v>161</v>
      </c>
      <c r="B123" s="78">
        <v>339</v>
      </c>
      <c r="C123" s="78">
        <v>354</v>
      </c>
      <c r="D123" s="78">
        <v>355</v>
      </c>
      <c r="E123" s="78">
        <v>347</v>
      </c>
      <c r="F123" s="78">
        <v>355</v>
      </c>
      <c r="G123" s="78">
        <v>354</v>
      </c>
      <c r="H123" s="78">
        <v>363</v>
      </c>
      <c r="I123" s="78">
        <v>338</v>
      </c>
      <c r="J123" s="78">
        <v>303</v>
      </c>
      <c r="K123" s="78">
        <v>305</v>
      </c>
      <c r="L123" s="78">
        <v>303</v>
      </c>
      <c r="M123" s="78">
        <v>311</v>
      </c>
      <c r="N123" s="6"/>
      <c r="O123" s="142"/>
      <c r="P123" s="142"/>
      <c r="Q123" s="142"/>
    </row>
    <row r="124" spans="1:17" ht="22.5" x14ac:dyDescent="0.2">
      <c r="A124" s="76" t="s">
        <v>162</v>
      </c>
      <c r="B124" s="78">
        <v>6921</v>
      </c>
      <c r="C124" s="78">
        <v>6882</v>
      </c>
      <c r="D124" s="78">
        <v>6982</v>
      </c>
      <c r="E124" s="78">
        <v>7051</v>
      </c>
      <c r="F124" s="78">
        <v>7127</v>
      </c>
      <c r="G124" s="78">
        <v>7116</v>
      </c>
      <c r="H124" s="78">
        <v>7437</v>
      </c>
      <c r="I124" s="78">
        <v>7486</v>
      </c>
      <c r="J124" s="78">
        <v>7467</v>
      </c>
      <c r="K124" s="78">
        <v>7486</v>
      </c>
      <c r="L124" s="78">
        <v>7511</v>
      </c>
      <c r="M124" s="78">
        <v>7412</v>
      </c>
      <c r="N124" s="6"/>
      <c r="O124" s="142"/>
      <c r="P124" s="142"/>
      <c r="Q124" s="142"/>
    </row>
    <row r="125" spans="1:17" ht="22.5" x14ac:dyDescent="0.2">
      <c r="A125" s="76" t="s">
        <v>163</v>
      </c>
      <c r="B125" s="78">
        <v>757</v>
      </c>
      <c r="C125" s="78">
        <v>908</v>
      </c>
      <c r="D125" s="78">
        <v>821</v>
      </c>
      <c r="E125" s="78">
        <v>814</v>
      </c>
      <c r="F125" s="78">
        <v>756</v>
      </c>
      <c r="G125" s="78">
        <v>753</v>
      </c>
      <c r="H125" s="78">
        <v>825</v>
      </c>
      <c r="I125" s="78">
        <v>961</v>
      </c>
      <c r="J125" s="78">
        <v>930</v>
      </c>
      <c r="K125" s="78">
        <v>953</v>
      </c>
      <c r="L125" s="78">
        <v>976</v>
      </c>
      <c r="M125" s="78">
        <v>991</v>
      </c>
      <c r="N125" s="6"/>
      <c r="O125" s="142"/>
      <c r="P125" s="142"/>
      <c r="Q125" s="142"/>
    </row>
    <row r="126" spans="1:17" ht="22.5" x14ac:dyDescent="0.2">
      <c r="A126" s="76" t="s">
        <v>164</v>
      </c>
      <c r="B126" s="78">
        <v>2349</v>
      </c>
      <c r="C126" s="78">
        <v>2411</v>
      </c>
      <c r="D126" s="78">
        <v>2451</v>
      </c>
      <c r="E126" s="78">
        <v>2479</v>
      </c>
      <c r="F126" s="78">
        <v>2545</v>
      </c>
      <c r="G126" s="78">
        <v>2595</v>
      </c>
      <c r="H126" s="78">
        <v>2699</v>
      </c>
      <c r="I126" s="78">
        <v>2738</v>
      </c>
      <c r="J126" s="78">
        <v>2655</v>
      </c>
      <c r="K126" s="78">
        <v>2600</v>
      </c>
      <c r="L126" s="78">
        <v>2657</v>
      </c>
      <c r="M126" s="78">
        <v>2667</v>
      </c>
      <c r="N126" s="6"/>
      <c r="O126" s="142"/>
      <c r="P126" s="142"/>
      <c r="Q126" s="142"/>
    </row>
    <row r="127" spans="1:17" ht="22.5" x14ac:dyDescent="0.2">
      <c r="A127" s="76" t="s">
        <v>165</v>
      </c>
      <c r="B127" s="78">
        <v>9954</v>
      </c>
      <c r="C127" s="78">
        <v>9791</v>
      </c>
      <c r="D127" s="78">
        <v>10914</v>
      </c>
      <c r="E127" s="78">
        <v>9836</v>
      </c>
      <c r="F127" s="78">
        <v>11167</v>
      </c>
      <c r="G127" s="78">
        <v>11160</v>
      </c>
      <c r="H127" s="78">
        <v>11231</v>
      </c>
      <c r="I127" s="78">
        <v>13918</v>
      </c>
      <c r="J127" s="78">
        <v>14100</v>
      </c>
      <c r="K127" s="78">
        <v>14479</v>
      </c>
      <c r="L127" s="78">
        <v>14264</v>
      </c>
      <c r="M127" s="78">
        <v>14292</v>
      </c>
      <c r="N127" s="6"/>
      <c r="O127" s="142"/>
      <c r="P127" s="142"/>
      <c r="Q127" s="142"/>
    </row>
    <row r="128" spans="1:17" ht="22.5" x14ac:dyDescent="0.2">
      <c r="A128" s="76" t="s">
        <v>166</v>
      </c>
      <c r="B128" s="78">
        <v>121</v>
      </c>
      <c r="C128" s="78">
        <v>120</v>
      </c>
      <c r="D128" s="78">
        <v>120</v>
      </c>
      <c r="E128" s="78">
        <v>119</v>
      </c>
      <c r="F128" s="78">
        <v>121</v>
      </c>
      <c r="G128" s="78">
        <v>111</v>
      </c>
      <c r="H128" s="78">
        <v>105</v>
      </c>
      <c r="I128" s="78">
        <v>107</v>
      </c>
      <c r="J128" s="78">
        <v>108</v>
      </c>
      <c r="K128" s="78">
        <v>112</v>
      </c>
      <c r="L128" s="78">
        <v>113</v>
      </c>
      <c r="M128" s="78">
        <v>113</v>
      </c>
      <c r="N128" s="6"/>
      <c r="O128" s="142"/>
      <c r="P128" s="142"/>
      <c r="Q128" s="142"/>
    </row>
    <row r="129" spans="1:17" ht="22.5" x14ac:dyDescent="0.2">
      <c r="A129" s="76" t="s">
        <v>167</v>
      </c>
      <c r="B129" s="78">
        <v>69</v>
      </c>
      <c r="C129" s="78">
        <v>72</v>
      </c>
      <c r="D129" s="78">
        <v>75</v>
      </c>
      <c r="E129" s="78">
        <v>53</v>
      </c>
      <c r="F129" s="78">
        <v>52</v>
      </c>
      <c r="G129" s="78">
        <v>43</v>
      </c>
      <c r="H129" s="78">
        <v>44</v>
      </c>
      <c r="I129" s="78">
        <v>44</v>
      </c>
      <c r="J129" s="78">
        <v>44</v>
      </c>
      <c r="K129" s="78">
        <v>44</v>
      </c>
      <c r="L129" s="78">
        <v>44</v>
      </c>
      <c r="M129" s="78">
        <v>44</v>
      </c>
      <c r="N129" s="6"/>
      <c r="O129" s="142"/>
      <c r="P129" s="142"/>
      <c r="Q129" s="142"/>
    </row>
    <row r="130" spans="1:17" ht="22.5" x14ac:dyDescent="0.2">
      <c r="A130" s="83" t="s">
        <v>168</v>
      </c>
      <c r="B130" s="85">
        <v>182</v>
      </c>
      <c r="C130" s="85">
        <v>168</v>
      </c>
      <c r="D130" s="85">
        <v>168</v>
      </c>
      <c r="E130" s="85">
        <v>182</v>
      </c>
      <c r="F130" s="85">
        <v>180</v>
      </c>
      <c r="G130" s="85">
        <v>178</v>
      </c>
      <c r="H130" s="85">
        <v>180</v>
      </c>
      <c r="I130" s="85">
        <v>182</v>
      </c>
      <c r="J130" s="85">
        <v>182</v>
      </c>
      <c r="K130" s="85">
        <v>188</v>
      </c>
      <c r="L130" s="85">
        <v>195</v>
      </c>
      <c r="M130" s="85">
        <v>193</v>
      </c>
      <c r="N130" s="6"/>
      <c r="O130" s="142"/>
      <c r="P130" s="142"/>
      <c r="Q130" s="142"/>
    </row>
    <row r="131" spans="1:17" x14ac:dyDescent="0.2">
      <c r="A131" s="91" t="s">
        <v>78</v>
      </c>
      <c r="B131" s="92">
        <f t="shared" ref="B131:M131" si="9">SUM(B120:B130)</f>
        <v>27384</v>
      </c>
      <c r="C131" s="92">
        <f t="shared" si="9"/>
        <v>27534</v>
      </c>
      <c r="D131" s="92">
        <f t="shared" si="9"/>
        <v>28691</v>
      </c>
      <c r="E131" s="92">
        <f t="shared" si="9"/>
        <v>27603</v>
      </c>
      <c r="F131" s="92">
        <f t="shared" si="9"/>
        <v>28987</v>
      </c>
      <c r="G131" s="92">
        <f t="shared" si="9"/>
        <v>28904</v>
      </c>
      <c r="H131" s="92">
        <f t="shared" si="9"/>
        <v>29558</v>
      </c>
      <c r="I131" s="92">
        <f t="shared" si="9"/>
        <v>32386</v>
      </c>
      <c r="J131" s="92">
        <f t="shared" si="9"/>
        <v>32409</v>
      </c>
      <c r="K131" s="92">
        <f t="shared" si="9"/>
        <v>32804</v>
      </c>
      <c r="L131" s="92">
        <f t="shared" si="9"/>
        <v>32687</v>
      </c>
      <c r="M131" s="92">
        <f t="shared" si="9"/>
        <v>32604</v>
      </c>
      <c r="N131" s="6"/>
      <c r="O131" s="142"/>
      <c r="P131" s="142"/>
      <c r="Q131" s="142"/>
    </row>
    <row r="134" spans="1:17" x14ac:dyDescent="0.2">
      <c r="A134" s="265" t="s">
        <v>7</v>
      </c>
      <c r="B134" s="264">
        <v>2015</v>
      </c>
      <c r="C134" s="264"/>
      <c r="D134" s="264"/>
      <c r="E134" s="264"/>
      <c r="F134" s="264"/>
      <c r="G134" s="264"/>
      <c r="H134" s="264"/>
      <c r="I134" s="264"/>
      <c r="J134" s="264"/>
      <c r="K134" s="264"/>
      <c r="L134" s="264"/>
      <c r="M134" s="264"/>
      <c r="N134" s="6"/>
      <c r="O134" s="142"/>
      <c r="P134" s="142"/>
      <c r="Q134" s="142"/>
    </row>
    <row r="135" spans="1:17" x14ac:dyDescent="0.2">
      <c r="A135" s="263"/>
      <c r="B135" s="244" t="s">
        <v>82</v>
      </c>
      <c r="C135" s="244" t="s">
        <v>83</v>
      </c>
      <c r="D135" s="244" t="s">
        <v>84</v>
      </c>
      <c r="E135" s="244" t="s">
        <v>85</v>
      </c>
      <c r="F135" s="244" t="s">
        <v>86</v>
      </c>
      <c r="G135" s="244" t="s">
        <v>87</v>
      </c>
      <c r="H135" s="244" t="s">
        <v>88</v>
      </c>
      <c r="I135" s="244" t="s">
        <v>89</v>
      </c>
      <c r="J135" s="244" t="s">
        <v>90</v>
      </c>
      <c r="K135" s="244" t="s">
        <v>91</v>
      </c>
      <c r="L135" s="244" t="s">
        <v>92</v>
      </c>
      <c r="M135" s="244" t="s">
        <v>93</v>
      </c>
      <c r="N135" s="6"/>
      <c r="O135" s="142"/>
      <c r="P135" s="142"/>
      <c r="Q135" s="142"/>
    </row>
    <row r="136" spans="1:17" ht="22.5" x14ac:dyDescent="0.2">
      <c r="A136" s="76" t="s">
        <v>155</v>
      </c>
      <c r="B136" s="99">
        <v>18368</v>
      </c>
      <c r="C136" s="99">
        <v>18591</v>
      </c>
      <c r="D136" s="78">
        <v>18899</v>
      </c>
      <c r="E136" s="78">
        <v>18998</v>
      </c>
      <c r="F136" s="78">
        <v>19156</v>
      </c>
      <c r="G136" s="78">
        <v>19232</v>
      </c>
      <c r="H136" s="78">
        <v>19411</v>
      </c>
      <c r="I136" s="78">
        <v>19275</v>
      </c>
      <c r="J136" s="78">
        <v>19518</v>
      </c>
      <c r="K136" s="78">
        <v>19705</v>
      </c>
      <c r="L136" s="78">
        <v>19863</v>
      </c>
      <c r="M136" s="78">
        <v>19828</v>
      </c>
      <c r="N136" s="6"/>
      <c r="O136" s="142"/>
      <c r="P136" s="142"/>
      <c r="Q136" s="142"/>
    </row>
    <row r="137" spans="1:17" ht="22.5" x14ac:dyDescent="0.2">
      <c r="A137" s="76" t="s">
        <v>156</v>
      </c>
      <c r="B137" s="99">
        <v>2008</v>
      </c>
      <c r="C137" s="99">
        <v>1995</v>
      </c>
      <c r="D137" s="78">
        <v>1856</v>
      </c>
      <c r="E137" s="78">
        <v>1869</v>
      </c>
      <c r="F137" s="78">
        <v>1857</v>
      </c>
      <c r="G137" s="78">
        <v>1867</v>
      </c>
      <c r="H137" s="78">
        <v>1840</v>
      </c>
      <c r="I137" s="78">
        <v>1842</v>
      </c>
      <c r="J137" s="78">
        <v>1850</v>
      </c>
      <c r="K137" s="78">
        <v>1868</v>
      </c>
      <c r="L137" s="78">
        <v>1876</v>
      </c>
      <c r="M137" s="78">
        <v>1869</v>
      </c>
      <c r="N137" s="6"/>
      <c r="O137" s="142"/>
      <c r="P137" s="142"/>
      <c r="Q137" s="142"/>
    </row>
    <row r="138" spans="1:17" ht="22.5" x14ac:dyDescent="0.2">
      <c r="A138" s="83" t="s">
        <v>157</v>
      </c>
      <c r="B138" s="117">
        <v>873</v>
      </c>
      <c r="C138" s="117">
        <v>886</v>
      </c>
      <c r="D138" s="85">
        <v>880</v>
      </c>
      <c r="E138" s="85">
        <v>890</v>
      </c>
      <c r="F138" s="85">
        <v>897</v>
      </c>
      <c r="G138" s="85">
        <v>878</v>
      </c>
      <c r="H138" s="85">
        <v>857</v>
      </c>
      <c r="I138" s="85">
        <v>877</v>
      </c>
      <c r="J138" s="85">
        <v>873</v>
      </c>
      <c r="K138" s="85">
        <v>850</v>
      </c>
      <c r="L138" s="85">
        <v>853</v>
      </c>
      <c r="M138" s="85">
        <v>836</v>
      </c>
      <c r="N138" s="6"/>
      <c r="O138" s="142"/>
      <c r="P138" s="142"/>
      <c r="Q138" s="142"/>
    </row>
    <row r="139" spans="1:17" x14ac:dyDescent="0.2">
      <c r="A139" s="194" t="s">
        <v>78</v>
      </c>
      <c r="B139" s="191">
        <f t="shared" ref="B139:M139" si="10">SUM(B136:B138)</f>
        <v>21249</v>
      </c>
      <c r="C139" s="191">
        <f t="shared" si="10"/>
        <v>21472</v>
      </c>
      <c r="D139" s="191">
        <f t="shared" si="10"/>
        <v>21635</v>
      </c>
      <c r="E139" s="191">
        <f t="shared" si="10"/>
        <v>21757</v>
      </c>
      <c r="F139" s="191">
        <f t="shared" si="10"/>
        <v>21910</v>
      </c>
      <c r="G139" s="191">
        <f t="shared" si="10"/>
        <v>21977</v>
      </c>
      <c r="H139" s="191">
        <f t="shared" si="10"/>
        <v>22108</v>
      </c>
      <c r="I139" s="191">
        <f t="shared" si="10"/>
        <v>21994</v>
      </c>
      <c r="J139" s="191">
        <f t="shared" si="10"/>
        <v>22241</v>
      </c>
      <c r="K139" s="191">
        <f t="shared" si="10"/>
        <v>22423</v>
      </c>
      <c r="L139" s="191">
        <f t="shared" si="10"/>
        <v>22592</v>
      </c>
      <c r="M139" s="191">
        <f t="shared" si="10"/>
        <v>22533</v>
      </c>
      <c r="N139" s="6"/>
      <c r="O139" s="142"/>
      <c r="P139" s="142"/>
      <c r="Q139" s="142"/>
    </row>
    <row r="142" spans="1:17" x14ac:dyDescent="0.2">
      <c r="A142" s="265" t="s">
        <v>8</v>
      </c>
      <c r="B142" s="264">
        <v>2015</v>
      </c>
      <c r="C142" s="264"/>
      <c r="D142" s="264"/>
      <c r="E142" s="264"/>
      <c r="F142" s="264"/>
      <c r="G142" s="264"/>
      <c r="H142" s="264"/>
      <c r="I142" s="264"/>
      <c r="J142" s="264"/>
      <c r="K142" s="264"/>
      <c r="L142" s="264"/>
      <c r="M142" s="264"/>
      <c r="N142" s="6"/>
      <c r="O142" s="142"/>
      <c r="P142" s="142"/>
      <c r="Q142" s="142"/>
    </row>
    <row r="143" spans="1:17" x14ac:dyDescent="0.2">
      <c r="A143" s="263"/>
      <c r="B143" s="244" t="s">
        <v>82</v>
      </c>
      <c r="C143" s="244" t="s">
        <v>83</v>
      </c>
      <c r="D143" s="244" t="s">
        <v>84</v>
      </c>
      <c r="E143" s="244" t="s">
        <v>85</v>
      </c>
      <c r="F143" s="244" t="s">
        <v>86</v>
      </c>
      <c r="G143" s="244" t="s">
        <v>87</v>
      </c>
      <c r="H143" s="244" t="s">
        <v>88</v>
      </c>
      <c r="I143" s="244" t="s">
        <v>89</v>
      </c>
      <c r="J143" s="244" t="s">
        <v>90</v>
      </c>
      <c r="K143" s="244" t="s">
        <v>91</v>
      </c>
      <c r="L143" s="244" t="s">
        <v>92</v>
      </c>
      <c r="M143" s="244" t="s">
        <v>93</v>
      </c>
      <c r="N143" s="6"/>
      <c r="O143" s="142"/>
      <c r="P143" s="142"/>
      <c r="Q143" s="142"/>
    </row>
    <row r="144" spans="1:17" ht="22.5" x14ac:dyDescent="0.2">
      <c r="A144" s="76" t="s">
        <v>169</v>
      </c>
      <c r="B144" s="99">
        <v>3650</v>
      </c>
      <c r="C144" s="99">
        <v>3708</v>
      </c>
      <c r="D144" s="78">
        <v>3847</v>
      </c>
      <c r="E144" s="78">
        <v>3890</v>
      </c>
      <c r="F144" s="78">
        <v>3920</v>
      </c>
      <c r="G144" s="78">
        <v>3903</v>
      </c>
      <c r="H144" s="78">
        <v>3921</v>
      </c>
      <c r="I144" s="78">
        <v>4061</v>
      </c>
      <c r="J144" s="78">
        <v>4090</v>
      </c>
      <c r="K144" s="78">
        <v>4251</v>
      </c>
      <c r="L144" s="78">
        <v>4472</v>
      </c>
      <c r="M144" s="78">
        <v>4428</v>
      </c>
      <c r="N144" s="6"/>
      <c r="O144" s="142"/>
      <c r="P144" s="142"/>
      <c r="Q144" s="142"/>
    </row>
    <row r="145" spans="1:17" x14ac:dyDescent="0.2">
      <c r="A145" s="76" t="s">
        <v>170</v>
      </c>
      <c r="B145" s="99">
        <v>3026</v>
      </c>
      <c r="C145" s="99">
        <v>3146</v>
      </c>
      <c r="D145" s="78">
        <v>3342</v>
      </c>
      <c r="E145" s="78">
        <v>4440</v>
      </c>
      <c r="F145" s="78">
        <v>4684</v>
      </c>
      <c r="G145" s="78">
        <v>3555</v>
      </c>
      <c r="H145" s="78">
        <v>3453</v>
      </c>
      <c r="I145" s="78">
        <v>3679</v>
      </c>
      <c r="J145" s="78">
        <v>3584</v>
      </c>
      <c r="K145" s="78">
        <v>3468</v>
      </c>
      <c r="L145" s="78">
        <v>3262</v>
      </c>
      <c r="M145" s="78">
        <v>3093</v>
      </c>
      <c r="N145" s="6"/>
      <c r="O145" s="142"/>
      <c r="P145" s="142"/>
      <c r="Q145" s="142"/>
    </row>
    <row r="146" spans="1:17" x14ac:dyDescent="0.2">
      <c r="A146" s="76" t="s">
        <v>171</v>
      </c>
      <c r="B146" s="99">
        <v>1703</v>
      </c>
      <c r="C146" s="99">
        <v>1503</v>
      </c>
      <c r="D146" s="78">
        <v>1486</v>
      </c>
      <c r="E146" s="78">
        <v>1464</v>
      </c>
      <c r="F146" s="78">
        <v>1413</v>
      </c>
      <c r="G146" s="78">
        <v>1402</v>
      </c>
      <c r="H146" s="78">
        <v>1405</v>
      </c>
      <c r="I146" s="78">
        <v>1429</v>
      </c>
      <c r="J146" s="78">
        <v>1461</v>
      </c>
      <c r="K146" s="78">
        <v>1447</v>
      </c>
      <c r="L146" s="78">
        <v>1358</v>
      </c>
      <c r="M146" s="78">
        <v>1119</v>
      </c>
      <c r="N146" s="6"/>
      <c r="O146" s="142"/>
      <c r="P146" s="142"/>
      <c r="Q146" s="142"/>
    </row>
    <row r="147" spans="1:17" x14ac:dyDescent="0.2">
      <c r="A147" s="83" t="s">
        <v>172</v>
      </c>
      <c r="B147" s="117">
        <v>419</v>
      </c>
      <c r="C147" s="117">
        <v>443</v>
      </c>
      <c r="D147" s="85">
        <v>474</v>
      </c>
      <c r="E147" s="85">
        <v>482</v>
      </c>
      <c r="F147" s="85">
        <v>481</v>
      </c>
      <c r="G147" s="85">
        <v>478</v>
      </c>
      <c r="H147" s="85">
        <v>465</v>
      </c>
      <c r="I147" s="85">
        <v>489</v>
      </c>
      <c r="J147" s="85">
        <v>474</v>
      </c>
      <c r="K147" s="85">
        <v>491</v>
      </c>
      <c r="L147" s="85">
        <v>545</v>
      </c>
      <c r="M147" s="85">
        <v>528</v>
      </c>
      <c r="N147" s="6"/>
      <c r="O147" s="142"/>
      <c r="P147" s="142"/>
      <c r="Q147" s="142"/>
    </row>
    <row r="148" spans="1:17" ht="13.5" customHeight="1" x14ac:dyDescent="0.2">
      <c r="A148" s="194" t="s">
        <v>78</v>
      </c>
      <c r="B148" s="191">
        <f t="shared" ref="B148:M148" si="11">SUM(B144:B147)</f>
        <v>8798</v>
      </c>
      <c r="C148" s="191">
        <f t="shared" si="11"/>
        <v>8800</v>
      </c>
      <c r="D148" s="191">
        <f t="shared" si="11"/>
        <v>9149</v>
      </c>
      <c r="E148" s="191">
        <f t="shared" si="11"/>
        <v>10276</v>
      </c>
      <c r="F148" s="191">
        <f t="shared" si="11"/>
        <v>10498</v>
      </c>
      <c r="G148" s="191">
        <f t="shared" si="11"/>
        <v>9338</v>
      </c>
      <c r="H148" s="191">
        <f t="shared" si="11"/>
        <v>9244</v>
      </c>
      <c r="I148" s="191">
        <f t="shared" si="11"/>
        <v>9658</v>
      </c>
      <c r="J148" s="191">
        <f t="shared" si="11"/>
        <v>9609</v>
      </c>
      <c r="K148" s="191">
        <f t="shared" si="11"/>
        <v>9657</v>
      </c>
      <c r="L148" s="191">
        <f t="shared" si="11"/>
        <v>9637</v>
      </c>
      <c r="M148" s="191">
        <f t="shared" si="11"/>
        <v>9168</v>
      </c>
      <c r="N148" s="6"/>
      <c r="O148" s="142"/>
      <c r="P148" s="142"/>
      <c r="Q148" s="142"/>
    </row>
    <row r="150" spans="1:17" x14ac:dyDescent="0.2">
      <c r="A150" s="198" t="s">
        <v>81</v>
      </c>
      <c r="B150" s="199">
        <f>B15+B33+B54+B61+B71+B103+B131+B139+B148</f>
        <v>293459</v>
      </c>
      <c r="C150" s="199">
        <f t="shared" ref="C150:M150" si="12">C15+C33+C54+C61+C71+C103+C131+C139+C148</f>
        <v>295248</v>
      </c>
      <c r="D150" s="199">
        <f t="shared" si="12"/>
        <v>298497</v>
      </c>
      <c r="E150" s="199">
        <f t="shared" si="12"/>
        <v>298833</v>
      </c>
      <c r="F150" s="199">
        <f t="shared" si="12"/>
        <v>301353</v>
      </c>
      <c r="G150" s="199">
        <f t="shared" si="12"/>
        <v>302968</v>
      </c>
      <c r="H150" s="199">
        <f t="shared" si="12"/>
        <v>304392</v>
      </c>
      <c r="I150" s="199">
        <f t="shared" si="12"/>
        <v>307630</v>
      </c>
      <c r="J150" s="199">
        <f t="shared" si="12"/>
        <v>308450</v>
      </c>
      <c r="K150" s="199">
        <f t="shared" si="12"/>
        <v>311643</v>
      </c>
      <c r="L150" s="199">
        <f t="shared" si="12"/>
        <v>314586</v>
      </c>
      <c r="M150" s="199">
        <f t="shared" si="12"/>
        <v>312586</v>
      </c>
      <c r="N150" s="6"/>
    </row>
    <row r="151" spans="1:17" s="146" customFormat="1" x14ac:dyDescent="0.2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2"/>
    </row>
    <row r="152" spans="1:17" x14ac:dyDescent="0.2">
      <c r="A152" s="123" t="s">
        <v>111</v>
      </c>
    </row>
    <row r="153" spans="1:17" x14ac:dyDescent="0.2">
      <c r="A153" s="3"/>
    </row>
  </sheetData>
  <mergeCells count="30">
    <mergeCell ref="A19:A20"/>
    <mergeCell ref="B19:M19"/>
    <mergeCell ref="A2:M2"/>
    <mergeCell ref="A4:M4"/>
    <mergeCell ref="A5:M5"/>
    <mergeCell ref="A9:A10"/>
    <mergeCell ref="B9:M9"/>
    <mergeCell ref="A84:A85"/>
    <mergeCell ref="B84:M84"/>
    <mergeCell ref="A39:M39"/>
    <mergeCell ref="A41:M41"/>
    <mergeCell ref="A42:M42"/>
    <mergeCell ref="A46:A47"/>
    <mergeCell ref="B46:M46"/>
    <mergeCell ref="A58:A59"/>
    <mergeCell ref="B58:M58"/>
    <mergeCell ref="A65:A66"/>
    <mergeCell ref="B65:M65"/>
    <mergeCell ref="A77:M77"/>
    <mergeCell ref="A79:M79"/>
    <mergeCell ref="A80:M80"/>
    <mergeCell ref="A142:A143"/>
    <mergeCell ref="B142:M142"/>
    <mergeCell ref="A113:M113"/>
    <mergeCell ref="A115:M115"/>
    <mergeCell ref="A116:M116"/>
    <mergeCell ref="A118:A119"/>
    <mergeCell ref="B118:M118"/>
    <mergeCell ref="A134:A135"/>
    <mergeCell ref="B134:M134"/>
  </mergeCells>
  <pageMargins left="0.7" right="0.7" top="0.75" bottom="0.75" header="0.3" footer="0.3"/>
  <pageSetup orientation="portrait" horizontalDpi="4294967294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3"/>
  <sheetViews>
    <sheetView workbookViewId="0">
      <selection activeCell="W167" sqref="W167"/>
    </sheetView>
  </sheetViews>
  <sheetFormatPr baseColWidth="10" defaultColWidth="8.83203125" defaultRowHeight="11.25" x14ac:dyDescent="0.2"/>
  <cols>
    <col min="1" max="1" width="59.6640625" style="5" customWidth="1"/>
    <col min="2" max="3" width="8.6640625" style="5" bestFit="1" customWidth="1"/>
    <col min="4" max="13" width="8.6640625" style="6" bestFit="1" customWidth="1"/>
    <col min="14" max="14" width="8.83203125" style="5"/>
    <col min="15" max="15" width="100.83203125" style="44" bestFit="1" customWidth="1"/>
    <col min="16" max="16384" width="8.83203125" style="44"/>
  </cols>
  <sheetData>
    <row r="1" spans="1:17" s="62" customFormat="1" ht="20.25" x14ac:dyDescent="0.2">
      <c r="A1" s="74" t="s">
        <v>95</v>
      </c>
      <c r="B1" s="46"/>
      <c r="C1" s="46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7" s="47" customFormat="1" ht="15.75" customHeight="1" x14ac:dyDescent="0.2">
      <c r="A2" s="256" t="s">
        <v>80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34"/>
    </row>
    <row r="3" spans="1:17" s="47" customFormat="1" ht="15.75" customHeight="1" x14ac:dyDescent="0.2">
      <c r="A3" s="75" t="s">
        <v>79</v>
      </c>
      <c r="B3" s="36"/>
      <c r="C3" s="36"/>
      <c r="D3" s="75"/>
      <c r="E3" s="75"/>
      <c r="F3" s="75"/>
      <c r="G3" s="75"/>
      <c r="H3" s="75"/>
      <c r="I3" s="75"/>
      <c r="J3" s="75"/>
      <c r="K3" s="75"/>
      <c r="L3" s="75"/>
      <c r="M3" s="75"/>
      <c r="N3" s="34"/>
    </row>
    <row r="4" spans="1:17" s="49" customFormat="1" ht="15.95" customHeight="1" x14ac:dyDescent="0.2">
      <c r="A4" s="256" t="s">
        <v>76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36"/>
    </row>
    <row r="5" spans="1:17" s="49" customFormat="1" ht="15.95" customHeight="1" x14ac:dyDescent="0.2">
      <c r="A5" s="256">
        <v>2016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36"/>
    </row>
    <row r="6" spans="1:17" ht="12.75" customHeight="1" x14ac:dyDescent="0.2">
      <c r="A6" s="30"/>
      <c r="B6" s="13"/>
      <c r="C6" s="13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7" x14ac:dyDescent="0.2">
      <c r="A7" s="6"/>
      <c r="B7" s="6"/>
      <c r="C7" s="6"/>
      <c r="N7" s="6"/>
      <c r="O7" s="142"/>
      <c r="P7" s="142"/>
      <c r="Q7" s="142"/>
    </row>
    <row r="8" spans="1:17" x14ac:dyDescent="0.2">
      <c r="A8" s="6"/>
      <c r="B8" s="6"/>
      <c r="C8" s="6"/>
      <c r="N8" s="6"/>
      <c r="O8" s="142"/>
      <c r="P8" s="142"/>
      <c r="Q8" s="142"/>
    </row>
    <row r="9" spans="1:17" x14ac:dyDescent="0.2">
      <c r="A9" s="284" t="s">
        <v>0</v>
      </c>
      <c r="B9" s="264">
        <v>2016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6"/>
      <c r="O9" s="142"/>
      <c r="P9" s="142"/>
      <c r="Q9" s="142"/>
    </row>
    <row r="10" spans="1:17" x14ac:dyDescent="0.2">
      <c r="A10" s="264"/>
      <c r="B10" s="244" t="s">
        <v>82</v>
      </c>
      <c r="C10" s="244" t="s">
        <v>83</v>
      </c>
      <c r="D10" s="244" t="s">
        <v>84</v>
      </c>
      <c r="E10" s="244" t="s">
        <v>85</v>
      </c>
      <c r="F10" s="244" t="s">
        <v>86</v>
      </c>
      <c r="G10" s="244" t="s">
        <v>87</v>
      </c>
      <c r="H10" s="244" t="s">
        <v>88</v>
      </c>
      <c r="I10" s="244" t="s">
        <v>89</v>
      </c>
      <c r="J10" s="244" t="s">
        <v>90</v>
      </c>
      <c r="K10" s="244" t="s">
        <v>91</v>
      </c>
      <c r="L10" s="244" t="s">
        <v>92</v>
      </c>
      <c r="M10" s="244" t="s">
        <v>93</v>
      </c>
      <c r="N10" s="6"/>
      <c r="O10" s="142"/>
      <c r="P10" s="142"/>
      <c r="Q10" s="142"/>
    </row>
    <row r="11" spans="1:17" x14ac:dyDescent="0.2">
      <c r="A11" s="227" t="s">
        <v>11</v>
      </c>
      <c r="B11" s="206">
        <v>44769</v>
      </c>
      <c r="C11" s="206">
        <v>45236</v>
      </c>
      <c r="D11" s="206">
        <v>45072</v>
      </c>
      <c r="E11" s="206">
        <v>45157</v>
      </c>
      <c r="F11" s="206">
        <v>44935</v>
      </c>
      <c r="G11" s="206">
        <v>45507</v>
      </c>
      <c r="H11" s="206">
        <v>45029</v>
      </c>
      <c r="I11" s="206">
        <v>46117</v>
      </c>
      <c r="J11" s="206">
        <v>47408</v>
      </c>
      <c r="K11" s="206">
        <v>47786</v>
      </c>
      <c r="L11" s="206">
        <v>48925</v>
      </c>
      <c r="M11" s="206">
        <v>50724</v>
      </c>
      <c r="N11" s="6"/>
      <c r="O11" s="142"/>
      <c r="P11" s="142"/>
      <c r="Q11" s="142"/>
    </row>
    <row r="12" spans="1:17" ht="22.5" x14ac:dyDescent="0.2">
      <c r="A12" s="97" t="s">
        <v>25</v>
      </c>
      <c r="B12" s="99">
        <v>8592</v>
      </c>
      <c r="C12" s="99">
        <v>8659</v>
      </c>
      <c r="D12" s="99">
        <v>8747</v>
      </c>
      <c r="E12" s="99">
        <v>8900</v>
      </c>
      <c r="F12" s="99">
        <v>9005</v>
      </c>
      <c r="G12" s="99">
        <v>9051</v>
      </c>
      <c r="H12" s="99">
        <v>9029</v>
      </c>
      <c r="I12" s="99">
        <v>9104</v>
      </c>
      <c r="J12" s="99">
        <v>9219</v>
      </c>
      <c r="K12" s="99">
        <v>9347</v>
      </c>
      <c r="L12" s="99">
        <v>9388</v>
      </c>
      <c r="M12" s="99">
        <v>9327</v>
      </c>
      <c r="N12" s="6"/>
      <c r="O12" s="142"/>
      <c r="P12" s="142"/>
      <c r="Q12" s="142"/>
    </row>
    <row r="13" spans="1:17" x14ac:dyDescent="0.2">
      <c r="A13" s="97" t="s">
        <v>10</v>
      </c>
      <c r="B13" s="99">
        <v>355</v>
      </c>
      <c r="C13" s="99">
        <v>367</v>
      </c>
      <c r="D13" s="99">
        <v>371</v>
      </c>
      <c r="E13" s="99">
        <v>372</v>
      </c>
      <c r="F13" s="99">
        <v>372</v>
      </c>
      <c r="G13" s="99">
        <v>381</v>
      </c>
      <c r="H13" s="99">
        <v>378</v>
      </c>
      <c r="I13" s="99">
        <v>382</v>
      </c>
      <c r="J13" s="99">
        <v>389</v>
      </c>
      <c r="K13" s="99">
        <v>418</v>
      </c>
      <c r="L13" s="99">
        <v>392</v>
      </c>
      <c r="M13" s="99">
        <v>404</v>
      </c>
      <c r="N13" s="6"/>
      <c r="O13" s="142"/>
      <c r="P13" s="142"/>
      <c r="Q13" s="142"/>
    </row>
    <row r="14" spans="1:17" ht="22.5" x14ac:dyDescent="0.2">
      <c r="A14" s="97" t="s">
        <v>114</v>
      </c>
      <c r="B14" s="154">
        <v>4981</v>
      </c>
      <c r="C14" s="154">
        <v>4987</v>
      </c>
      <c r="D14" s="99">
        <v>5187</v>
      </c>
      <c r="E14" s="99">
        <v>5258</v>
      </c>
      <c r="F14" s="99">
        <v>5252</v>
      </c>
      <c r="G14" s="99">
        <v>5039</v>
      </c>
      <c r="H14" s="99">
        <v>5357</v>
      </c>
      <c r="I14" s="99">
        <v>5335</v>
      </c>
      <c r="J14" s="99">
        <v>5058</v>
      </c>
      <c r="K14" s="99">
        <v>5093</v>
      </c>
      <c r="L14" s="99">
        <v>5125</v>
      </c>
      <c r="M14" s="99">
        <v>5159</v>
      </c>
      <c r="N14" s="6"/>
      <c r="O14" s="142"/>
      <c r="P14" s="142"/>
      <c r="Q14" s="142"/>
    </row>
    <row r="15" spans="1:17" x14ac:dyDescent="0.2">
      <c r="A15" s="189" t="s">
        <v>78</v>
      </c>
      <c r="B15" s="190">
        <f t="shared" ref="B15" si="0">SUM(B11:B14)</f>
        <v>58697</v>
      </c>
      <c r="C15" s="190">
        <f t="shared" ref="C15:M15" si="1">SUM(C11:C14)</f>
        <v>59249</v>
      </c>
      <c r="D15" s="190">
        <f t="shared" si="1"/>
        <v>59377</v>
      </c>
      <c r="E15" s="190">
        <f t="shared" si="1"/>
        <v>59687</v>
      </c>
      <c r="F15" s="190">
        <f t="shared" si="1"/>
        <v>59564</v>
      </c>
      <c r="G15" s="190">
        <f t="shared" si="1"/>
        <v>59978</v>
      </c>
      <c r="H15" s="190">
        <f t="shared" si="1"/>
        <v>59793</v>
      </c>
      <c r="I15" s="190">
        <f t="shared" si="1"/>
        <v>60938</v>
      </c>
      <c r="J15" s="190">
        <f t="shared" si="1"/>
        <v>62074</v>
      </c>
      <c r="K15" s="190">
        <f t="shared" si="1"/>
        <v>62644</v>
      </c>
      <c r="L15" s="190">
        <f t="shared" si="1"/>
        <v>63830</v>
      </c>
      <c r="M15" s="190">
        <f t="shared" si="1"/>
        <v>65614</v>
      </c>
      <c r="N15" s="6"/>
      <c r="O15" s="142"/>
      <c r="P15" s="142"/>
      <c r="Q15" s="142"/>
    </row>
    <row r="16" spans="1:17" x14ac:dyDescent="0.2">
      <c r="A16" s="4"/>
      <c r="B16" s="4"/>
      <c r="C16" s="4"/>
      <c r="D16" s="7"/>
      <c r="E16" s="7"/>
      <c r="F16" s="7"/>
      <c r="G16" s="7"/>
      <c r="H16" s="7"/>
      <c r="I16" s="7"/>
      <c r="J16" s="7"/>
      <c r="K16" s="7"/>
      <c r="L16" s="7"/>
      <c r="M16" s="7"/>
      <c r="N16" s="6"/>
      <c r="O16" s="142"/>
      <c r="P16" s="142"/>
      <c r="Q16" s="142"/>
    </row>
    <row r="17" spans="1:17" x14ac:dyDescent="0.2">
      <c r="A17" s="4"/>
      <c r="B17" s="4"/>
      <c r="C17" s="4"/>
      <c r="D17" s="7"/>
      <c r="E17" s="7"/>
      <c r="F17" s="7"/>
      <c r="G17" s="7"/>
      <c r="H17" s="7"/>
      <c r="I17" s="7"/>
      <c r="J17" s="7"/>
      <c r="K17" s="7"/>
      <c r="L17" s="7"/>
      <c r="M17" s="7"/>
      <c r="N17" s="6"/>
      <c r="O17" s="142"/>
      <c r="P17" s="142"/>
      <c r="Q17" s="142"/>
    </row>
    <row r="18" spans="1:17" x14ac:dyDescent="0.2">
      <c r="A18" s="6"/>
      <c r="B18" s="6"/>
      <c r="C18" s="6"/>
      <c r="N18" s="6"/>
      <c r="O18" s="142"/>
      <c r="P18" s="142"/>
      <c r="Q18" s="142"/>
    </row>
    <row r="19" spans="1:17" x14ac:dyDescent="0.2">
      <c r="A19" s="284" t="s">
        <v>1</v>
      </c>
      <c r="B19" s="264">
        <v>2016</v>
      </c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6"/>
      <c r="O19" s="142"/>
      <c r="P19" s="142"/>
      <c r="Q19" s="142"/>
    </row>
    <row r="20" spans="1:17" x14ac:dyDescent="0.2">
      <c r="A20" s="284"/>
      <c r="B20" s="244" t="s">
        <v>82</v>
      </c>
      <c r="C20" s="244" t="s">
        <v>83</v>
      </c>
      <c r="D20" s="244" t="s">
        <v>84</v>
      </c>
      <c r="E20" s="244" t="s">
        <v>85</v>
      </c>
      <c r="F20" s="244" t="s">
        <v>86</v>
      </c>
      <c r="G20" s="244" t="s">
        <v>87</v>
      </c>
      <c r="H20" s="244" t="s">
        <v>88</v>
      </c>
      <c r="I20" s="244" t="s">
        <v>89</v>
      </c>
      <c r="J20" s="244" t="s">
        <v>90</v>
      </c>
      <c r="K20" s="244" t="s">
        <v>91</v>
      </c>
      <c r="L20" s="244" t="s">
        <v>92</v>
      </c>
      <c r="M20" s="244" t="s">
        <v>93</v>
      </c>
      <c r="N20" s="6"/>
      <c r="O20" s="142"/>
      <c r="P20" s="142"/>
      <c r="Q20" s="142"/>
    </row>
    <row r="21" spans="1:17" ht="12.75" x14ac:dyDescent="0.2">
      <c r="A21" s="76" t="s">
        <v>115</v>
      </c>
      <c r="B21" s="78">
        <v>2686</v>
      </c>
      <c r="C21" s="78">
        <v>2676</v>
      </c>
      <c r="D21" s="78">
        <v>2703</v>
      </c>
      <c r="E21" s="78">
        <v>2426</v>
      </c>
      <c r="F21" s="78">
        <v>2411</v>
      </c>
      <c r="G21" s="78">
        <v>2524</v>
      </c>
      <c r="H21" s="78">
        <v>2491</v>
      </c>
      <c r="I21" s="78">
        <v>2585</v>
      </c>
      <c r="J21" s="78">
        <v>2657</v>
      </c>
      <c r="K21" s="78">
        <v>2741</v>
      </c>
      <c r="L21" s="78">
        <v>2793</v>
      </c>
      <c r="M21" s="78">
        <v>2740</v>
      </c>
      <c r="N21" s="6"/>
      <c r="O21"/>
      <c r="P21"/>
      <c r="Q21" s="142"/>
    </row>
    <row r="22" spans="1:17" ht="12.75" x14ac:dyDescent="0.2">
      <c r="A22" s="76" t="s">
        <v>116</v>
      </c>
      <c r="B22" s="78">
        <v>6621</v>
      </c>
      <c r="C22" s="78">
        <v>6546</v>
      </c>
      <c r="D22" s="78">
        <v>6580</v>
      </c>
      <c r="E22" s="78">
        <v>6437</v>
      </c>
      <c r="F22" s="78">
        <v>6331</v>
      </c>
      <c r="G22" s="78">
        <v>6405</v>
      </c>
      <c r="H22" s="78">
        <v>6351</v>
      </c>
      <c r="I22" s="78">
        <v>6324</v>
      </c>
      <c r="J22" s="78">
        <v>6495</v>
      </c>
      <c r="K22" s="78">
        <v>6616</v>
      </c>
      <c r="L22" s="78">
        <v>6680</v>
      </c>
      <c r="M22" s="78">
        <v>6499</v>
      </c>
      <c r="N22" s="6"/>
      <c r="O22"/>
      <c r="P22"/>
      <c r="Q22" s="142"/>
    </row>
    <row r="23" spans="1:17" ht="22.5" x14ac:dyDescent="0.2">
      <c r="A23" s="76" t="s">
        <v>117</v>
      </c>
      <c r="B23" s="78">
        <v>18344</v>
      </c>
      <c r="C23" s="78">
        <v>18350</v>
      </c>
      <c r="D23" s="78">
        <v>18403</v>
      </c>
      <c r="E23" s="78">
        <v>18405</v>
      </c>
      <c r="F23" s="78">
        <v>18616</v>
      </c>
      <c r="G23" s="78">
        <v>18805</v>
      </c>
      <c r="H23" s="78">
        <v>18654</v>
      </c>
      <c r="I23" s="78">
        <v>18643</v>
      </c>
      <c r="J23" s="78">
        <v>18531</v>
      </c>
      <c r="K23" s="78">
        <v>18632</v>
      </c>
      <c r="L23" s="78">
        <v>18736</v>
      </c>
      <c r="M23" s="78">
        <v>18619</v>
      </c>
      <c r="N23" s="6"/>
      <c r="O23"/>
      <c r="P23"/>
      <c r="Q23" s="142"/>
    </row>
    <row r="24" spans="1:17" ht="22.5" x14ac:dyDescent="0.2">
      <c r="A24" s="76" t="s">
        <v>118</v>
      </c>
      <c r="B24" s="78">
        <v>3898</v>
      </c>
      <c r="C24" s="78">
        <v>3948</v>
      </c>
      <c r="D24" s="78">
        <v>3970</v>
      </c>
      <c r="E24" s="78">
        <v>4118</v>
      </c>
      <c r="F24" s="78">
        <v>4187</v>
      </c>
      <c r="G24" s="78">
        <v>4300</v>
      </c>
      <c r="H24" s="78">
        <v>4326</v>
      </c>
      <c r="I24" s="78">
        <v>4377</v>
      </c>
      <c r="J24" s="78">
        <v>4432</v>
      </c>
      <c r="K24" s="78">
        <v>4449</v>
      </c>
      <c r="L24" s="78">
        <v>4444</v>
      </c>
      <c r="M24" s="78">
        <v>4388</v>
      </c>
      <c r="N24" s="6"/>
      <c r="O24"/>
      <c r="P24"/>
      <c r="Q24" s="142"/>
    </row>
    <row r="25" spans="1:17" ht="22.5" x14ac:dyDescent="0.2">
      <c r="A25" s="76" t="s">
        <v>119</v>
      </c>
      <c r="B25" s="78">
        <v>3557</v>
      </c>
      <c r="C25" s="78">
        <v>3591</v>
      </c>
      <c r="D25" s="78">
        <v>3562</v>
      </c>
      <c r="E25" s="78">
        <v>3608</v>
      </c>
      <c r="F25" s="78">
        <v>3692</v>
      </c>
      <c r="G25" s="78">
        <v>3764</v>
      </c>
      <c r="H25" s="78">
        <v>3915</v>
      </c>
      <c r="I25" s="78">
        <v>3917</v>
      </c>
      <c r="J25" s="78">
        <v>3830</v>
      </c>
      <c r="K25" s="78">
        <v>3856</v>
      </c>
      <c r="L25" s="78">
        <v>3545</v>
      </c>
      <c r="M25" s="78">
        <v>3490</v>
      </c>
      <c r="N25" s="6"/>
      <c r="O25"/>
      <c r="P25"/>
      <c r="Q25" s="142"/>
    </row>
    <row r="26" spans="1:17" ht="22.5" x14ac:dyDescent="0.2">
      <c r="A26" s="76" t="s">
        <v>120</v>
      </c>
      <c r="B26" s="78">
        <v>933</v>
      </c>
      <c r="C26" s="78">
        <v>963</v>
      </c>
      <c r="D26" s="78">
        <v>948</v>
      </c>
      <c r="E26" s="78">
        <v>978</v>
      </c>
      <c r="F26" s="78">
        <v>972</v>
      </c>
      <c r="G26" s="78">
        <v>976</v>
      </c>
      <c r="H26" s="78">
        <v>1014</v>
      </c>
      <c r="I26" s="78">
        <v>1008</v>
      </c>
      <c r="J26" s="78">
        <v>1018</v>
      </c>
      <c r="K26" s="78">
        <v>1010</v>
      </c>
      <c r="L26" s="78">
        <v>1010</v>
      </c>
      <c r="M26" s="78">
        <v>1015</v>
      </c>
      <c r="N26" s="6"/>
      <c r="O26"/>
      <c r="P26"/>
      <c r="Q26" s="142"/>
    </row>
    <row r="27" spans="1:17" ht="22.5" x14ac:dyDescent="0.2">
      <c r="A27" s="76" t="s">
        <v>121</v>
      </c>
      <c r="B27" s="78">
        <v>5706</v>
      </c>
      <c r="C27" s="78">
        <v>5708</v>
      </c>
      <c r="D27" s="78">
        <v>5251</v>
      </c>
      <c r="E27" s="78">
        <v>5185</v>
      </c>
      <c r="F27" s="78">
        <v>5576</v>
      </c>
      <c r="G27" s="78">
        <v>5929</v>
      </c>
      <c r="H27" s="78">
        <v>6487</v>
      </c>
      <c r="I27" s="78">
        <v>6544</v>
      </c>
      <c r="J27" s="78">
        <v>6675</v>
      </c>
      <c r="K27" s="78">
        <v>6804</v>
      </c>
      <c r="L27" s="78">
        <v>6910</v>
      </c>
      <c r="M27" s="78">
        <v>6986</v>
      </c>
      <c r="N27" s="6"/>
      <c r="O27"/>
      <c r="P27"/>
      <c r="Q27" s="142"/>
    </row>
    <row r="28" spans="1:17" ht="22.5" x14ac:dyDescent="0.2">
      <c r="A28" s="76" t="s">
        <v>122</v>
      </c>
      <c r="B28" s="78">
        <v>13213</v>
      </c>
      <c r="C28" s="78">
        <v>13313</v>
      </c>
      <c r="D28" s="78">
        <v>13536</v>
      </c>
      <c r="E28" s="78">
        <v>13573</v>
      </c>
      <c r="F28" s="78">
        <v>13614</v>
      </c>
      <c r="G28" s="78">
        <v>13445</v>
      </c>
      <c r="H28" s="78">
        <v>13049</v>
      </c>
      <c r="I28" s="78">
        <v>12645</v>
      </c>
      <c r="J28" s="78">
        <v>12928</v>
      </c>
      <c r="K28" s="78">
        <v>12867</v>
      </c>
      <c r="L28" s="78">
        <v>12978</v>
      </c>
      <c r="M28" s="78">
        <v>12455</v>
      </c>
      <c r="N28" s="6"/>
      <c r="O28"/>
      <c r="P28"/>
      <c r="Q28" s="142"/>
    </row>
    <row r="29" spans="1:17" ht="22.5" x14ac:dyDescent="0.2">
      <c r="A29" s="76" t="s">
        <v>123</v>
      </c>
      <c r="B29" s="78">
        <v>662</v>
      </c>
      <c r="C29" s="78">
        <v>655</v>
      </c>
      <c r="D29" s="78">
        <v>658</v>
      </c>
      <c r="E29" s="78">
        <v>665</v>
      </c>
      <c r="F29" s="78">
        <v>657</v>
      </c>
      <c r="G29" s="78">
        <v>643</v>
      </c>
      <c r="H29" s="78">
        <v>630</v>
      </c>
      <c r="I29" s="78">
        <v>637</v>
      </c>
      <c r="J29" s="78">
        <v>636</v>
      </c>
      <c r="K29" s="78">
        <v>626</v>
      </c>
      <c r="L29" s="78">
        <v>635</v>
      </c>
      <c r="M29" s="78">
        <v>628</v>
      </c>
      <c r="N29" s="6"/>
      <c r="O29"/>
      <c r="P29"/>
      <c r="Q29" s="142"/>
    </row>
    <row r="30" spans="1:17" ht="22.5" x14ac:dyDescent="0.2">
      <c r="A30" s="76" t="s">
        <v>124</v>
      </c>
      <c r="B30" s="78">
        <v>2527</v>
      </c>
      <c r="C30" s="78">
        <v>2539</v>
      </c>
      <c r="D30" s="78">
        <v>2547</v>
      </c>
      <c r="E30" s="78">
        <v>2521</v>
      </c>
      <c r="F30" s="78">
        <v>2543</v>
      </c>
      <c r="G30" s="78">
        <v>2556</v>
      </c>
      <c r="H30" s="78">
        <v>2565</v>
      </c>
      <c r="I30" s="78">
        <v>2565</v>
      </c>
      <c r="J30" s="78">
        <v>2563</v>
      </c>
      <c r="K30" s="78">
        <v>2616</v>
      </c>
      <c r="L30" s="78">
        <v>2618</v>
      </c>
      <c r="M30" s="78">
        <v>2630</v>
      </c>
      <c r="N30" s="6"/>
      <c r="O30"/>
      <c r="P30"/>
      <c r="Q30" s="142"/>
    </row>
    <row r="31" spans="1:17" ht="22.5" x14ac:dyDescent="0.2">
      <c r="A31" s="76" t="s">
        <v>125</v>
      </c>
      <c r="B31" s="78">
        <v>1743</v>
      </c>
      <c r="C31" s="78">
        <v>1733</v>
      </c>
      <c r="D31" s="78">
        <v>1737</v>
      </c>
      <c r="E31" s="78">
        <v>1727</v>
      </c>
      <c r="F31" s="78">
        <v>1717</v>
      </c>
      <c r="G31" s="78">
        <v>1707</v>
      </c>
      <c r="H31" s="78">
        <v>1698</v>
      </c>
      <c r="I31" s="78">
        <v>1706</v>
      </c>
      <c r="J31" s="78">
        <v>1677</v>
      </c>
      <c r="K31" s="78">
        <v>1678</v>
      </c>
      <c r="L31" s="78">
        <v>1666</v>
      </c>
      <c r="M31" s="78">
        <v>1613</v>
      </c>
      <c r="N31" s="6"/>
      <c r="O31"/>
      <c r="P31"/>
      <c r="Q31" s="142"/>
    </row>
    <row r="32" spans="1:17" ht="12.75" x14ac:dyDescent="0.2">
      <c r="A32" s="76" t="s">
        <v>126</v>
      </c>
      <c r="B32" s="153">
        <v>1702</v>
      </c>
      <c r="C32" s="153">
        <v>1709</v>
      </c>
      <c r="D32" s="78">
        <v>1715</v>
      </c>
      <c r="E32" s="78">
        <v>1723</v>
      </c>
      <c r="F32" s="78">
        <v>1654</v>
      </c>
      <c r="G32" s="78">
        <v>1664</v>
      </c>
      <c r="H32" s="78">
        <v>1665</v>
      </c>
      <c r="I32" s="78">
        <v>1658</v>
      </c>
      <c r="J32" s="78">
        <v>1692</v>
      </c>
      <c r="K32" s="78">
        <v>1672</v>
      </c>
      <c r="L32" s="78">
        <v>1686</v>
      </c>
      <c r="M32" s="78">
        <v>1714</v>
      </c>
      <c r="N32" s="6"/>
      <c r="O32"/>
      <c r="P32"/>
      <c r="Q32" s="142"/>
    </row>
    <row r="33" spans="1:17" x14ac:dyDescent="0.2">
      <c r="A33" s="189" t="s">
        <v>78</v>
      </c>
      <c r="B33" s="190">
        <f t="shared" ref="B33" si="2">SUM(B21:B32)</f>
        <v>61592</v>
      </c>
      <c r="C33" s="190">
        <f t="shared" ref="C33:M33" si="3">SUM(C21:C32)</f>
        <v>61731</v>
      </c>
      <c r="D33" s="190">
        <f t="shared" si="3"/>
        <v>61610</v>
      </c>
      <c r="E33" s="190">
        <f t="shared" si="3"/>
        <v>61366</v>
      </c>
      <c r="F33" s="190">
        <f t="shared" si="3"/>
        <v>61970</v>
      </c>
      <c r="G33" s="190">
        <f t="shared" si="3"/>
        <v>62718</v>
      </c>
      <c r="H33" s="190">
        <f t="shared" si="3"/>
        <v>62845</v>
      </c>
      <c r="I33" s="190">
        <f t="shared" si="3"/>
        <v>62609</v>
      </c>
      <c r="J33" s="190">
        <f t="shared" si="3"/>
        <v>63134</v>
      </c>
      <c r="K33" s="190">
        <f t="shared" si="3"/>
        <v>63567</v>
      </c>
      <c r="L33" s="190">
        <f t="shared" si="3"/>
        <v>63701</v>
      </c>
      <c r="M33" s="190">
        <f t="shared" si="3"/>
        <v>62777</v>
      </c>
      <c r="N33" s="6"/>
      <c r="O33" s="142"/>
      <c r="P33" s="142"/>
      <c r="Q33" s="142"/>
    </row>
    <row r="34" spans="1:17" x14ac:dyDescent="0.2">
      <c r="N34" s="6"/>
      <c r="O34" s="142"/>
      <c r="P34" s="142"/>
      <c r="Q34" s="142"/>
    </row>
    <row r="35" spans="1:17" x14ac:dyDescent="0.2">
      <c r="N35" s="6"/>
      <c r="O35" s="142"/>
      <c r="P35" s="142"/>
      <c r="Q35" s="142"/>
    </row>
    <row r="36" spans="1:17" x14ac:dyDescent="0.2">
      <c r="N36" s="6"/>
      <c r="O36" s="142"/>
      <c r="P36" s="142"/>
      <c r="Q36" s="142"/>
    </row>
    <row r="37" spans="1:17" x14ac:dyDescent="0.2">
      <c r="N37" s="6"/>
      <c r="O37" s="142"/>
      <c r="P37" s="142"/>
      <c r="Q37" s="142"/>
    </row>
    <row r="38" spans="1:17" s="62" customFormat="1" ht="20.25" x14ac:dyDescent="0.2">
      <c r="A38" s="74" t="s">
        <v>95</v>
      </c>
      <c r="B38" s="46"/>
      <c r="C38" s="46"/>
      <c r="D38" s="69"/>
      <c r="E38" s="69"/>
      <c r="F38" s="69"/>
      <c r="G38" s="69"/>
      <c r="H38" s="69"/>
      <c r="I38" s="69"/>
      <c r="J38" s="69"/>
      <c r="K38" s="69"/>
      <c r="L38" s="69"/>
      <c r="M38" s="69"/>
    </row>
    <row r="39" spans="1:17" s="47" customFormat="1" ht="12.75" x14ac:dyDescent="0.2">
      <c r="A39" s="256" t="s">
        <v>80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34"/>
    </row>
    <row r="40" spans="1:17" s="47" customFormat="1" ht="12.75" x14ac:dyDescent="0.2">
      <c r="A40" s="75" t="s">
        <v>79</v>
      </c>
      <c r="B40" s="36"/>
      <c r="C40" s="36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34"/>
    </row>
    <row r="41" spans="1:17" s="49" customFormat="1" ht="12.75" x14ac:dyDescent="0.2">
      <c r="A41" s="256" t="s">
        <v>76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36"/>
    </row>
    <row r="42" spans="1:17" s="49" customFormat="1" ht="12.75" x14ac:dyDescent="0.2">
      <c r="A42" s="256">
        <v>2016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36"/>
    </row>
    <row r="43" spans="1:17" x14ac:dyDescent="0.2">
      <c r="N43" s="6"/>
      <c r="O43" s="142"/>
      <c r="P43" s="142"/>
      <c r="Q43" s="142"/>
    </row>
    <row r="44" spans="1:17" x14ac:dyDescent="0.2">
      <c r="B44" s="30"/>
      <c r="C44" s="30"/>
      <c r="N44" s="6"/>
      <c r="O44" s="142"/>
      <c r="P44" s="142"/>
      <c r="Q44" s="142"/>
    </row>
    <row r="45" spans="1:17" x14ac:dyDescent="0.2">
      <c r="B45" s="13"/>
      <c r="C45" s="13"/>
      <c r="N45" s="6"/>
      <c r="O45" s="142"/>
      <c r="P45" s="142"/>
      <c r="Q45" s="142"/>
    </row>
    <row r="46" spans="1:17" x14ac:dyDescent="0.2">
      <c r="A46" s="284" t="s">
        <v>2</v>
      </c>
      <c r="B46" s="264">
        <v>2016</v>
      </c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6"/>
      <c r="O46" s="142"/>
      <c r="P46" s="142"/>
      <c r="Q46" s="142"/>
    </row>
    <row r="47" spans="1:17" x14ac:dyDescent="0.2">
      <c r="A47" s="284"/>
      <c r="B47" s="244" t="s">
        <v>82</v>
      </c>
      <c r="C47" s="244" t="s">
        <v>83</v>
      </c>
      <c r="D47" s="244" t="s">
        <v>84</v>
      </c>
      <c r="E47" s="244" t="s">
        <v>85</v>
      </c>
      <c r="F47" s="244" t="s">
        <v>86</v>
      </c>
      <c r="G47" s="244" t="s">
        <v>87</v>
      </c>
      <c r="H47" s="244" t="s">
        <v>88</v>
      </c>
      <c r="I47" s="244" t="s">
        <v>89</v>
      </c>
      <c r="J47" s="244" t="s">
        <v>90</v>
      </c>
      <c r="K47" s="244" t="s">
        <v>91</v>
      </c>
      <c r="L47" s="244" t="s">
        <v>92</v>
      </c>
      <c r="M47" s="244" t="s">
        <v>93</v>
      </c>
      <c r="N47" s="6"/>
      <c r="O47" s="142"/>
      <c r="P47" s="142"/>
      <c r="Q47" s="142"/>
    </row>
    <row r="48" spans="1:17" ht="22.5" x14ac:dyDescent="0.2">
      <c r="A48" s="76" t="s">
        <v>127</v>
      </c>
      <c r="B48" s="78">
        <v>6962</v>
      </c>
      <c r="C48" s="78">
        <v>6832</v>
      </c>
      <c r="D48" s="78">
        <v>6860</v>
      </c>
      <c r="E48" s="78">
        <v>6869</v>
      </c>
      <c r="F48" s="78">
        <v>6921</v>
      </c>
      <c r="G48" s="78">
        <v>6900</v>
      </c>
      <c r="H48" s="78">
        <v>6998</v>
      </c>
      <c r="I48" s="78">
        <v>6958</v>
      </c>
      <c r="J48" s="78">
        <v>7126</v>
      </c>
      <c r="K48" s="78">
        <v>7365</v>
      </c>
      <c r="L48" s="78">
        <v>7384</v>
      </c>
      <c r="M48" s="78">
        <v>7351</v>
      </c>
      <c r="N48" s="6"/>
      <c r="O48" s="142"/>
      <c r="P48" s="142"/>
      <c r="Q48" s="142"/>
    </row>
    <row r="49" spans="1:17" ht="22.5" x14ac:dyDescent="0.2">
      <c r="A49" s="76" t="s">
        <v>128</v>
      </c>
      <c r="B49" s="78">
        <v>2671</v>
      </c>
      <c r="C49" s="78">
        <v>2682</v>
      </c>
      <c r="D49" s="78">
        <v>2686</v>
      </c>
      <c r="E49" s="78">
        <v>2725</v>
      </c>
      <c r="F49" s="78">
        <v>2741</v>
      </c>
      <c r="G49" s="78">
        <v>2761</v>
      </c>
      <c r="H49" s="78">
        <v>2790</v>
      </c>
      <c r="I49" s="78">
        <v>2837</v>
      </c>
      <c r="J49" s="78">
        <v>2877</v>
      </c>
      <c r="K49" s="78">
        <v>2987</v>
      </c>
      <c r="L49" s="78">
        <v>3107</v>
      </c>
      <c r="M49" s="78">
        <v>2933</v>
      </c>
      <c r="N49" s="6"/>
      <c r="O49" s="142"/>
      <c r="P49" s="142"/>
      <c r="Q49" s="142"/>
    </row>
    <row r="50" spans="1:17" x14ac:dyDescent="0.2">
      <c r="A50" s="76" t="s">
        <v>129</v>
      </c>
      <c r="B50" s="78">
        <v>1255</v>
      </c>
      <c r="C50" s="78">
        <v>1239</v>
      </c>
      <c r="D50" s="78">
        <v>1288</v>
      </c>
      <c r="E50" s="78">
        <v>1280</v>
      </c>
      <c r="F50" s="78">
        <v>1239</v>
      </c>
      <c r="G50" s="78">
        <v>1255</v>
      </c>
      <c r="H50" s="78">
        <v>1288</v>
      </c>
      <c r="I50" s="78">
        <v>1251</v>
      </c>
      <c r="J50" s="78">
        <v>1307</v>
      </c>
      <c r="K50" s="78">
        <v>1288</v>
      </c>
      <c r="L50" s="78">
        <v>1191</v>
      </c>
      <c r="M50" s="78">
        <v>1264</v>
      </c>
      <c r="N50" s="6"/>
      <c r="O50" s="142"/>
      <c r="P50" s="142"/>
      <c r="Q50" s="142"/>
    </row>
    <row r="51" spans="1:17" ht="22.5" x14ac:dyDescent="0.2">
      <c r="A51" s="76" t="s">
        <v>130</v>
      </c>
      <c r="B51" s="78">
        <v>2606</v>
      </c>
      <c r="C51" s="78">
        <v>2655</v>
      </c>
      <c r="D51" s="78">
        <v>2654</v>
      </c>
      <c r="E51" s="78">
        <v>2702</v>
      </c>
      <c r="F51" s="78">
        <v>2731</v>
      </c>
      <c r="G51" s="78">
        <v>2766</v>
      </c>
      <c r="H51" s="78">
        <v>2837</v>
      </c>
      <c r="I51" s="78">
        <v>2816</v>
      </c>
      <c r="J51" s="78">
        <v>2801</v>
      </c>
      <c r="K51" s="78">
        <v>2820</v>
      </c>
      <c r="L51" s="78">
        <v>2920</v>
      </c>
      <c r="M51" s="78">
        <v>2911</v>
      </c>
      <c r="N51" s="6"/>
      <c r="O51" s="142"/>
      <c r="P51" s="142"/>
      <c r="Q51" s="142"/>
    </row>
    <row r="52" spans="1:17" x14ac:dyDescent="0.2">
      <c r="A52" s="76" t="s">
        <v>131</v>
      </c>
      <c r="B52" s="78">
        <v>522</v>
      </c>
      <c r="C52" s="78">
        <v>548</v>
      </c>
      <c r="D52" s="78">
        <v>558</v>
      </c>
      <c r="E52" s="78">
        <v>566</v>
      </c>
      <c r="F52" s="78">
        <v>568</v>
      </c>
      <c r="G52" s="78">
        <v>595</v>
      </c>
      <c r="H52" s="78">
        <v>537</v>
      </c>
      <c r="I52" s="78">
        <v>609</v>
      </c>
      <c r="J52" s="78">
        <v>615</v>
      </c>
      <c r="K52" s="78">
        <v>621</v>
      </c>
      <c r="L52" s="78">
        <v>629</v>
      </c>
      <c r="M52" s="78">
        <v>622</v>
      </c>
      <c r="N52" s="6"/>
      <c r="O52" s="142"/>
      <c r="P52" s="142"/>
      <c r="Q52" s="142"/>
    </row>
    <row r="53" spans="1:17" ht="22.5" x14ac:dyDescent="0.2">
      <c r="A53" s="76" t="s">
        <v>132</v>
      </c>
      <c r="B53" s="153">
        <v>602</v>
      </c>
      <c r="C53" s="153">
        <v>598</v>
      </c>
      <c r="D53" s="78">
        <v>611</v>
      </c>
      <c r="E53" s="78">
        <v>612</v>
      </c>
      <c r="F53" s="78">
        <v>602</v>
      </c>
      <c r="G53" s="78">
        <v>627</v>
      </c>
      <c r="H53" s="78">
        <v>657</v>
      </c>
      <c r="I53" s="78">
        <v>666</v>
      </c>
      <c r="J53" s="78">
        <v>675</v>
      </c>
      <c r="K53" s="78">
        <v>682</v>
      </c>
      <c r="L53" s="78">
        <v>698</v>
      </c>
      <c r="M53" s="78">
        <v>689</v>
      </c>
      <c r="N53" s="6"/>
      <c r="O53" s="142"/>
      <c r="P53" s="142"/>
      <c r="Q53" s="142"/>
    </row>
    <row r="54" spans="1:17" x14ac:dyDescent="0.2">
      <c r="A54" s="189" t="s">
        <v>78</v>
      </c>
      <c r="B54" s="190">
        <f t="shared" ref="B54" si="4">SUM(B48:B53)</f>
        <v>14618</v>
      </c>
      <c r="C54" s="190">
        <f t="shared" ref="C54:M54" si="5">SUM(C48:C53)</f>
        <v>14554</v>
      </c>
      <c r="D54" s="190">
        <f t="shared" si="5"/>
        <v>14657</v>
      </c>
      <c r="E54" s="190">
        <f t="shared" si="5"/>
        <v>14754</v>
      </c>
      <c r="F54" s="190">
        <f t="shared" si="5"/>
        <v>14802</v>
      </c>
      <c r="G54" s="190">
        <f t="shared" si="5"/>
        <v>14904</v>
      </c>
      <c r="H54" s="190">
        <f t="shared" si="5"/>
        <v>15107</v>
      </c>
      <c r="I54" s="190">
        <f t="shared" si="5"/>
        <v>15137</v>
      </c>
      <c r="J54" s="190">
        <f t="shared" si="5"/>
        <v>15401</v>
      </c>
      <c r="K54" s="190">
        <f t="shared" si="5"/>
        <v>15763</v>
      </c>
      <c r="L54" s="190">
        <f t="shared" si="5"/>
        <v>15929</v>
      </c>
      <c r="M54" s="190">
        <f t="shared" si="5"/>
        <v>15770</v>
      </c>
      <c r="N54" s="6"/>
      <c r="O54" s="142"/>
      <c r="P54" s="142"/>
      <c r="Q54" s="142"/>
    </row>
    <row r="55" spans="1:17" x14ac:dyDescent="0.2">
      <c r="N55" s="6"/>
      <c r="O55" s="142"/>
      <c r="P55" s="142"/>
      <c r="Q55" s="142"/>
    </row>
    <row r="56" spans="1:17" x14ac:dyDescent="0.2">
      <c r="N56" s="6"/>
      <c r="O56" s="142"/>
      <c r="P56" s="142"/>
      <c r="Q56" s="142"/>
    </row>
    <row r="57" spans="1:17" s="143" customForma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5"/>
    </row>
    <row r="58" spans="1:17" x14ac:dyDescent="0.2">
      <c r="A58" s="284" t="s">
        <v>3</v>
      </c>
      <c r="B58" s="264">
        <v>2016</v>
      </c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6"/>
      <c r="O58" s="142"/>
      <c r="P58" s="142"/>
      <c r="Q58" s="142"/>
    </row>
    <row r="59" spans="1:17" x14ac:dyDescent="0.2">
      <c r="A59" s="284"/>
      <c r="B59" s="244" t="s">
        <v>82</v>
      </c>
      <c r="C59" s="244" t="s">
        <v>83</v>
      </c>
      <c r="D59" s="244" t="s">
        <v>84</v>
      </c>
      <c r="E59" s="244" t="s">
        <v>85</v>
      </c>
      <c r="F59" s="244" t="s">
        <v>86</v>
      </c>
      <c r="G59" s="244" t="s">
        <v>87</v>
      </c>
      <c r="H59" s="244" t="s">
        <v>88</v>
      </c>
      <c r="I59" s="244" t="s">
        <v>89</v>
      </c>
      <c r="J59" s="244" t="s">
        <v>90</v>
      </c>
      <c r="K59" s="244" t="s">
        <v>91</v>
      </c>
      <c r="L59" s="244" t="s">
        <v>92</v>
      </c>
      <c r="M59" s="244" t="s">
        <v>93</v>
      </c>
      <c r="N59" s="6"/>
      <c r="O59" s="142"/>
      <c r="P59" s="142"/>
      <c r="Q59" s="142"/>
    </row>
    <row r="60" spans="1:17" ht="22.5" x14ac:dyDescent="0.2">
      <c r="A60" s="76" t="s">
        <v>133</v>
      </c>
      <c r="B60" s="154">
        <v>46271</v>
      </c>
      <c r="C60" s="154">
        <v>46435</v>
      </c>
      <c r="D60" s="78">
        <v>46357</v>
      </c>
      <c r="E60" s="78">
        <v>46419</v>
      </c>
      <c r="F60" s="78">
        <v>46312</v>
      </c>
      <c r="G60" s="78">
        <v>46656</v>
      </c>
      <c r="H60" s="78">
        <v>46617</v>
      </c>
      <c r="I60" s="78">
        <v>46857</v>
      </c>
      <c r="J60" s="78">
        <v>47028</v>
      </c>
      <c r="K60" s="78">
        <v>47929</v>
      </c>
      <c r="L60" s="78">
        <v>48963</v>
      </c>
      <c r="M60" s="78">
        <v>48000</v>
      </c>
      <c r="N60" s="6"/>
      <c r="O60" s="142"/>
      <c r="P60" s="142"/>
      <c r="Q60" s="142"/>
    </row>
    <row r="61" spans="1:17" x14ac:dyDescent="0.2">
      <c r="A61" s="189" t="s">
        <v>78</v>
      </c>
      <c r="B61" s="190">
        <f t="shared" ref="B61:M61" si="6">SUM(B60)</f>
        <v>46271</v>
      </c>
      <c r="C61" s="190">
        <f t="shared" si="6"/>
        <v>46435</v>
      </c>
      <c r="D61" s="190">
        <f t="shared" si="6"/>
        <v>46357</v>
      </c>
      <c r="E61" s="190">
        <f t="shared" si="6"/>
        <v>46419</v>
      </c>
      <c r="F61" s="190">
        <f t="shared" si="6"/>
        <v>46312</v>
      </c>
      <c r="G61" s="190">
        <f t="shared" si="6"/>
        <v>46656</v>
      </c>
      <c r="H61" s="190">
        <f t="shared" si="6"/>
        <v>46617</v>
      </c>
      <c r="I61" s="190">
        <f t="shared" si="6"/>
        <v>46857</v>
      </c>
      <c r="J61" s="190">
        <f t="shared" si="6"/>
        <v>47028</v>
      </c>
      <c r="K61" s="190">
        <f t="shared" si="6"/>
        <v>47929</v>
      </c>
      <c r="L61" s="190">
        <f t="shared" si="6"/>
        <v>48963</v>
      </c>
      <c r="M61" s="190">
        <f t="shared" si="6"/>
        <v>48000</v>
      </c>
      <c r="N61" s="6"/>
      <c r="O61" s="142"/>
      <c r="P61" s="142"/>
      <c r="Q61" s="142"/>
    </row>
    <row r="62" spans="1:17" x14ac:dyDescent="0.2">
      <c r="N62" s="6"/>
      <c r="O62" s="142"/>
      <c r="P62" s="142"/>
      <c r="Q62" s="142"/>
    </row>
    <row r="63" spans="1:17" x14ac:dyDescent="0.2">
      <c r="N63" s="6"/>
      <c r="O63" s="142"/>
      <c r="P63" s="142"/>
      <c r="Q63" s="142"/>
    </row>
    <row r="64" spans="1:17" x14ac:dyDescent="0.2">
      <c r="N64" s="6"/>
      <c r="O64" s="142"/>
      <c r="P64" s="142"/>
      <c r="Q64" s="142"/>
    </row>
    <row r="65" spans="1:17" x14ac:dyDescent="0.2">
      <c r="A65" s="284" t="s">
        <v>4</v>
      </c>
      <c r="B65" s="264">
        <v>2016</v>
      </c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6"/>
      <c r="O65" s="142"/>
      <c r="P65" s="142"/>
      <c r="Q65" s="142"/>
    </row>
    <row r="66" spans="1:17" x14ac:dyDescent="0.2">
      <c r="A66" s="284"/>
      <c r="B66" s="244" t="s">
        <v>82</v>
      </c>
      <c r="C66" s="244" t="s">
        <v>83</v>
      </c>
      <c r="D66" s="244" t="s">
        <v>84</v>
      </c>
      <c r="E66" s="244" t="s">
        <v>85</v>
      </c>
      <c r="F66" s="244" t="s">
        <v>86</v>
      </c>
      <c r="G66" s="244" t="s">
        <v>87</v>
      </c>
      <c r="H66" s="244" t="s">
        <v>88</v>
      </c>
      <c r="I66" s="244" t="s">
        <v>89</v>
      </c>
      <c r="J66" s="244" t="s">
        <v>90</v>
      </c>
      <c r="K66" s="244" t="s">
        <v>91</v>
      </c>
      <c r="L66" s="244" t="s">
        <v>92</v>
      </c>
      <c r="M66" s="244" t="s">
        <v>93</v>
      </c>
      <c r="N66" s="6"/>
      <c r="O66" s="142"/>
      <c r="P66" s="142"/>
      <c r="Q66" s="142"/>
    </row>
    <row r="67" spans="1:17" x14ac:dyDescent="0.2">
      <c r="A67" s="76" t="s">
        <v>134</v>
      </c>
      <c r="B67" s="99">
        <v>50</v>
      </c>
      <c r="C67" s="99">
        <v>51</v>
      </c>
      <c r="D67" s="78">
        <v>50</v>
      </c>
      <c r="E67" s="78">
        <v>49</v>
      </c>
      <c r="F67" s="78">
        <v>52</v>
      </c>
      <c r="G67" s="78">
        <v>53</v>
      </c>
      <c r="H67" s="78">
        <v>52</v>
      </c>
      <c r="I67" s="78">
        <v>55</v>
      </c>
      <c r="J67" s="78">
        <v>54</v>
      </c>
      <c r="K67" s="78">
        <v>51</v>
      </c>
      <c r="L67" s="78">
        <v>51</v>
      </c>
      <c r="M67" s="78">
        <v>50</v>
      </c>
      <c r="N67" s="6"/>
      <c r="O67" s="142"/>
      <c r="P67" s="142"/>
      <c r="Q67" s="142"/>
    </row>
    <row r="68" spans="1:17" x14ac:dyDescent="0.2">
      <c r="A68" s="76" t="s">
        <v>135</v>
      </c>
      <c r="B68" s="99">
        <v>166</v>
      </c>
      <c r="C68" s="99">
        <v>144</v>
      </c>
      <c r="D68" s="78">
        <v>149</v>
      </c>
      <c r="E68" s="78">
        <v>148</v>
      </c>
      <c r="F68" s="78">
        <v>153</v>
      </c>
      <c r="G68" s="78">
        <v>152</v>
      </c>
      <c r="H68" s="78">
        <v>156</v>
      </c>
      <c r="I68" s="78">
        <v>173</v>
      </c>
      <c r="J68" s="78">
        <v>173</v>
      </c>
      <c r="K68" s="78">
        <v>173</v>
      </c>
      <c r="L68" s="78">
        <v>176</v>
      </c>
      <c r="M68" s="78">
        <v>175</v>
      </c>
      <c r="N68" s="6"/>
      <c r="O68" s="142"/>
      <c r="P68" s="142"/>
      <c r="Q68" s="142"/>
    </row>
    <row r="69" spans="1:17" ht="22.5" x14ac:dyDescent="0.2">
      <c r="A69" s="76" t="s">
        <v>136</v>
      </c>
      <c r="B69" s="99">
        <v>6132</v>
      </c>
      <c r="C69" s="99">
        <v>6152</v>
      </c>
      <c r="D69" s="78">
        <v>6152</v>
      </c>
      <c r="E69" s="78">
        <v>6219</v>
      </c>
      <c r="F69" s="78">
        <v>6241</v>
      </c>
      <c r="G69" s="78">
        <v>6244</v>
      </c>
      <c r="H69" s="78">
        <v>6371</v>
      </c>
      <c r="I69" s="78">
        <v>6395</v>
      </c>
      <c r="J69" s="78">
        <v>6437</v>
      </c>
      <c r="K69" s="78">
        <v>6370</v>
      </c>
      <c r="L69" s="78">
        <v>6327</v>
      </c>
      <c r="M69" s="78">
        <v>6277</v>
      </c>
      <c r="N69" s="6"/>
      <c r="O69" s="142"/>
      <c r="P69" s="142"/>
      <c r="Q69" s="142"/>
    </row>
    <row r="70" spans="1:17" ht="22.5" x14ac:dyDescent="0.2">
      <c r="A70" s="76" t="s">
        <v>137</v>
      </c>
      <c r="B70" s="154">
        <v>12787</v>
      </c>
      <c r="C70" s="154">
        <v>12858</v>
      </c>
      <c r="D70" s="78">
        <v>12862</v>
      </c>
      <c r="E70" s="78">
        <v>12891</v>
      </c>
      <c r="F70" s="78">
        <v>12903</v>
      </c>
      <c r="G70" s="78">
        <v>12851</v>
      </c>
      <c r="H70" s="78">
        <v>12859</v>
      </c>
      <c r="I70" s="78">
        <v>12901</v>
      </c>
      <c r="J70" s="78">
        <v>13001</v>
      </c>
      <c r="K70" s="78">
        <v>13024</v>
      </c>
      <c r="L70" s="78">
        <v>13181</v>
      </c>
      <c r="M70" s="78">
        <v>13126</v>
      </c>
      <c r="N70" s="6"/>
      <c r="O70" s="142"/>
      <c r="P70" s="142"/>
      <c r="Q70" s="142"/>
    </row>
    <row r="71" spans="1:17" x14ac:dyDescent="0.2">
      <c r="A71" s="189" t="s">
        <v>78</v>
      </c>
      <c r="B71" s="190">
        <f t="shared" ref="B71:M71" si="7">SUM(B67:B70)</f>
        <v>19135</v>
      </c>
      <c r="C71" s="190">
        <f t="shared" si="7"/>
        <v>19205</v>
      </c>
      <c r="D71" s="190">
        <f t="shared" si="7"/>
        <v>19213</v>
      </c>
      <c r="E71" s="190">
        <f t="shared" si="7"/>
        <v>19307</v>
      </c>
      <c r="F71" s="190">
        <f t="shared" si="7"/>
        <v>19349</v>
      </c>
      <c r="G71" s="190">
        <f t="shared" si="7"/>
        <v>19300</v>
      </c>
      <c r="H71" s="190">
        <f t="shared" si="7"/>
        <v>19438</v>
      </c>
      <c r="I71" s="190">
        <f t="shared" si="7"/>
        <v>19524</v>
      </c>
      <c r="J71" s="190">
        <f t="shared" si="7"/>
        <v>19665</v>
      </c>
      <c r="K71" s="190">
        <f t="shared" si="7"/>
        <v>19618</v>
      </c>
      <c r="L71" s="190">
        <f t="shared" si="7"/>
        <v>19735</v>
      </c>
      <c r="M71" s="190">
        <f t="shared" si="7"/>
        <v>19628</v>
      </c>
      <c r="N71" s="6"/>
      <c r="O71" s="142"/>
      <c r="P71" s="142"/>
      <c r="Q71" s="142"/>
    </row>
    <row r="72" spans="1:17" s="145" customFormat="1" x14ac:dyDescent="0.2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3"/>
      <c r="O72" s="144"/>
      <c r="P72" s="144"/>
      <c r="Q72" s="144"/>
    </row>
    <row r="73" spans="1:17" s="145" customForma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3"/>
      <c r="O73" s="144"/>
      <c r="P73" s="144"/>
      <c r="Q73" s="144"/>
    </row>
    <row r="74" spans="1:17" s="145" customFormat="1" x14ac:dyDescent="0.2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3"/>
      <c r="O74" s="144"/>
      <c r="P74" s="144"/>
      <c r="Q74" s="144"/>
    </row>
    <row r="75" spans="1:17" s="145" customFormat="1" x14ac:dyDescent="0.2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3"/>
      <c r="O75" s="144"/>
      <c r="P75" s="144"/>
      <c r="Q75" s="144"/>
    </row>
    <row r="76" spans="1:17" s="62" customFormat="1" ht="20.25" x14ac:dyDescent="0.2">
      <c r="A76" s="74" t="s">
        <v>95</v>
      </c>
      <c r="B76" s="12"/>
      <c r="C76" s="12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spans="1:17" s="47" customFormat="1" ht="12.75" x14ac:dyDescent="0.2">
      <c r="A77" s="256" t="s">
        <v>80</v>
      </c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34"/>
    </row>
    <row r="78" spans="1:17" s="47" customFormat="1" ht="12.75" x14ac:dyDescent="0.2">
      <c r="A78" s="75" t="s">
        <v>79</v>
      </c>
      <c r="B78" s="12"/>
      <c r="C78" s="12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34"/>
    </row>
    <row r="79" spans="1:17" s="49" customFormat="1" ht="12.75" x14ac:dyDescent="0.2">
      <c r="A79" s="256" t="s">
        <v>76</v>
      </c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36"/>
    </row>
    <row r="80" spans="1:17" s="49" customFormat="1" ht="12.75" x14ac:dyDescent="0.2">
      <c r="A80" s="256">
        <v>2016</v>
      </c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36"/>
    </row>
    <row r="81" spans="1:17" s="145" customFormat="1" x14ac:dyDescent="0.2">
      <c r="A81" s="11"/>
      <c r="B81" s="6"/>
      <c r="C81" s="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3"/>
      <c r="O81" s="144"/>
      <c r="P81" s="144"/>
      <c r="Q81" s="144"/>
    </row>
    <row r="82" spans="1:17" s="145" customFormat="1" x14ac:dyDescent="0.2">
      <c r="A82" s="11"/>
      <c r="B82" s="6"/>
      <c r="C82" s="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3"/>
      <c r="O82" s="144"/>
      <c r="P82" s="144"/>
      <c r="Q82" s="144"/>
    </row>
    <row r="83" spans="1:17" s="145" customFormat="1" x14ac:dyDescent="0.2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3"/>
      <c r="O83" s="144"/>
      <c r="P83" s="144"/>
      <c r="Q83" s="144"/>
    </row>
    <row r="84" spans="1:17" x14ac:dyDescent="0.2">
      <c r="A84" s="265" t="s">
        <v>5</v>
      </c>
      <c r="B84" s="264">
        <v>2016</v>
      </c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6"/>
      <c r="O84" s="142"/>
      <c r="P84" s="142"/>
      <c r="Q84" s="142"/>
    </row>
    <row r="85" spans="1:17" x14ac:dyDescent="0.2">
      <c r="A85" s="263"/>
      <c r="B85" s="244" t="s">
        <v>82</v>
      </c>
      <c r="C85" s="244" t="s">
        <v>83</v>
      </c>
      <c r="D85" s="244" t="s">
        <v>84</v>
      </c>
      <c r="E85" s="244" t="s">
        <v>85</v>
      </c>
      <c r="F85" s="244" t="s">
        <v>86</v>
      </c>
      <c r="G85" s="244" t="s">
        <v>87</v>
      </c>
      <c r="H85" s="244" t="s">
        <v>88</v>
      </c>
      <c r="I85" s="244" t="s">
        <v>89</v>
      </c>
      <c r="J85" s="244" t="s">
        <v>90</v>
      </c>
      <c r="K85" s="244" t="s">
        <v>91</v>
      </c>
      <c r="L85" s="244" t="s">
        <v>92</v>
      </c>
      <c r="M85" s="244" t="s">
        <v>93</v>
      </c>
      <c r="N85" s="6"/>
      <c r="O85" s="142"/>
      <c r="P85" s="142"/>
      <c r="Q85" s="142"/>
    </row>
    <row r="86" spans="1:17" x14ac:dyDescent="0.2">
      <c r="A86" s="76" t="s">
        <v>138</v>
      </c>
      <c r="B86" s="78">
        <v>5778</v>
      </c>
      <c r="C86" s="78">
        <v>5807</v>
      </c>
      <c r="D86" s="78">
        <v>5908</v>
      </c>
      <c r="E86" s="78">
        <v>5880</v>
      </c>
      <c r="F86" s="78">
        <v>5937</v>
      </c>
      <c r="G86" s="78">
        <v>6029</v>
      </c>
      <c r="H86" s="78">
        <v>6091</v>
      </c>
      <c r="I86" s="78">
        <v>6146</v>
      </c>
      <c r="J86" s="78">
        <v>6151</v>
      </c>
      <c r="K86" s="78">
        <v>6174</v>
      </c>
      <c r="L86" s="78">
        <v>6248</v>
      </c>
      <c r="M86" s="78">
        <v>6170</v>
      </c>
      <c r="N86" s="6"/>
      <c r="O86" s="142"/>
      <c r="P86" s="142"/>
      <c r="Q86" s="142"/>
    </row>
    <row r="87" spans="1:17" x14ac:dyDescent="0.2">
      <c r="A87" s="76" t="s">
        <v>139</v>
      </c>
      <c r="B87" s="78">
        <v>127</v>
      </c>
      <c r="C87" s="78">
        <v>127</v>
      </c>
      <c r="D87" s="78">
        <v>127</v>
      </c>
      <c r="E87" s="78">
        <v>100</v>
      </c>
      <c r="F87" s="78">
        <v>100</v>
      </c>
      <c r="G87" s="78">
        <v>100</v>
      </c>
      <c r="H87" s="78">
        <v>101</v>
      </c>
      <c r="I87" s="78">
        <v>103</v>
      </c>
      <c r="J87" s="78">
        <v>104</v>
      </c>
      <c r="K87" s="78">
        <v>105</v>
      </c>
      <c r="L87" s="78">
        <v>104</v>
      </c>
      <c r="M87" s="78">
        <v>99</v>
      </c>
      <c r="N87" s="6"/>
      <c r="O87" s="142"/>
      <c r="P87" s="142"/>
      <c r="Q87" s="142"/>
    </row>
    <row r="88" spans="1:17" ht="22.5" x14ac:dyDescent="0.2">
      <c r="A88" s="76" t="s">
        <v>140</v>
      </c>
      <c r="B88" s="78">
        <v>1535</v>
      </c>
      <c r="C88" s="78">
        <v>1594</v>
      </c>
      <c r="D88" s="78">
        <v>1565</v>
      </c>
      <c r="E88" s="78">
        <v>1740</v>
      </c>
      <c r="F88" s="78">
        <v>1875</v>
      </c>
      <c r="G88" s="78">
        <v>1884</v>
      </c>
      <c r="H88" s="78">
        <v>1811</v>
      </c>
      <c r="I88" s="78">
        <v>1763</v>
      </c>
      <c r="J88" s="78">
        <v>1815</v>
      </c>
      <c r="K88" s="78">
        <v>1892</v>
      </c>
      <c r="L88" s="78">
        <v>2055</v>
      </c>
      <c r="M88" s="78">
        <v>2071</v>
      </c>
      <c r="N88" s="6"/>
      <c r="O88" s="142"/>
      <c r="P88" s="142"/>
      <c r="Q88" s="142"/>
    </row>
    <row r="89" spans="1:17" ht="22.5" x14ac:dyDescent="0.2">
      <c r="A89" s="76" t="s">
        <v>141</v>
      </c>
      <c r="B89" s="78">
        <v>3421</v>
      </c>
      <c r="C89" s="78">
        <v>3426</v>
      </c>
      <c r="D89" s="78">
        <v>3423</v>
      </c>
      <c r="E89" s="78">
        <v>3438</v>
      </c>
      <c r="F89" s="78">
        <v>3513</v>
      </c>
      <c r="G89" s="78">
        <v>3568</v>
      </c>
      <c r="H89" s="78">
        <v>3626</v>
      </c>
      <c r="I89" s="78">
        <v>3682</v>
      </c>
      <c r="J89" s="78">
        <v>3662</v>
      </c>
      <c r="K89" s="78">
        <v>3670</v>
      </c>
      <c r="L89" s="78">
        <v>3733</v>
      </c>
      <c r="M89" s="78">
        <v>3729</v>
      </c>
      <c r="N89" s="6"/>
      <c r="O89" s="142"/>
      <c r="P89" s="142"/>
      <c r="Q89" s="142"/>
    </row>
    <row r="90" spans="1:17" ht="22.5" x14ac:dyDescent="0.2">
      <c r="A90" s="76" t="s">
        <v>142</v>
      </c>
      <c r="B90" s="78">
        <v>4618</v>
      </c>
      <c r="C90" s="78">
        <v>4544</v>
      </c>
      <c r="D90" s="78">
        <v>4592</v>
      </c>
      <c r="E90" s="78">
        <v>4619</v>
      </c>
      <c r="F90" s="78">
        <v>4596</v>
      </c>
      <c r="G90" s="78">
        <v>4647</v>
      </c>
      <c r="H90" s="78">
        <v>4564</v>
      </c>
      <c r="I90" s="78">
        <v>4606</v>
      </c>
      <c r="J90" s="78">
        <v>4676</v>
      </c>
      <c r="K90" s="78">
        <v>4656</v>
      </c>
      <c r="L90" s="78">
        <v>4722</v>
      </c>
      <c r="M90" s="78">
        <v>4712</v>
      </c>
      <c r="N90" s="6"/>
      <c r="O90" s="142"/>
      <c r="P90" s="142"/>
      <c r="Q90" s="142"/>
    </row>
    <row r="91" spans="1:17" ht="22.5" x14ac:dyDescent="0.2">
      <c r="A91" s="76" t="s">
        <v>143</v>
      </c>
      <c r="B91" s="78">
        <v>2578</v>
      </c>
      <c r="C91" s="78">
        <v>2551</v>
      </c>
      <c r="D91" s="78">
        <v>2689</v>
      </c>
      <c r="E91" s="78">
        <v>2758</v>
      </c>
      <c r="F91" s="78">
        <v>2700</v>
      </c>
      <c r="G91" s="78">
        <v>2731</v>
      </c>
      <c r="H91" s="78">
        <v>2770</v>
      </c>
      <c r="I91" s="78">
        <v>2834</v>
      </c>
      <c r="J91" s="78">
        <v>2913</v>
      </c>
      <c r="K91" s="78">
        <v>2883</v>
      </c>
      <c r="L91" s="78">
        <v>2902</v>
      </c>
      <c r="M91" s="78">
        <v>2893</v>
      </c>
      <c r="N91" s="6"/>
      <c r="O91" s="142"/>
      <c r="P91" s="142"/>
      <c r="Q91" s="142"/>
    </row>
    <row r="92" spans="1:17" ht="22.5" x14ac:dyDescent="0.2">
      <c r="A92" s="76" t="s">
        <v>144</v>
      </c>
      <c r="B92" s="78">
        <v>19011</v>
      </c>
      <c r="C92" s="78">
        <v>19229</v>
      </c>
      <c r="D92" s="78">
        <v>19295</v>
      </c>
      <c r="E92" s="78">
        <v>19396</v>
      </c>
      <c r="F92" s="78">
        <v>19686</v>
      </c>
      <c r="G92" s="78">
        <v>19773</v>
      </c>
      <c r="H92" s="78">
        <v>19939</v>
      </c>
      <c r="I92" s="78">
        <v>20035</v>
      </c>
      <c r="J92" s="78">
        <v>20110</v>
      </c>
      <c r="K92" s="78">
        <v>20317</v>
      </c>
      <c r="L92" s="78">
        <v>20608</v>
      </c>
      <c r="M92" s="78">
        <v>20544</v>
      </c>
      <c r="N92" s="6"/>
      <c r="O92" s="142"/>
      <c r="P92" s="142"/>
      <c r="Q92" s="142"/>
    </row>
    <row r="93" spans="1:17" ht="22.5" x14ac:dyDescent="0.2">
      <c r="A93" s="76" t="s">
        <v>145</v>
      </c>
      <c r="B93" s="78">
        <v>3044</v>
      </c>
      <c r="C93" s="78">
        <v>3079</v>
      </c>
      <c r="D93" s="78">
        <v>3227</v>
      </c>
      <c r="E93" s="78">
        <v>3242</v>
      </c>
      <c r="F93" s="78">
        <v>3235</v>
      </c>
      <c r="G93" s="78">
        <v>3247</v>
      </c>
      <c r="H93" s="78">
        <v>3269</v>
      </c>
      <c r="I93" s="78">
        <v>3354</v>
      </c>
      <c r="J93" s="78">
        <v>3037</v>
      </c>
      <c r="K93" s="78">
        <v>3106</v>
      </c>
      <c r="L93" s="78">
        <v>3124</v>
      </c>
      <c r="M93" s="78">
        <v>3156</v>
      </c>
      <c r="N93" s="6"/>
      <c r="O93" s="142"/>
      <c r="P93" s="142"/>
      <c r="Q93" s="142"/>
    </row>
    <row r="94" spans="1:17" x14ac:dyDescent="0.2">
      <c r="A94" s="76" t="s">
        <v>146</v>
      </c>
      <c r="B94" s="78">
        <v>2701</v>
      </c>
      <c r="C94" s="78">
        <v>2733</v>
      </c>
      <c r="D94" s="78">
        <v>2792</v>
      </c>
      <c r="E94" s="78">
        <v>2708</v>
      </c>
      <c r="F94" s="78">
        <v>2759</v>
      </c>
      <c r="G94" s="78">
        <v>2855</v>
      </c>
      <c r="H94" s="78">
        <v>2851</v>
      </c>
      <c r="I94" s="78">
        <v>2874</v>
      </c>
      <c r="J94" s="78">
        <v>2980</v>
      </c>
      <c r="K94" s="78">
        <v>3155</v>
      </c>
      <c r="L94" s="78">
        <v>3235</v>
      </c>
      <c r="M94" s="78">
        <v>2922</v>
      </c>
      <c r="N94" s="6"/>
      <c r="O94" s="142"/>
      <c r="P94" s="142"/>
      <c r="Q94" s="142"/>
    </row>
    <row r="95" spans="1:17" x14ac:dyDescent="0.2">
      <c r="A95" s="76" t="s">
        <v>147</v>
      </c>
      <c r="B95" s="78">
        <v>752</v>
      </c>
      <c r="C95" s="78">
        <v>748</v>
      </c>
      <c r="D95" s="78">
        <v>763</v>
      </c>
      <c r="E95" s="78">
        <v>771</v>
      </c>
      <c r="F95" s="78">
        <v>793</v>
      </c>
      <c r="G95" s="78">
        <v>804</v>
      </c>
      <c r="H95" s="78">
        <v>837</v>
      </c>
      <c r="I95" s="78">
        <v>825</v>
      </c>
      <c r="J95" s="78">
        <v>807</v>
      </c>
      <c r="K95" s="78">
        <v>806</v>
      </c>
      <c r="L95" s="78">
        <v>826</v>
      </c>
      <c r="M95" s="78">
        <v>843</v>
      </c>
      <c r="N95" s="6"/>
      <c r="O95" s="142"/>
      <c r="P95" s="142"/>
      <c r="Q95" s="142"/>
    </row>
    <row r="96" spans="1:17" x14ac:dyDescent="0.2">
      <c r="A96" s="76" t="s">
        <v>148</v>
      </c>
      <c r="B96" s="78">
        <v>645</v>
      </c>
      <c r="C96" s="78">
        <v>653</v>
      </c>
      <c r="D96" s="78">
        <v>640</v>
      </c>
      <c r="E96" s="78">
        <v>645</v>
      </c>
      <c r="F96" s="78">
        <v>644</v>
      </c>
      <c r="G96" s="78">
        <v>663</v>
      </c>
      <c r="H96" s="78">
        <v>656</v>
      </c>
      <c r="I96" s="78">
        <v>671</v>
      </c>
      <c r="J96" s="78">
        <v>705</v>
      </c>
      <c r="K96" s="78">
        <v>709</v>
      </c>
      <c r="L96" s="78">
        <v>728</v>
      </c>
      <c r="M96" s="78">
        <v>753</v>
      </c>
      <c r="N96" s="6"/>
      <c r="O96" s="142"/>
      <c r="P96" s="142"/>
      <c r="Q96" s="142"/>
    </row>
    <row r="97" spans="1:17" x14ac:dyDescent="0.2">
      <c r="A97" s="76" t="s">
        <v>149</v>
      </c>
      <c r="B97" s="78">
        <v>139</v>
      </c>
      <c r="C97" s="78">
        <v>135</v>
      </c>
      <c r="D97" s="78">
        <v>133</v>
      </c>
      <c r="E97" s="78">
        <v>147</v>
      </c>
      <c r="F97" s="78">
        <v>149</v>
      </c>
      <c r="G97" s="78">
        <v>141</v>
      </c>
      <c r="H97" s="78">
        <v>155</v>
      </c>
      <c r="I97" s="78">
        <v>153</v>
      </c>
      <c r="J97" s="78">
        <v>150</v>
      </c>
      <c r="K97" s="78">
        <v>156</v>
      </c>
      <c r="L97" s="78">
        <v>164</v>
      </c>
      <c r="M97" s="78">
        <v>156</v>
      </c>
      <c r="N97" s="6"/>
      <c r="O97" s="142"/>
      <c r="P97" s="142"/>
      <c r="Q97" s="142"/>
    </row>
    <row r="98" spans="1:17" ht="22.5" x14ac:dyDescent="0.2">
      <c r="A98" s="76" t="s">
        <v>150</v>
      </c>
      <c r="B98" s="78">
        <v>379</v>
      </c>
      <c r="C98" s="78">
        <v>379</v>
      </c>
      <c r="D98" s="78">
        <v>379</v>
      </c>
      <c r="E98" s="78">
        <v>379</v>
      </c>
      <c r="F98" s="78">
        <v>384</v>
      </c>
      <c r="G98" s="78">
        <v>383</v>
      </c>
      <c r="H98" s="78">
        <v>390</v>
      </c>
      <c r="I98" s="78">
        <v>389</v>
      </c>
      <c r="J98" s="78">
        <v>392</v>
      </c>
      <c r="K98" s="78">
        <v>394</v>
      </c>
      <c r="L98" s="78">
        <v>391</v>
      </c>
      <c r="M98" s="78">
        <v>394</v>
      </c>
      <c r="N98" s="6"/>
      <c r="O98" s="142"/>
      <c r="P98" s="142"/>
      <c r="Q98" s="142"/>
    </row>
    <row r="99" spans="1:17" ht="22.5" x14ac:dyDescent="0.2">
      <c r="A99" s="76" t="s">
        <v>151</v>
      </c>
      <c r="B99" s="78">
        <v>275</v>
      </c>
      <c r="C99" s="78">
        <v>283</v>
      </c>
      <c r="D99" s="78">
        <v>274</v>
      </c>
      <c r="E99" s="78">
        <v>279</v>
      </c>
      <c r="F99" s="78">
        <v>289</v>
      </c>
      <c r="G99" s="78">
        <v>304</v>
      </c>
      <c r="H99" s="78">
        <v>315</v>
      </c>
      <c r="I99" s="78">
        <v>333</v>
      </c>
      <c r="J99" s="78">
        <v>347</v>
      </c>
      <c r="K99" s="78">
        <v>336</v>
      </c>
      <c r="L99" s="78">
        <v>339</v>
      </c>
      <c r="M99" s="78">
        <v>302</v>
      </c>
      <c r="N99" s="6"/>
      <c r="O99" s="142"/>
      <c r="P99" s="142"/>
      <c r="Q99" s="142"/>
    </row>
    <row r="100" spans="1:17" ht="22.5" x14ac:dyDescent="0.2">
      <c r="A100" s="76" t="s">
        <v>152</v>
      </c>
      <c r="B100" s="78">
        <v>1333</v>
      </c>
      <c r="C100" s="78">
        <v>1344</v>
      </c>
      <c r="D100" s="78">
        <v>1354</v>
      </c>
      <c r="E100" s="78">
        <v>1353</v>
      </c>
      <c r="F100" s="78">
        <v>1339</v>
      </c>
      <c r="G100" s="78">
        <v>1356</v>
      </c>
      <c r="H100" s="78">
        <v>1320</v>
      </c>
      <c r="I100" s="78">
        <v>1379</v>
      </c>
      <c r="J100" s="78">
        <v>1388</v>
      </c>
      <c r="K100" s="78">
        <v>1388</v>
      </c>
      <c r="L100" s="78">
        <v>1434</v>
      </c>
      <c r="M100" s="78">
        <v>1441</v>
      </c>
      <c r="N100" s="6"/>
      <c r="O100" s="142"/>
      <c r="P100" s="142"/>
      <c r="Q100" s="142"/>
    </row>
    <row r="101" spans="1:17" ht="22.5" x14ac:dyDescent="0.2">
      <c r="A101" s="76" t="s">
        <v>153</v>
      </c>
      <c r="B101" s="78">
        <v>146</v>
      </c>
      <c r="C101" s="78">
        <v>142</v>
      </c>
      <c r="D101" s="78">
        <v>134</v>
      </c>
      <c r="E101" s="78">
        <v>138</v>
      </c>
      <c r="F101" s="78">
        <v>142</v>
      </c>
      <c r="G101" s="78">
        <v>135</v>
      </c>
      <c r="H101" s="78">
        <v>140</v>
      </c>
      <c r="I101" s="78">
        <v>151</v>
      </c>
      <c r="J101" s="78">
        <v>152</v>
      </c>
      <c r="K101" s="78">
        <v>153</v>
      </c>
      <c r="L101" s="78">
        <v>156</v>
      </c>
      <c r="M101" s="78">
        <v>154</v>
      </c>
      <c r="N101" s="6"/>
      <c r="O101" s="142"/>
      <c r="P101" s="142"/>
      <c r="Q101" s="142"/>
    </row>
    <row r="102" spans="1:17" x14ac:dyDescent="0.2">
      <c r="A102" s="83" t="s">
        <v>154</v>
      </c>
      <c r="B102" s="85">
        <v>77</v>
      </c>
      <c r="C102" s="85">
        <v>78</v>
      </c>
      <c r="D102" s="85">
        <v>79</v>
      </c>
      <c r="E102" s="85">
        <v>78</v>
      </c>
      <c r="F102" s="85">
        <v>75</v>
      </c>
      <c r="G102" s="85">
        <v>75</v>
      </c>
      <c r="H102" s="85">
        <v>75</v>
      </c>
      <c r="I102" s="85">
        <v>73</v>
      </c>
      <c r="J102" s="85">
        <v>73</v>
      </c>
      <c r="K102" s="85">
        <v>77</v>
      </c>
      <c r="L102" s="85">
        <v>77</v>
      </c>
      <c r="M102" s="85">
        <v>80</v>
      </c>
      <c r="N102" s="6"/>
      <c r="O102" s="142"/>
      <c r="P102" s="142"/>
      <c r="Q102" s="142"/>
    </row>
    <row r="103" spans="1:17" x14ac:dyDescent="0.2">
      <c r="A103" s="194" t="s">
        <v>78</v>
      </c>
      <c r="B103" s="191">
        <f t="shared" ref="B103:M103" si="8">SUM(B86:B102)</f>
        <v>46559</v>
      </c>
      <c r="C103" s="191">
        <f t="shared" si="8"/>
        <v>46852</v>
      </c>
      <c r="D103" s="191">
        <f t="shared" si="8"/>
        <v>47374</v>
      </c>
      <c r="E103" s="191">
        <f t="shared" si="8"/>
        <v>47671</v>
      </c>
      <c r="F103" s="191">
        <f t="shared" si="8"/>
        <v>48216</v>
      </c>
      <c r="G103" s="191">
        <f t="shared" si="8"/>
        <v>48695</v>
      </c>
      <c r="H103" s="191">
        <f t="shared" si="8"/>
        <v>48910</v>
      </c>
      <c r="I103" s="191">
        <f t="shared" si="8"/>
        <v>49371</v>
      </c>
      <c r="J103" s="191">
        <f t="shared" si="8"/>
        <v>49462</v>
      </c>
      <c r="K103" s="191">
        <f t="shared" si="8"/>
        <v>49977</v>
      </c>
      <c r="L103" s="191">
        <f t="shared" si="8"/>
        <v>50846</v>
      </c>
      <c r="M103" s="191">
        <f t="shared" si="8"/>
        <v>50419</v>
      </c>
      <c r="N103" s="6"/>
      <c r="O103" s="142"/>
      <c r="P103" s="142"/>
      <c r="Q103" s="142"/>
    </row>
    <row r="112" spans="1:17" s="62" customFormat="1" ht="20.25" x14ac:dyDescent="0.2">
      <c r="A112" s="74" t="s">
        <v>95</v>
      </c>
      <c r="B112" s="5"/>
      <c r="C112" s="5"/>
      <c r="D112" s="69"/>
      <c r="E112" s="69"/>
      <c r="F112" s="69"/>
      <c r="G112" s="69"/>
      <c r="H112" s="69"/>
      <c r="I112" s="69"/>
      <c r="J112" s="69"/>
      <c r="K112" s="69"/>
      <c r="L112" s="69"/>
      <c r="M112" s="69"/>
    </row>
    <row r="113" spans="1:17" s="47" customFormat="1" ht="12.75" x14ac:dyDescent="0.2">
      <c r="A113" s="256" t="s">
        <v>80</v>
      </c>
      <c r="B113" s="256"/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34"/>
    </row>
    <row r="114" spans="1:17" s="47" customFormat="1" ht="12.75" x14ac:dyDescent="0.2">
      <c r="A114" s="75" t="s">
        <v>79</v>
      </c>
      <c r="B114" s="5"/>
      <c r="C114" s="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34"/>
    </row>
    <row r="115" spans="1:17" s="49" customFormat="1" ht="12.75" x14ac:dyDescent="0.2">
      <c r="A115" s="256" t="s">
        <v>76</v>
      </c>
      <c r="B115" s="256"/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36"/>
    </row>
    <row r="116" spans="1:17" s="49" customFormat="1" ht="12.75" x14ac:dyDescent="0.2">
      <c r="A116" s="256">
        <v>2016</v>
      </c>
      <c r="B116" s="256"/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36"/>
    </row>
    <row r="117" spans="1:17" x14ac:dyDescent="0.2">
      <c r="B117" s="8"/>
      <c r="C117" s="8"/>
    </row>
    <row r="118" spans="1:17" x14ac:dyDescent="0.2">
      <c r="A118" s="265" t="s">
        <v>6</v>
      </c>
      <c r="B118" s="264">
        <v>2016</v>
      </c>
      <c r="C118" s="264"/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  <c r="N118" s="6"/>
      <c r="O118" s="142"/>
      <c r="P118" s="142"/>
      <c r="Q118" s="142"/>
    </row>
    <row r="119" spans="1:17" x14ac:dyDescent="0.2">
      <c r="A119" s="263"/>
      <c r="B119" s="244" t="s">
        <v>82</v>
      </c>
      <c r="C119" s="244" t="s">
        <v>83</v>
      </c>
      <c r="D119" s="244" t="s">
        <v>84</v>
      </c>
      <c r="E119" s="244" t="s">
        <v>85</v>
      </c>
      <c r="F119" s="244" t="s">
        <v>86</v>
      </c>
      <c r="G119" s="244" t="s">
        <v>87</v>
      </c>
      <c r="H119" s="244" t="s">
        <v>88</v>
      </c>
      <c r="I119" s="244" t="s">
        <v>89</v>
      </c>
      <c r="J119" s="244" t="s">
        <v>90</v>
      </c>
      <c r="K119" s="244" t="s">
        <v>91</v>
      </c>
      <c r="L119" s="244" t="s">
        <v>92</v>
      </c>
      <c r="M119" s="244" t="s">
        <v>93</v>
      </c>
      <c r="N119" s="6"/>
      <c r="O119" s="142"/>
      <c r="P119" s="142"/>
      <c r="Q119" s="142"/>
    </row>
    <row r="120" spans="1:17" ht="22.5" x14ac:dyDescent="0.2">
      <c r="A120" s="76" t="s">
        <v>158</v>
      </c>
      <c r="B120" s="78">
        <v>2274</v>
      </c>
      <c r="C120" s="78">
        <v>2298</v>
      </c>
      <c r="D120" s="78">
        <v>2331</v>
      </c>
      <c r="E120" s="78">
        <v>2326</v>
      </c>
      <c r="F120" s="78">
        <v>2343</v>
      </c>
      <c r="G120">
        <v>2245</v>
      </c>
      <c r="H120" s="78">
        <v>2243</v>
      </c>
      <c r="I120" s="78">
        <v>2232</v>
      </c>
      <c r="J120" s="78">
        <v>2239</v>
      </c>
      <c r="K120" s="78">
        <v>2255</v>
      </c>
      <c r="L120" s="78">
        <v>2282</v>
      </c>
      <c r="M120" s="78">
        <v>2290</v>
      </c>
      <c r="N120" s="6"/>
      <c r="O120" s="142"/>
      <c r="P120" s="142"/>
      <c r="Q120" s="142"/>
    </row>
    <row r="121" spans="1:17" ht="22.5" x14ac:dyDescent="0.2">
      <c r="A121" s="76" t="s">
        <v>159</v>
      </c>
      <c r="B121" s="77">
        <v>1040</v>
      </c>
      <c r="C121" s="77">
        <v>1054</v>
      </c>
      <c r="D121" s="77">
        <v>1045</v>
      </c>
      <c r="E121" s="77">
        <v>1065</v>
      </c>
      <c r="F121" s="77">
        <v>1070</v>
      </c>
      <c r="G121">
        <v>1102</v>
      </c>
      <c r="H121" s="77">
        <v>1111</v>
      </c>
      <c r="I121" s="77">
        <v>1125</v>
      </c>
      <c r="J121" s="77">
        <v>1112</v>
      </c>
      <c r="K121" s="77">
        <v>1129</v>
      </c>
      <c r="L121" s="77">
        <v>1159</v>
      </c>
      <c r="M121" s="77">
        <v>1159</v>
      </c>
      <c r="N121" s="6"/>
      <c r="O121" s="142"/>
      <c r="P121" s="142"/>
      <c r="Q121" s="142"/>
    </row>
    <row r="122" spans="1:17" ht="22.5" x14ac:dyDescent="0.2">
      <c r="A122" s="76" t="s">
        <v>160</v>
      </c>
      <c r="B122" s="78">
        <v>3291</v>
      </c>
      <c r="C122" s="78">
        <v>3266</v>
      </c>
      <c r="D122" s="78">
        <v>3224</v>
      </c>
      <c r="E122" s="78">
        <v>3215</v>
      </c>
      <c r="F122" s="78">
        <v>3257</v>
      </c>
      <c r="G122">
        <v>3284</v>
      </c>
      <c r="H122" s="78">
        <v>3299</v>
      </c>
      <c r="I122" s="78">
        <v>3129</v>
      </c>
      <c r="J122" s="78">
        <v>3171</v>
      </c>
      <c r="K122" s="78">
        <v>3193</v>
      </c>
      <c r="L122" s="78">
        <v>3264</v>
      </c>
      <c r="M122" s="78">
        <v>3270</v>
      </c>
      <c r="N122" s="6"/>
      <c r="O122" s="142"/>
      <c r="P122" s="142"/>
      <c r="Q122" s="142"/>
    </row>
    <row r="123" spans="1:17" ht="22.5" x14ac:dyDescent="0.2">
      <c r="A123" s="76" t="s">
        <v>161</v>
      </c>
      <c r="B123" s="78">
        <v>307</v>
      </c>
      <c r="C123" s="78">
        <v>315</v>
      </c>
      <c r="D123" s="78">
        <v>315</v>
      </c>
      <c r="E123" s="78">
        <v>327</v>
      </c>
      <c r="F123" s="78">
        <v>335</v>
      </c>
      <c r="G123">
        <v>335</v>
      </c>
      <c r="H123" s="78">
        <v>342</v>
      </c>
      <c r="I123" s="78">
        <v>349</v>
      </c>
      <c r="J123" s="78">
        <v>357</v>
      </c>
      <c r="K123" s="78">
        <v>370</v>
      </c>
      <c r="L123" s="78">
        <v>366</v>
      </c>
      <c r="M123" s="78">
        <v>361</v>
      </c>
      <c r="N123" s="6"/>
      <c r="O123" s="142"/>
      <c r="P123" s="142"/>
      <c r="Q123" s="142"/>
    </row>
    <row r="124" spans="1:17" ht="22.5" x14ac:dyDescent="0.2">
      <c r="A124" s="76" t="s">
        <v>162</v>
      </c>
      <c r="B124" s="78">
        <v>7299</v>
      </c>
      <c r="C124" s="78">
        <v>7315</v>
      </c>
      <c r="D124" s="78">
        <v>8059</v>
      </c>
      <c r="E124" s="78">
        <v>8071</v>
      </c>
      <c r="F124" s="78">
        <v>8064</v>
      </c>
      <c r="G124">
        <v>8262</v>
      </c>
      <c r="H124" s="78">
        <v>8205</v>
      </c>
      <c r="I124" s="78">
        <v>8068</v>
      </c>
      <c r="J124" s="78">
        <v>8197</v>
      </c>
      <c r="K124" s="78">
        <v>8120</v>
      </c>
      <c r="L124" s="78">
        <v>8032</v>
      </c>
      <c r="M124" s="78">
        <v>7966</v>
      </c>
      <c r="N124" s="6"/>
      <c r="O124" s="142"/>
      <c r="P124" s="142"/>
      <c r="Q124" s="142"/>
    </row>
    <row r="125" spans="1:17" ht="22.5" x14ac:dyDescent="0.2">
      <c r="A125" s="76" t="s">
        <v>163</v>
      </c>
      <c r="B125" s="78">
        <v>1031</v>
      </c>
      <c r="C125" s="78">
        <v>1066</v>
      </c>
      <c r="D125" s="78">
        <v>1145</v>
      </c>
      <c r="E125" s="78">
        <v>1175</v>
      </c>
      <c r="F125" s="78">
        <v>1194</v>
      </c>
      <c r="G125">
        <v>1054</v>
      </c>
      <c r="H125" s="78">
        <v>1069</v>
      </c>
      <c r="I125" s="78">
        <v>1168</v>
      </c>
      <c r="J125" s="78">
        <v>1185</v>
      </c>
      <c r="K125" s="78">
        <v>1200</v>
      </c>
      <c r="L125" s="78">
        <v>1204</v>
      </c>
      <c r="M125" s="78">
        <v>1208</v>
      </c>
      <c r="N125" s="6"/>
      <c r="O125" s="142"/>
      <c r="P125" s="142"/>
      <c r="Q125" s="142"/>
    </row>
    <row r="126" spans="1:17" ht="22.5" x14ac:dyDescent="0.2">
      <c r="A126" s="76" t="s">
        <v>164</v>
      </c>
      <c r="B126" s="78">
        <v>2646</v>
      </c>
      <c r="C126" s="78">
        <v>2660</v>
      </c>
      <c r="D126" s="78">
        <v>2773</v>
      </c>
      <c r="E126" s="78">
        <v>2888</v>
      </c>
      <c r="F126" s="78">
        <v>2897</v>
      </c>
      <c r="G126">
        <v>2854</v>
      </c>
      <c r="H126" s="78">
        <v>2740</v>
      </c>
      <c r="I126" s="78">
        <v>2857</v>
      </c>
      <c r="J126" s="78">
        <v>2833</v>
      </c>
      <c r="K126" s="78">
        <v>3375</v>
      </c>
      <c r="L126" s="78">
        <v>3431</v>
      </c>
      <c r="M126" s="78">
        <v>3395</v>
      </c>
      <c r="N126" s="6"/>
      <c r="O126" s="142"/>
      <c r="P126" s="142"/>
      <c r="Q126" s="142"/>
    </row>
    <row r="127" spans="1:17" ht="22.5" x14ac:dyDescent="0.2">
      <c r="A127" s="76" t="s">
        <v>165</v>
      </c>
      <c r="B127" s="78">
        <v>14272</v>
      </c>
      <c r="C127" s="78">
        <v>14452</v>
      </c>
      <c r="D127" s="78">
        <v>14585</v>
      </c>
      <c r="E127" s="78">
        <v>14584</v>
      </c>
      <c r="F127" s="78">
        <v>14478</v>
      </c>
      <c r="G127">
        <v>14806</v>
      </c>
      <c r="H127" s="78">
        <v>14857</v>
      </c>
      <c r="I127" s="78">
        <v>16607</v>
      </c>
      <c r="J127" s="78">
        <v>16795</v>
      </c>
      <c r="K127" s="78">
        <v>16955</v>
      </c>
      <c r="L127" s="78">
        <v>17197</v>
      </c>
      <c r="M127" s="78">
        <v>17202</v>
      </c>
      <c r="N127" s="6"/>
      <c r="O127" s="142"/>
      <c r="P127" s="142"/>
      <c r="Q127" s="142"/>
    </row>
    <row r="128" spans="1:17" ht="22.5" x14ac:dyDescent="0.2">
      <c r="A128" s="76" t="s">
        <v>166</v>
      </c>
      <c r="B128" s="78">
        <v>112</v>
      </c>
      <c r="C128" s="78">
        <v>113</v>
      </c>
      <c r="D128" s="78">
        <v>110</v>
      </c>
      <c r="E128" s="78">
        <v>112</v>
      </c>
      <c r="F128" s="78">
        <v>113</v>
      </c>
      <c r="G128">
        <v>112</v>
      </c>
      <c r="H128" s="78">
        <v>115</v>
      </c>
      <c r="I128" s="78">
        <v>117</v>
      </c>
      <c r="J128" s="78">
        <v>117</v>
      </c>
      <c r="K128" s="78">
        <v>118</v>
      </c>
      <c r="L128" s="78">
        <v>121</v>
      </c>
      <c r="M128" s="78">
        <v>120</v>
      </c>
      <c r="N128" s="6"/>
      <c r="O128" s="142"/>
      <c r="P128" s="142"/>
      <c r="Q128" s="142"/>
    </row>
    <row r="129" spans="1:17" ht="22.5" x14ac:dyDescent="0.2">
      <c r="A129" s="76" t="s">
        <v>167</v>
      </c>
      <c r="B129" s="78">
        <v>46</v>
      </c>
      <c r="C129" s="78">
        <v>46</v>
      </c>
      <c r="D129" s="78">
        <v>50</v>
      </c>
      <c r="E129" s="78">
        <v>50</v>
      </c>
      <c r="F129" s="78">
        <v>50</v>
      </c>
      <c r="G129">
        <v>50</v>
      </c>
      <c r="H129" s="78">
        <v>56</v>
      </c>
      <c r="I129" s="78">
        <v>59</v>
      </c>
      <c r="J129" s="78">
        <v>60</v>
      </c>
      <c r="K129" s="78">
        <v>62</v>
      </c>
      <c r="L129" s="78">
        <v>64</v>
      </c>
      <c r="M129" s="78">
        <v>64</v>
      </c>
      <c r="N129" s="6"/>
      <c r="O129" s="142"/>
      <c r="P129" s="142"/>
      <c r="Q129" s="142"/>
    </row>
    <row r="130" spans="1:17" ht="22.5" x14ac:dyDescent="0.2">
      <c r="A130" s="83" t="s">
        <v>168</v>
      </c>
      <c r="B130" s="85">
        <v>195</v>
      </c>
      <c r="C130" s="85">
        <v>191</v>
      </c>
      <c r="D130" s="85">
        <v>196</v>
      </c>
      <c r="E130" s="85">
        <v>192</v>
      </c>
      <c r="F130" s="85">
        <v>201</v>
      </c>
      <c r="G130">
        <v>202</v>
      </c>
      <c r="H130" s="85">
        <v>202</v>
      </c>
      <c r="I130" s="85">
        <v>206</v>
      </c>
      <c r="J130" s="85">
        <v>204</v>
      </c>
      <c r="K130" s="85">
        <v>215</v>
      </c>
      <c r="L130" s="85">
        <v>219</v>
      </c>
      <c r="M130" s="85">
        <v>218</v>
      </c>
      <c r="N130" s="6"/>
      <c r="O130" s="142"/>
      <c r="P130" s="142"/>
      <c r="Q130" s="142"/>
    </row>
    <row r="131" spans="1:17" x14ac:dyDescent="0.2">
      <c r="A131" s="91" t="s">
        <v>78</v>
      </c>
      <c r="B131" s="92">
        <f t="shared" ref="B131:M131" si="9">SUM(B120:B130)</f>
        <v>32513</v>
      </c>
      <c r="C131" s="92">
        <f t="shared" si="9"/>
        <v>32776</v>
      </c>
      <c r="D131" s="92">
        <f t="shared" si="9"/>
        <v>33833</v>
      </c>
      <c r="E131" s="92">
        <f t="shared" si="9"/>
        <v>34005</v>
      </c>
      <c r="F131" s="92">
        <f t="shared" si="9"/>
        <v>34002</v>
      </c>
      <c r="G131" s="92">
        <f t="shared" si="9"/>
        <v>34306</v>
      </c>
      <c r="H131" s="92">
        <f t="shared" si="9"/>
        <v>34239</v>
      </c>
      <c r="I131" s="92">
        <f t="shared" si="9"/>
        <v>35917</v>
      </c>
      <c r="J131" s="92">
        <f t="shared" si="9"/>
        <v>36270</v>
      </c>
      <c r="K131" s="92">
        <f t="shared" si="9"/>
        <v>36992</v>
      </c>
      <c r="L131" s="92">
        <f t="shared" si="9"/>
        <v>37339</v>
      </c>
      <c r="M131" s="92">
        <f t="shared" si="9"/>
        <v>37253</v>
      </c>
      <c r="N131" s="6"/>
      <c r="O131" s="142"/>
      <c r="P131" s="142"/>
      <c r="Q131" s="142"/>
    </row>
    <row r="134" spans="1:17" x14ac:dyDescent="0.2">
      <c r="A134" s="265" t="s">
        <v>7</v>
      </c>
      <c r="B134" s="264">
        <v>2016</v>
      </c>
      <c r="C134" s="264"/>
      <c r="D134" s="264"/>
      <c r="E134" s="264"/>
      <c r="F134" s="264"/>
      <c r="G134" s="264"/>
      <c r="H134" s="264"/>
      <c r="I134" s="264"/>
      <c r="J134" s="264"/>
      <c r="K134" s="264"/>
      <c r="L134" s="264"/>
      <c r="M134" s="264"/>
      <c r="N134" s="6"/>
      <c r="O134" s="142"/>
      <c r="P134" s="142"/>
      <c r="Q134" s="142"/>
    </row>
    <row r="135" spans="1:17" x14ac:dyDescent="0.2">
      <c r="A135" s="263"/>
      <c r="B135" s="244" t="s">
        <v>82</v>
      </c>
      <c r="C135" s="244" t="s">
        <v>83</v>
      </c>
      <c r="D135" s="244" t="s">
        <v>84</v>
      </c>
      <c r="E135" s="244" t="s">
        <v>85</v>
      </c>
      <c r="F135" s="244" t="s">
        <v>86</v>
      </c>
      <c r="G135" s="244" t="s">
        <v>87</v>
      </c>
      <c r="H135" s="244" t="s">
        <v>88</v>
      </c>
      <c r="I135" s="244" t="s">
        <v>89</v>
      </c>
      <c r="J135" s="244" t="s">
        <v>90</v>
      </c>
      <c r="K135" s="244" t="s">
        <v>91</v>
      </c>
      <c r="L135" s="244" t="s">
        <v>92</v>
      </c>
      <c r="M135" s="244" t="s">
        <v>93</v>
      </c>
      <c r="N135" s="6"/>
      <c r="O135" s="142"/>
      <c r="P135" s="142"/>
      <c r="Q135" s="142"/>
    </row>
    <row r="136" spans="1:17" ht="22.5" x14ac:dyDescent="0.2">
      <c r="A136" s="76" t="s">
        <v>155</v>
      </c>
      <c r="B136" s="99">
        <v>19872</v>
      </c>
      <c r="C136" s="99">
        <v>20237</v>
      </c>
      <c r="D136" s="78">
        <v>20319</v>
      </c>
      <c r="E136" s="78">
        <v>20445</v>
      </c>
      <c r="F136" s="78">
        <v>20484</v>
      </c>
      <c r="G136" s="78">
        <v>20532</v>
      </c>
      <c r="H136" s="78">
        <v>20321</v>
      </c>
      <c r="I136" s="78">
        <v>20326</v>
      </c>
      <c r="J136" s="78">
        <v>20728</v>
      </c>
      <c r="K136" s="78">
        <v>20984</v>
      </c>
      <c r="L136" s="78">
        <v>21111</v>
      </c>
      <c r="M136" s="78">
        <v>21093</v>
      </c>
      <c r="N136" s="6"/>
      <c r="O136" s="142"/>
      <c r="P136" s="142"/>
      <c r="Q136" s="142"/>
    </row>
    <row r="137" spans="1:17" ht="22.5" x14ac:dyDescent="0.2">
      <c r="A137" s="76" t="s">
        <v>156</v>
      </c>
      <c r="B137" s="99">
        <v>2094</v>
      </c>
      <c r="C137" s="99">
        <v>1997</v>
      </c>
      <c r="D137" s="78">
        <v>2060</v>
      </c>
      <c r="E137" s="78">
        <v>2104</v>
      </c>
      <c r="F137" s="78">
        <v>2135</v>
      </c>
      <c r="G137" s="78">
        <v>2170</v>
      </c>
      <c r="H137" s="78">
        <v>2223</v>
      </c>
      <c r="I137" s="78">
        <v>2200</v>
      </c>
      <c r="J137" s="78">
        <v>2307</v>
      </c>
      <c r="K137" s="78">
        <v>2395</v>
      </c>
      <c r="L137" s="78">
        <v>2425</v>
      </c>
      <c r="M137" s="78">
        <v>2688</v>
      </c>
      <c r="N137" s="6"/>
      <c r="O137" s="142"/>
      <c r="P137" s="142"/>
      <c r="Q137" s="142"/>
    </row>
    <row r="138" spans="1:17" ht="22.5" x14ac:dyDescent="0.2">
      <c r="A138" s="83" t="s">
        <v>157</v>
      </c>
      <c r="B138" s="117">
        <v>839</v>
      </c>
      <c r="C138" s="117">
        <v>823</v>
      </c>
      <c r="D138" s="85">
        <v>824</v>
      </c>
      <c r="E138" s="85">
        <v>834</v>
      </c>
      <c r="F138" s="85">
        <v>845</v>
      </c>
      <c r="G138" s="85">
        <v>828</v>
      </c>
      <c r="H138" s="85">
        <v>836</v>
      </c>
      <c r="I138" s="85">
        <v>792</v>
      </c>
      <c r="J138" s="85">
        <v>811</v>
      </c>
      <c r="K138" s="85">
        <v>801</v>
      </c>
      <c r="L138" s="85">
        <v>765</v>
      </c>
      <c r="M138" s="85">
        <v>771</v>
      </c>
      <c r="N138" s="6"/>
      <c r="O138" s="142"/>
      <c r="P138" s="142"/>
      <c r="Q138" s="142"/>
    </row>
    <row r="139" spans="1:17" x14ac:dyDescent="0.2">
      <c r="A139" s="194" t="s">
        <v>78</v>
      </c>
      <c r="B139" s="191">
        <f t="shared" ref="B139:M139" si="10">SUM(B136:B138)</f>
        <v>22805</v>
      </c>
      <c r="C139" s="191">
        <f t="shared" si="10"/>
        <v>23057</v>
      </c>
      <c r="D139" s="191">
        <f t="shared" si="10"/>
        <v>23203</v>
      </c>
      <c r="E139" s="191">
        <f t="shared" si="10"/>
        <v>23383</v>
      </c>
      <c r="F139" s="191">
        <f t="shared" si="10"/>
        <v>23464</v>
      </c>
      <c r="G139" s="191">
        <f t="shared" si="10"/>
        <v>23530</v>
      </c>
      <c r="H139" s="191">
        <f t="shared" si="10"/>
        <v>23380</v>
      </c>
      <c r="I139" s="191">
        <f t="shared" si="10"/>
        <v>23318</v>
      </c>
      <c r="J139" s="191">
        <f t="shared" si="10"/>
        <v>23846</v>
      </c>
      <c r="K139" s="191">
        <f t="shared" si="10"/>
        <v>24180</v>
      </c>
      <c r="L139" s="191">
        <f t="shared" si="10"/>
        <v>24301</v>
      </c>
      <c r="M139" s="191">
        <f t="shared" si="10"/>
        <v>24552</v>
      </c>
      <c r="N139" s="6"/>
      <c r="O139" s="142"/>
      <c r="P139" s="142"/>
      <c r="Q139" s="142"/>
    </row>
    <row r="142" spans="1:17" x14ac:dyDescent="0.2">
      <c r="A142" s="265" t="s">
        <v>8</v>
      </c>
      <c r="B142" s="264">
        <v>2016</v>
      </c>
      <c r="C142" s="264"/>
      <c r="D142" s="264"/>
      <c r="E142" s="264"/>
      <c r="F142" s="264"/>
      <c r="G142" s="264"/>
      <c r="H142" s="264"/>
      <c r="I142" s="264"/>
      <c r="J142" s="264"/>
      <c r="K142" s="264"/>
      <c r="L142" s="264"/>
      <c r="M142" s="264"/>
      <c r="N142" s="6"/>
      <c r="O142" s="142"/>
      <c r="P142" s="142"/>
      <c r="Q142" s="142"/>
    </row>
    <row r="143" spans="1:17" x14ac:dyDescent="0.2">
      <c r="A143" s="263"/>
      <c r="B143" s="244" t="s">
        <v>82</v>
      </c>
      <c r="C143" s="244" t="s">
        <v>83</v>
      </c>
      <c r="D143" s="244" t="s">
        <v>84</v>
      </c>
      <c r="E143" s="244" t="s">
        <v>85</v>
      </c>
      <c r="F143" s="244" t="s">
        <v>86</v>
      </c>
      <c r="G143" s="244" t="s">
        <v>87</v>
      </c>
      <c r="H143" s="244" t="s">
        <v>88</v>
      </c>
      <c r="I143" s="244" t="s">
        <v>89</v>
      </c>
      <c r="J143" s="244" t="s">
        <v>90</v>
      </c>
      <c r="K143" s="244" t="s">
        <v>91</v>
      </c>
      <c r="L143" s="244" t="s">
        <v>92</v>
      </c>
      <c r="M143" s="244" t="s">
        <v>93</v>
      </c>
      <c r="N143" s="6"/>
      <c r="O143" s="142"/>
      <c r="P143" s="142"/>
      <c r="Q143" s="142"/>
    </row>
    <row r="144" spans="1:17" ht="22.5" x14ac:dyDescent="0.2">
      <c r="A144" s="76" t="s">
        <v>169</v>
      </c>
      <c r="B144" s="99">
        <v>4348</v>
      </c>
      <c r="C144" s="99">
        <v>4381</v>
      </c>
      <c r="D144" s="78">
        <v>4358</v>
      </c>
      <c r="E144" s="78">
        <v>4327</v>
      </c>
      <c r="F144" s="78">
        <v>4401</v>
      </c>
      <c r="G144" s="78">
        <v>4363</v>
      </c>
      <c r="H144" s="78">
        <v>4373</v>
      </c>
      <c r="I144" s="78">
        <v>4871</v>
      </c>
      <c r="J144" s="78">
        <v>5026</v>
      </c>
      <c r="K144" s="78">
        <v>5253</v>
      </c>
      <c r="L144" s="78">
        <v>5489</v>
      </c>
      <c r="M144" s="78">
        <v>5462</v>
      </c>
      <c r="N144" s="6"/>
      <c r="O144" s="142"/>
      <c r="P144" s="142"/>
      <c r="Q144" s="142"/>
    </row>
    <row r="145" spans="1:17" x14ac:dyDescent="0.2">
      <c r="A145" s="76" t="s">
        <v>170</v>
      </c>
      <c r="B145" s="99">
        <v>3186</v>
      </c>
      <c r="C145" s="99">
        <v>3239</v>
      </c>
      <c r="D145" s="78">
        <v>3169</v>
      </c>
      <c r="E145" s="78">
        <v>3103</v>
      </c>
      <c r="F145" s="78">
        <v>3074</v>
      </c>
      <c r="G145" s="78">
        <v>3092</v>
      </c>
      <c r="H145" s="78">
        <v>3383</v>
      </c>
      <c r="I145" s="78">
        <v>3273</v>
      </c>
      <c r="J145" s="78">
        <v>3075</v>
      </c>
      <c r="K145" s="78">
        <v>3139</v>
      </c>
      <c r="L145" s="78">
        <v>3223</v>
      </c>
      <c r="M145" s="78">
        <v>3017</v>
      </c>
      <c r="N145" s="6"/>
      <c r="O145" s="142"/>
      <c r="P145" s="142"/>
      <c r="Q145" s="142"/>
    </row>
    <row r="146" spans="1:17" x14ac:dyDescent="0.2">
      <c r="A146" s="76" t="s">
        <v>171</v>
      </c>
      <c r="B146" s="99">
        <v>1036</v>
      </c>
      <c r="C146" s="99">
        <v>1205</v>
      </c>
      <c r="D146" s="78">
        <v>1337</v>
      </c>
      <c r="E146" s="78">
        <v>1358</v>
      </c>
      <c r="F146" s="78">
        <v>1384</v>
      </c>
      <c r="G146" s="78">
        <v>1399</v>
      </c>
      <c r="H146" s="78">
        <v>1376</v>
      </c>
      <c r="I146" s="78">
        <v>1340</v>
      </c>
      <c r="J146" s="78">
        <v>1349</v>
      </c>
      <c r="K146" s="78">
        <v>1389</v>
      </c>
      <c r="L146" s="78">
        <v>1289</v>
      </c>
      <c r="M146" s="78">
        <v>1261</v>
      </c>
      <c r="N146" s="6"/>
      <c r="O146" s="142"/>
      <c r="P146" s="142"/>
      <c r="Q146" s="142"/>
    </row>
    <row r="147" spans="1:17" x14ac:dyDescent="0.2">
      <c r="A147" s="83" t="s">
        <v>172</v>
      </c>
      <c r="B147" s="117">
        <v>523</v>
      </c>
      <c r="C147" s="117">
        <v>542</v>
      </c>
      <c r="D147" s="85">
        <v>575</v>
      </c>
      <c r="E147" s="85">
        <v>558</v>
      </c>
      <c r="F147" s="85">
        <v>534</v>
      </c>
      <c r="G147" s="85">
        <v>537</v>
      </c>
      <c r="H147" s="85">
        <v>513</v>
      </c>
      <c r="I147" s="85">
        <v>471</v>
      </c>
      <c r="J147" s="85">
        <v>480</v>
      </c>
      <c r="K147" s="85">
        <v>480</v>
      </c>
      <c r="L147" s="85">
        <v>478</v>
      </c>
      <c r="M147" s="85">
        <v>501</v>
      </c>
      <c r="N147" s="6"/>
      <c r="O147" s="142"/>
      <c r="P147" s="142"/>
      <c r="Q147" s="142"/>
    </row>
    <row r="148" spans="1:17" ht="13.5" customHeight="1" x14ac:dyDescent="0.2">
      <c r="A148" s="194" t="s">
        <v>78</v>
      </c>
      <c r="B148" s="191">
        <f t="shared" ref="B148:M148" si="11">SUM(B144:B147)</f>
        <v>9093</v>
      </c>
      <c r="C148" s="191">
        <f t="shared" si="11"/>
        <v>9367</v>
      </c>
      <c r="D148" s="191">
        <f t="shared" si="11"/>
        <v>9439</v>
      </c>
      <c r="E148" s="191">
        <f t="shared" si="11"/>
        <v>9346</v>
      </c>
      <c r="F148" s="191">
        <f t="shared" si="11"/>
        <v>9393</v>
      </c>
      <c r="G148" s="191">
        <f t="shared" si="11"/>
        <v>9391</v>
      </c>
      <c r="H148" s="191">
        <f t="shared" si="11"/>
        <v>9645</v>
      </c>
      <c r="I148" s="191">
        <f t="shared" si="11"/>
        <v>9955</v>
      </c>
      <c r="J148" s="191">
        <f t="shared" si="11"/>
        <v>9930</v>
      </c>
      <c r="K148" s="191">
        <f t="shared" si="11"/>
        <v>10261</v>
      </c>
      <c r="L148" s="191">
        <f t="shared" si="11"/>
        <v>10479</v>
      </c>
      <c r="M148" s="191">
        <f t="shared" si="11"/>
        <v>10241</v>
      </c>
      <c r="N148" s="6"/>
      <c r="O148" s="142"/>
      <c r="P148" s="142"/>
      <c r="Q148" s="142"/>
    </row>
    <row r="150" spans="1:17" x14ac:dyDescent="0.2">
      <c r="A150" s="198" t="s">
        <v>81</v>
      </c>
      <c r="B150" s="199">
        <f>B15+B33+B54+B61+B71+B103+B131+B139+B148</f>
        <v>311283</v>
      </c>
      <c r="C150" s="199">
        <f t="shared" ref="C150:M150" si="12">C15+C33+C54+C61+C71+C103+C131+C139+C148</f>
        <v>313226</v>
      </c>
      <c r="D150" s="199">
        <f t="shared" si="12"/>
        <v>315063</v>
      </c>
      <c r="E150" s="199">
        <f t="shared" si="12"/>
        <v>315938</v>
      </c>
      <c r="F150" s="199">
        <f t="shared" si="12"/>
        <v>317072</v>
      </c>
      <c r="G150" s="199">
        <f t="shared" si="12"/>
        <v>319478</v>
      </c>
      <c r="H150" s="199">
        <f t="shared" si="12"/>
        <v>319974</v>
      </c>
      <c r="I150" s="199">
        <f t="shared" si="12"/>
        <v>323626</v>
      </c>
      <c r="J150" s="199">
        <f t="shared" si="12"/>
        <v>326810</v>
      </c>
      <c r="K150" s="199">
        <f t="shared" si="12"/>
        <v>330931</v>
      </c>
      <c r="L150" s="199">
        <f t="shared" si="12"/>
        <v>335123</v>
      </c>
      <c r="M150" s="199">
        <f t="shared" si="12"/>
        <v>334254</v>
      </c>
      <c r="N150" s="6"/>
    </row>
    <row r="151" spans="1:17" s="146" customFormat="1" x14ac:dyDescent="0.2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2"/>
    </row>
    <row r="152" spans="1:17" x14ac:dyDescent="0.2">
      <c r="A152" s="123" t="s">
        <v>111</v>
      </c>
    </row>
    <row r="153" spans="1:17" x14ac:dyDescent="0.2">
      <c r="A153" s="3"/>
    </row>
  </sheetData>
  <mergeCells count="30">
    <mergeCell ref="A142:A143"/>
    <mergeCell ref="B142:M142"/>
    <mergeCell ref="A113:M113"/>
    <mergeCell ref="A115:M115"/>
    <mergeCell ref="A116:M116"/>
    <mergeCell ref="A118:A119"/>
    <mergeCell ref="B118:M118"/>
    <mergeCell ref="A134:A135"/>
    <mergeCell ref="B134:M134"/>
    <mergeCell ref="A77:M77"/>
    <mergeCell ref="A79:M79"/>
    <mergeCell ref="A80:M80"/>
    <mergeCell ref="A84:A85"/>
    <mergeCell ref="B84:M84"/>
    <mergeCell ref="A46:A47"/>
    <mergeCell ref="B46:M46"/>
    <mergeCell ref="A58:A59"/>
    <mergeCell ref="B58:M58"/>
    <mergeCell ref="A65:A66"/>
    <mergeCell ref="B65:M65"/>
    <mergeCell ref="A19:A20"/>
    <mergeCell ref="B19:M19"/>
    <mergeCell ref="A39:M39"/>
    <mergeCell ref="A41:M41"/>
    <mergeCell ref="A42:M42"/>
    <mergeCell ref="A2:M2"/>
    <mergeCell ref="A4:M4"/>
    <mergeCell ref="A5:M5"/>
    <mergeCell ref="A9:A10"/>
    <mergeCell ref="B9:M9"/>
  </mergeCells>
  <pageMargins left="0.7" right="0.7" top="0.75" bottom="0.75" header="0.3" footer="0.3"/>
  <pageSetup orientation="portrait" horizontalDpi="4294967294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2"/>
  <sheetViews>
    <sheetView workbookViewId="0"/>
  </sheetViews>
  <sheetFormatPr baseColWidth="10" defaultRowHeight="12.75" x14ac:dyDescent="0.2"/>
  <cols>
    <col min="1" max="1" width="42.5" style="56" customWidth="1"/>
    <col min="2" max="12" width="7.6640625" style="56" bestFit="1" customWidth="1"/>
    <col min="13" max="13" width="8" style="56" bestFit="1" customWidth="1"/>
    <col min="14" max="16384" width="12" style="56"/>
  </cols>
  <sheetData>
    <row r="1" spans="1:55" s="46" customFormat="1" ht="23.1" customHeight="1" x14ac:dyDescent="0.2">
      <c r="A1" s="45" t="s">
        <v>95</v>
      </c>
    </row>
    <row r="2" spans="1:55" s="47" customFormat="1" ht="15.75" customHeight="1" x14ac:dyDescent="0.2">
      <c r="A2" s="270" t="s">
        <v>80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34"/>
      <c r="O2" s="34"/>
      <c r="P2" s="34"/>
      <c r="Q2" s="34"/>
      <c r="R2" s="35"/>
      <c r="S2" s="35"/>
      <c r="T2" s="35"/>
      <c r="U2" s="35"/>
      <c r="V2" s="35"/>
      <c r="W2" s="35"/>
      <c r="X2" s="35"/>
    </row>
    <row r="3" spans="1:55" s="49" customFormat="1" ht="15.95" customHeight="1" x14ac:dyDescent="0.2">
      <c r="A3" s="270" t="s">
        <v>76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36"/>
      <c r="O3" s="36"/>
      <c r="P3" s="36"/>
      <c r="Q3" s="36"/>
      <c r="R3" s="48"/>
      <c r="S3" s="48"/>
      <c r="T3" s="48"/>
      <c r="U3" s="48"/>
      <c r="V3" s="48"/>
      <c r="W3" s="48"/>
      <c r="X3" s="48"/>
    </row>
    <row r="4" spans="1:55" s="49" customFormat="1" ht="15.95" customHeight="1" x14ac:dyDescent="0.2">
      <c r="A4" s="270">
        <v>2001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36"/>
      <c r="O4" s="36"/>
      <c r="P4" s="36"/>
      <c r="Q4" s="36"/>
    </row>
    <row r="5" spans="1:55" s="49" customFormat="1" ht="15.95" customHeight="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36"/>
      <c r="O5" s="36"/>
      <c r="P5" s="36"/>
      <c r="Q5" s="36"/>
    </row>
    <row r="6" spans="1:55" s="52" customFormat="1" ht="15.95" customHeight="1" x14ac:dyDescent="0.2">
      <c r="A6" s="268" t="s">
        <v>96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</row>
    <row r="7" spans="1:55" s="54" customFormat="1" ht="15.95" customHeight="1" x14ac:dyDescent="0.2">
      <c r="A7" s="269" t="s">
        <v>98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</row>
    <row r="8" spans="1:55" s="1" customFormat="1" ht="15.95" customHeight="1" x14ac:dyDescent="0.2">
      <c r="A8" s="253" t="s">
        <v>77</v>
      </c>
      <c r="B8" s="253">
        <v>2001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s="1" customFormat="1" ht="15.95" customHeight="1" x14ac:dyDescent="0.2">
      <c r="A9" s="253"/>
      <c r="B9" s="105" t="s">
        <v>82</v>
      </c>
      <c r="C9" s="105" t="s">
        <v>83</v>
      </c>
      <c r="D9" s="105" t="s">
        <v>84</v>
      </c>
      <c r="E9" s="105" t="s">
        <v>85</v>
      </c>
      <c r="F9" s="105" t="s">
        <v>86</v>
      </c>
      <c r="G9" s="105" t="s">
        <v>87</v>
      </c>
      <c r="H9" s="105" t="s">
        <v>88</v>
      </c>
      <c r="I9" s="105" t="s">
        <v>89</v>
      </c>
      <c r="J9" s="105" t="s">
        <v>90</v>
      </c>
      <c r="K9" s="105" t="s">
        <v>91</v>
      </c>
      <c r="L9" s="105" t="s">
        <v>92</v>
      </c>
      <c r="M9" s="105" t="s">
        <v>93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s="1" customFormat="1" ht="15.95" customHeight="1" x14ac:dyDescent="0.2">
      <c r="A10" s="106" t="s">
        <v>0</v>
      </c>
      <c r="B10" s="107">
        <v>35098</v>
      </c>
      <c r="C10" s="107">
        <v>35386</v>
      </c>
      <c r="D10" s="107">
        <v>35760</v>
      </c>
      <c r="E10" s="107">
        <v>35975</v>
      </c>
      <c r="F10" s="107">
        <v>36514</v>
      </c>
      <c r="G10" s="107">
        <v>36516</v>
      </c>
      <c r="H10" s="107">
        <v>36682</v>
      </c>
      <c r="I10" s="107">
        <v>36726</v>
      </c>
      <c r="J10" s="107">
        <v>36693</v>
      </c>
      <c r="K10" s="107">
        <v>37035</v>
      </c>
      <c r="L10" s="107">
        <v>37482</v>
      </c>
      <c r="M10" s="108">
        <v>37336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s="1" customFormat="1" ht="22.5" x14ac:dyDescent="0.2">
      <c r="A11" s="106" t="s">
        <v>1</v>
      </c>
      <c r="B11" s="107">
        <v>35542</v>
      </c>
      <c r="C11" s="107">
        <v>35426</v>
      </c>
      <c r="D11" s="107">
        <v>35319</v>
      </c>
      <c r="E11" s="107">
        <v>35515</v>
      </c>
      <c r="F11" s="107">
        <v>35854</v>
      </c>
      <c r="G11" s="107">
        <v>36121</v>
      </c>
      <c r="H11" s="107">
        <v>36759</v>
      </c>
      <c r="I11" s="107">
        <v>37005</v>
      </c>
      <c r="J11" s="107">
        <v>37145</v>
      </c>
      <c r="K11" s="107">
        <v>37575</v>
      </c>
      <c r="L11" s="107">
        <v>38007</v>
      </c>
      <c r="M11" s="108">
        <v>37720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s="1" customFormat="1" ht="15.95" customHeight="1" x14ac:dyDescent="0.2">
      <c r="A12" s="106" t="s">
        <v>39</v>
      </c>
      <c r="B12" s="107">
        <v>14477</v>
      </c>
      <c r="C12" s="107">
        <v>14683</v>
      </c>
      <c r="D12" s="107">
        <v>14549</v>
      </c>
      <c r="E12" s="107">
        <v>14588</v>
      </c>
      <c r="F12" s="107">
        <v>14077</v>
      </c>
      <c r="G12" s="107">
        <v>14087</v>
      </c>
      <c r="H12" s="107">
        <v>14259</v>
      </c>
      <c r="I12" s="107">
        <v>14354</v>
      </c>
      <c r="J12" s="107">
        <v>14313</v>
      </c>
      <c r="K12" s="107">
        <v>14520</v>
      </c>
      <c r="L12" s="107">
        <v>14671</v>
      </c>
      <c r="M12" s="108">
        <v>14540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22.5" x14ac:dyDescent="0.2">
      <c r="A13" s="106" t="s">
        <v>40</v>
      </c>
      <c r="B13" s="107">
        <v>16234</v>
      </c>
      <c r="C13" s="107">
        <v>16226</v>
      </c>
      <c r="D13" s="107">
        <v>16192</v>
      </c>
      <c r="E13" s="107">
        <v>16263</v>
      </c>
      <c r="F13" s="107">
        <v>16611</v>
      </c>
      <c r="G13" s="107">
        <v>16666</v>
      </c>
      <c r="H13" s="107">
        <v>16823</v>
      </c>
      <c r="I13" s="107">
        <v>16892</v>
      </c>
      <c r="J13" s="107">
        <v>16949</v>
      </c>
      <c r="K13" s="107">
        <v>17660</v>
      </c>
      <c r="L13" s="107">
        <v>18802</v>
      </c>
      <c r="M13" s="108">
        <v>18165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5.95" customHeight="1" x14ac:dyDescent="0.2">
      <c r="A14" s="106" t="s">
        <v>41</v>
      </c>
      <c r="B14" s="107">
        <v>10002</v>
      </c>
      <c r="C14" s="107">
        <v>9924</v>
      </c>
      <c r="D14" s="107">
        <v>9951</v>
      </c>
      <c r="E14" s="107">
        <v>9999</v>
      </c>
      <c r="F14" s="107">
        <v>10055</v>
      </c>
      <c r="G14" s="107">
        <v>10086</v>
      </c>
      <c r="H14" s="107">
        <v>10119</v>
      </c>
      <c r="I14" s="107">
        <v>10140</v>
      </c>
      <c r="J14" s="107">
        <v>10260</v>
      </c>
      <c r="K14" s="107">
        <v>10369</v>
      </c>
      <c r="L14" s="107">
        <v>10484</v>
      </c>
      <c r="M14" s="108">
        <v>10480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5.95" customHeight="1" x14ac:dyDescent="0.2">
      <c r="A15" s="106" t="s">
        <v>42</v>
      </c>
      <c r="B15" s="107">
        <v>26707</v>
      </c>
      <c r="C15" s="107">
        <v>26663</v>
      </c>
      <c r="D15" s="107">
        <v>26688</v>
      </c>
      <c r="E15" s="107">
        <v>26714</v>
      </c>
      <c r="F15" s="107">
        <v>26791</v>
      </c>
      <c r="G15" s="107">
        <v>27051</v>
      </c>
      <c r="H15" s="107">
        <v>26899</v>
      </c>
      <c r="I15" s="107">
        <v>27002</v>
      </c>
      <c r="J15" s="107">
        <v>26800</v>
      </c>
      <c r="K15" s="107">
        <v>26905</v>
      </c>
      <c r="L15" s="107">
        <v>26861</v>
      </c>
      <c r="M15" s="108">
        <v>26614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1" customFormat="1" ht="28.5" customHeight="1" x14ac:dyDescent="0.2">
      <c r="A16" s="106" t="s">
        <v>43</v>
      </c>
      <c r="B16" s="107">
        <v>15142</v>
      </c>
      <c r="C16" s="107">
        <v>15188</v>
      </c>
      <c r="D16" s="107">
        <v>15285</v>
      </c>
      <c r="E16" s="107">
        <v>15198</v>
      </c>
      <c r="F16" s="107">
        <v>15375</v>
      </c>
      <c r="G16" s="107">
        <v>15133</v>
      </c>
      <c r="H16" s="107">
        <v>15291</v>
      </c>
      <c r="I16" s="107">
        <v>15346</v>
      </c>
      <c r="J16" s="107">
        <v>15368</v>
      </c>
      <c r="K16" s="107">
        <v>15380</v>
      </c>
      <c r="L16" s="107">
        <v>15449</v>
      </c>
      <c r="M16" s="108">
        <v>15360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1" customFormat="1" ht="22.5" x14ac:dyDescent="0.2">
      <c r="A17" s="106" t="s">
        <v>7</v>
      </c>
      <c r="B17" s="107">
        <v>12413</v>
      </c>
      <c r="C17" s="107">
        <v>12526</v>
      </c>
      <c r="D17" s="107">
        <v>12577</v>
      </c>
      <c r="E17" s="107">
        <v>12676</v>
      </c>
      <c r="F17" s="107">
        <v>12711</v>
      </c>
      <c r="G17" s="107">
        <v>12637</v>
      </c>
      <c r="H17" s="107">
        <v>12727</v>
      </c>
      <c r="I17" s="107">
        <v>12656</v>
      </c>
      <c r="J17" s="107">
        <v>12615</v>
      </c>
      <c r="K17" s="107">
        <v>12655</v>
      </c>
      <c r="L17" s="107">
        <v>12749</v>
      </c>
      <c r="M17" s="108">
        <v>12692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s="1" customFormat="1" ht="15.95" customHeight="1" x14ac:dyDescent="0.2">
      <c r="A18" s="106" t="s">
        <v>8</v>
      </c>
      <c r="B18" s="107">
        <v>4325</v>
      </c>
      <c r="C18" s="107">
        <v>4379</v>
      </c>
      <c r="D18" s="107">
        <v>4360</v>
      </c>
      <c r="E18" s="107">
        <v>4316</v>
      </c>
      <c r="F18" s="107">
        <v>4499</v>
      </c>
      <c r="G18" s="107">
        <v>4589</v>
      </c>
      <c r="H18" s="107">
        <v>4661</v>
      </c>
      <c r="I18" s="107">
        <v>4682</v>
      </c>
      <c r="J18" s="107">
        <v>4672</v>
      </c>
      <c r="K18" s="107">
        <v>4652</v>
      </c>
      <c r="L18" s="107">
        <v>4750</v>
      </c>
      <c r="M18" s="108">
        <v>4606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s="1" customFormat="1" ht="15.95" customHeight="1" x14ac:dyDescent="0.2">
      <c r="A19" s="109" t="s">
        <v>78</v>
      </c>
      <c r="B19" s="110">
        <f t="shared" ref="B19:L19" si="0">SUM(B10:B18)</f>
        <v>169940</v>
      </c>
      <c r="C19" s="110">
        <f t="shared" si="0"/>
        <v>170401</v>
      </c>
      <c r="D19" s="110">
        <f t="shared" si="0"/>
        <v>170681</v>
      </c>
      <c r="E19" s="110">
        <f t="shared" si="0"/>
        <v>171244</v>
      </c>
      <c r="F19" s="110">
        <f t="shared" si="0"/>
        <v>172487</v>
      </c>
      <c r="G19" s="110">
        <f t="shared" si="0"/>
        <v>172886</v>
      </c>
      <c r="H19" s="110">
        <f t="shared" si="0"/>
        <v>174220</v>
      </c>
      <c r="I19" s="110">
        <f t="shared" si="0"/>
        <v>174803</v>
      </c>
      <c r="J19" s="110">
        <f t="shared" si="0"/>
        <v>174815</v>
      </c>
      <c r="K19" s="110">
        <f t="shared" si="0"/>
        <v>176751</v>
      </c>
      <c r="L19" s="110">
        <f t="shared" si="0"/>
        <v>179255</v>
      </c>
      <c r="M19" s="110">
        <f>SUM(M10:M18)</f>
        <v>177513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ht="15.95" customHeight="1" x14ac:dyDescent="0.2">
      <c r="A20" s="125" t="s">
        <v>94</v>
      </c>
      <c r="B20" s="130">
        <f>+(B19/'2000 '!M19)-1</f>
        <v>-1.4102714772593616E-3</v>
      </c>
      <c r="C20" s="130">
        <f>+(C19/B19)-1</f>
        <v>2.7127221372249544E-3</v>
      </c>
      <c r="D20" s="130">
        <f t="shared" ref="D20:M20" si="1">+(D19/C19)-1</f>
        <v>1.6431828451710651E-3</v>
      </c>
      <c r="E20" s="130">
        <f t="shared" si="1"/>
        <v>3.2985510982475041E-3</v>
      </c>
      <c r="F20" s="130">
        <f t="shared" si="1"/>
        <v>7.2586484781949068E-3</v>
      </c>
      <c r="G20" s="130">
        <f t="shared" si="1"/>
        <v>2.3132178077187593E-3</v>
      </c>
      <c r="H20" s="130">
        <f t="shared" si="1"/>
        <v>7.7160672350566895E-3</v>
      </c>
      <c r="I20" s="130">
        <f t="shared" si="1"/>
        <v>3.346343703363619E-3</v>
      </c>
      <c r="J20" s="130">
        <f t="shared" si="1"/>
        <v>6.8648707401974818E-5</v>
      </c>
      <c r="K20" s="130">
        <f t="shared" si="1"/>
        <v>1.1074564539656162E-2</v>
      </c>
      <c r="L20" s="130">
        <f t="shared" si="1"/>
        <v>1.416682225277377E-2</v>
      </c>
      <c r="M20" s="130">
        <f t="shared" si="1"/>
        <v>-9.7179994979219586E-3</v>
      </c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</row>
    <row r="21" spans="1:55" ht="15.95" customHeight="1" x14ac:dyDescent="0.2"/>
    <row r="22" spans="1:55" ht="15.95" customHeight="1" x14ac:dyDescent="0.2">
      <c r="A22" s="123" t="s">
        <v>111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</row>
    <row r="23" spans="1:55" ht="11.25" customHeight="1" x14ac:dyDescent="0.2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55" x14ac:dyDescent="0.2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</row>
    <row r="25" spans="1:5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55" x14ac:dyDescent="0.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1:55" x14ac:dyDescent="0.2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</row>
    <row r="32" spans="1:55" x14ac:dyDescent="0.2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  <row r="152" spans="1:1" x14ac:dyDescent="0.2">
      <c r="A152" s="57" t="s">
        <v>112</v>
      </c>
    </row>
  </sheetData>
  <mergeCells count="8">
    <mergeCell ref="A24:M24"/>
    <mergeCell ref="A2:M2"/>
    <mergeCell ref="A3:M3"/>
    <mergeCell ref="A4:M4"/>
    <mergeCell ref="A6:M6"/>
    <mergeCell ref="A7:M7"/>
    <mergeCell ref="A8:A9"/>
    <mergeCell ref="B8:M8"/>
  </mergeCells>
  <printOptions horizontalCentered="1"/>
  <pageMargins left="0.39370078740157483" right="0.39370078740157483" top="0.59055118110236227" bottom="0.59055118110236227" header="0" footer="0"/>
  <pageSetup orientation="landscape" r:id="rId1"/>
  <headerFooter alignWithMargins="0">
    <oddFooter>&amp;L&amp;"Arial,Normal"&amp;8&amp;K01+032&amp;G&amp;C&amp;"Arial,Normal"&amp;8www.iieg.gob.mx&amp;R&amp;G</oddFooter>
  </headerFooter>
  <legacyDrawingHF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3"/>
  <sheetViews>
    <sheetView workbookViewId="0">
      <selection activeCell="W167" sqref="W167"/>
    </sheetView>
  </sheetViews>
  <sheetFormatPr baseColWidth="10" defaultColWidth="8.83203125" defaultRowHeight="11.25" x14ac:dyDescent="0.2"/>
  <cols>
    <col min="1" max="1" width="59.6640625" style="5" customWidth="1"/>
    <col min="2" max="3" width="8.6640625" style="5" bestFit="1" customWidth="1"/>
    <col min="4" max="13" width="8.6640625" style="6" bestFit="1" customWidth="1"/>
    <col min="14" max="14" width="8.83203125" style="5"/>
    <col min="15" max="16384" width="8.83203125" style="44"/>
  </cols>
  <sheetData>
    <row r="1" spans="1:14" s="62" customFormat="1" ht="20.25" x14ac:dyDescent="0.2">
      <c r="A1" s="74" t="s">
        <v>95</v>
      </c>
      <c r="B1" s="46"/>
      <c r="C1" s="46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4" s="47" customFormat="1" ht="15.75" customHeight="1" x14ac:dyDescent="0.2">
      <c r="A2" s="256" t="s">
        <v>80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34"/>
    </row>
    <row r="3" spans="1:14" s="47" customFormat="1" ht="15.75" customHeight="1" x14ac:dyDescent="0.2">
      <c r="A3" s="147" t="s">
        <v>79</v>
      </c>
      <c r="B3" s="36"/>
      <c r="C3" s="36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34"/>
    </row>
    <row r="4" spans="1:14" s="49" customFormat="1" ht="15.95" customHeight="1" x14ac:dyDescent="0.2">
      <c r="A4" s="256" t="s">
        <v>76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36"/>
    </row>
    <row r="5" spans="1:14" s="49" customFormat="1" ht="15.95" customHeight="1" x14ac:dyDescent="0.2">
      <c r="A5" s="256">
        <v>2017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36"/>
    </row>
    <row r="6" spans="1:14" ht="12.75" customHeight="1" x14ac:dyDescent="0.2">
      <c r="A6" s="30"/>
      <c r="B6" s="13"/>
      <c r="C6" s="13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x14ac:dyDescent="0.2">
      <c r="A7" s="6"/>
      <c r="B7" s="6"/>
      <c r="C7" s="6"/>
      <c r="N7" s="6"/>
    </row>
    <row r="8" spans="1:14" x14ac:dyDescent="0.2">
      <c r="A8" s="6"/>
      <c r="B8" s="6"/>
      <c r="C8" s="6"/>
      <c r="N8" s="6"/>
    </row>
    <row r="9" spans="1:14" x14ac:dyDescent="0.2">
      <c r="A9" s="284" t="s">
        <v>0</v>
      </c>
      <c r="B9" s="264">
        <v>2017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6"/>
    </row>
    <row r="10" spans="1:14" x14ac:dyDescent="0.2">
      <c r="A10" s="264"/>
      <c r="B10" s="244" t="s">
        <v>82</v>
      </c>
      <c r="C10" s="244" t="s">
        <v>83</v>
      </c>
      <c r="D10" s="244" t="s">
        <v>84</v>
      </c>
      <c r="E10" s="244" t="s">
        <v>85</v>
      </c>
      <c r="F10" s="244" t="s">
        <v>86</v>
      </c>
      <c r="G10" s="244" t="s">
        <v>87</v>
      </c>
      <c r="H10" s="244" t="s">
        <v>88</v>
      </c>
      <c r="I10" s="244" t="s">
        <v>89</v>
      </c>
      <c r="J10" s="244" t="s">
        <v>90</v>
      </c>
      <c r="K10" s="244" t="s">
        <v>91</v>
      </c>
      <c r="L10" s="244" t="s">
        <v>92</v>
      </c>
      <c r="M10" s="244" t="s">
        <v>93</v>
      </c>
      <c r="N10" s="6"/>
    </row>
    <row r="11" spans="1:14" x14ac:dyDescent="0.2">
      <c r="A11" s="227" t="s">
        <v>11</v>
      </c>
      <c r="B11" s="206">
        <v>51800</v>
      </c>
      <c r="C11" s="206">
        <v>50459</v>
      </c>
      <c r="D11" s="206">
        <v>47729</v>
      </c>
      <c r="E11" s="206">
        <v>48403</v>
      </c>
      <c r="F11" s="206">
        <v>47675</v>
      </c>
      <c r="G11" s="206">
        <v>47824</v>
      </c>
      <c r="H11" s="206">
        <v>48048</v>
      </c>
      <c r="I11" s="206">
        <v>47449</v>
      </c>
      <c r="J11" s="206">
        <v>47835</v>
      </c>
      <c r="K11" s="206">
        <v>47728</v>
      </c>
      <c r="L11" s="206">
        <v>48128</v>
      </c>
      <c r="M11" s="206">
        <v>47673</v>
      </c>
      <c r="N11" s="6"/>
    </row>
    <row r="12" spans="1:14" ht="22.5" x14ac:dyDescent="0.2">
      <c r="A12" s="97" t="s">
        <v>25</v>
      </c>
      <c r="B12" s="99">
        <v>9277</v>
      </c>
      <c r="C12" s="99">
        <v>9294</v>
      </c>
      <c r="D12" s="99">
        <v>9382</v>
      </c>
      <c r="E12" s="99">
        <v>9084</v>
      </c>
      <c r="F12" s="99">
        <v>9190</v>
      </c>
      <c r="G12" s="99">
        <v>9286</v>
      </c>
      <c r="H12" s="99">
        <v>9330</v>
      </c>
      <c r="I12" s="99">
        <v>9586</v>
      </c>
      <c r="J12" s="99">
        <v>9801</v>
      </c>
      <c r="K12" s="99">
        <v>10001</v>
      </c>
      <c r="L12" s="99">
        <v>10181</v>
      </c>
      <c r="M12" s="99">
        <v>10091</v>
      </c>
      <c r="N12" s="6"/>
    </row>
    <row r="13" spans="1:14" x14ac:dyDescent="0.2">
      <c r="A13" s="97" t="s">
        <v>10</v>
      </c>
      <c r="B13" s="99">
        <v>407</v>
      </c>
      <c r="C13" s="99">
        <v>413</v>
      </c>
      <c r="D13" s="99">
        <v>418</v>
      </c>
      <c r="E13" s="99">
        <v>423</v>
      </c>
      <c r="F13" s="99">
        <v>446</v>
      </c>
      <c r="G13" s="99">
        <v>448</v>
      </c>
      <c r="H13" s="99">
        <v>445</v>
      </c>
      <c r="I13" s="99">
        <v>471</v>
      </c>
      <c r="J13" s="99">
        <v>478</v>
      </c>
      <c r="K13" s="99">
        <v>479</v>
      </c>
      <c r="L13" s="99">
        <v>524</v>
      </c>
      <c r="M13" s="99">
        <v>515</v>
      </c>
      <c r="N13" s="6"/>
    </row>
    <row r="14" spans="1:14" ht="22.5" x14ac:dyDescent="0.2">
      <c r="A14" s="97" t="s">
        <v>114</v>
      </c>
      <c r="B14" s="154">
        <v>5144</v>
      </c>
      <c r="C14" s="154">
        <v>5135</v>
      </c>
      <c r="D14" s="99">
        <v>5173</v>
      </c>
      <c r="E14" s="99">
        <v>5213</v>
      </c>
      <c r="F14" s="99">
        <v>5264</v>
      </c>
      <c r="G14" s="99">
        <v>5349</v>
      </c>
      <c r="H14" s="99">
        <v>5358</v>
      </c>
      <c r="I14" s="99">
        <v>5346</v>
      </c>
      <c r="J14" s="99">
        <v>5352</v>
      </c>
      <c r="K14" s="99">
        <v>5440</v>
      </c>
      <c r="L14" s="99">
        <v>5475</v>
      </c>
      <c r="M14" s="99">
        <v>5486</v>
      </c>
      <c r="N14" s="6"/>
    </row>
    <row r="15" spans="1:14" x14ac:dyDescent="0.2">
      <c r="A15" s="189" t="s">
        <v>78</v>
      </c>
      <c r="B15" s="190">
        <f t="shared" ref="B15" si="0">SUM(B11:B14)</f>
        <v>66628</v>
      </c>
      <c r="C15" s="190">
        <f t="shared" ref="C15:M15" si="1">SUM(C11:C14)</f>
        <v>65301</v>
      </c>
      <c r="D15" s="190">
        <f t="shared" si="1"/>
        <v>62702</v>
      </c>
      <c r="E15" s="190">
        <f t="shared" si="1"/>
        <v>63123</v>
      </c>
      <c r="F15" s="190">
        <f t="shared" si="1"/>
        <v>62575</v>
      </c>
      <c r="G15" s="190">
        <f t="shared" si="1"/>
        <v>62907</v>
      </c>
      <c r="H15" s="190">
        <f t="shared" si="1"/>
        <v>63181</v>
      </c>
      <c r="I15" s="190">
        <f t="shared" si="1"/>
        <v>62852</v>
      </c>
      <c r="J15" s="190">
        <f t="shared" si="1"/>
        <v>63466</v>
      </c>
      <c r="K15" s="190">
        <f t="shared" si="1"/>
        <v>63648</v>
      </c>
      <c r="L15" s="190">
        <f t="shared" si="1"/>
        <v>64308</v>
      </c>
      <c r="M15" s="190">
        <f t="shared" si="1"/>
        <v>63765</v>
      </c>
      <c r="N15" s="6"/>
    </row>
    <row r="16" spans="1:14" x14ac:dyDescent="0.2">
      <c r="A16" s="4"/>
      <c r="B16" s="4"/>
      <c r="C16" s="4"/>
      <c r="D16" s="7"/>
      <c r="E16" s="7"/>
      <c r="F16" s="7"/>
      <c r="G16" s="7"/>
      <c r="H16" s="7"/>
      <c r="I16" s="7"/>
      <c r="J16" s="7"/>
      <c r="K16" s="7"/>
      <c r="L16" s="7"/>
      <c r="M16" s="7"/>
      <c r="N16" s="6"/>
    </row>
    <row r="17" spans="1:14" x14ac:dyDescent="0.2">
      <c r="A17" s="4"/>
      <c r="B17" s="4"/>
      <c r="C17" s="4"/>
      <c r="D17" s="7"/>
      <c r="E17" s="7"/>
      <c r="F17" s="7"/>
      <c r="G17" s="7"/>
      <c r="H17" s="7"/>
      <c r="I17" s="7"/>
      <c r="J17" s="7"/>
      <c r="K17" s="7"/>
      <c r="L17" s="7"/>
      <c r="M17" s="7"/>
      <c r="N17" s="6"/>
    </row>
    <row r="18" spans="1:14" x14ac:dyDescent="0.2">
      <c r="A18" s="6"/>
      <c r="B18" s="6"/>
      <c r="C18" s="6"/>
      <c r="N18" s="6"/>
    </row>
    <row r="19" spans="1:14" x14ac:dyDescent="0.2">
      <c r="A19" s="284" t="s">
        <v>1</v>
      </c>
      <c r="B19" s="264">
        <v>2017</v>
      </c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6"/>
    </row>
    <row r="20" spans="1:14" x14ac:dyDescent="0.2">
      <c r="A20" s="284"/>
      <c r="B20" s="244" t="s">
        <v>82</v>
      </c>
      <c r="C20" s="244" t="s">
        <v>83</v>
      </c>
      <c r="D20" s="244" t="s">
        <v>84</v>
      </c>
      <c r="E20" s="244" t="s">
        <v>85</v>
      </c>
      <c r="F20" s="244" t="s">
        <v>86</v>
      </c>
      <c r="G20" s="244" t="s">
        <v>87</v>
      </c>
      <c r="H20" s="244" t="s">
        <v>88</v>
      </c>
      <c r="I20" s="244" t="s">
        <v>89</v>
      </c>
      <c r="J20" s="244" t="s">
        <v>90</v>
      </c>
      <c r="K20" s="244" t="s">
        <v>91</v>
      </c>
      <c r="L20" s="244" t="s">
        <v>92</v>
      </c>
      <c r="M20" s="244" t="s">
        <v>93</v>
      </c>
      <c r="N20" s="6"/>
    </row>
    <row r="21" spans="1:14" x14ac:dyDescent="0.2">
      <c r="A21" s="76" t="s">
        <v>115</v>
      </c>
      <c r="B21" s="78">
        <v>2412</v>
      </c>
      <c r="C21" s="78">
        <v>2487</v>
      </c>
      <c r="D21" s="78">
        <v>2441</v>
      </c>
      <c r="E21" s="78">
        <v>2430</v>
      </c>
      <c r="F21" s="78">
        <v>2410</v>
      </c>
      <c r="G21" s="78">
        <v>2430</v>
      </c>
      <c r="H21" s="78">
        <v>2407</v>
      </c>
      <c r="I21" s="78">
        <v>2408</v>
      </c>
      <c r="J21" s="78">
        <v>2375</v>
      </c>
      <c r="K21" s="78">
        <v>2421</v>
      </c>
      <c r="L21" s="78">
        <v>2456</v>
      </c>
      <c r="M21" s="78">
        <v>2411</v>
      </c>
      <c r="N21" s="6"/>
    </row>
    <row r="22" spans="1:14" x14ac:dyDescent="0.2">
      <c r="A22" s="76" t="s">
        <v>116</v>
      </c>
      <c r="B22" s="78">
        <v>6161</v>
      </c>
      <c r="C22" s="78">
        <v>6100</v>
      </c>
      <c r="D22" s="78">
        <v>6025</v>
      </c>
      <c r="E22" s="78">
        <v>6578</v>
      </c>
      <c r="F22" s="78">
        <v>6614</v>
      </c>
      <c r="G22" s="78">
        <v>6642</v>
      </c>
      <c r="H22" s="78">
        <v>7091</v>
      </c>
      <c r="I22" s="78">
        <v>7294</v>
      </c>
      <c r="J22" s="78">
        <v>7394</v>
      </c>
      <c r="K22" s="78">
        <v>7587</v>
      </c>
      <c r="L22" s="78">
        <v>7701</v>
      </c>
      <c r="M22" s="78">
        <v>7752</v>
      </c>
      <c r="N22" s="6"/>
    </row>
    <row r="23" spans="1:14" ht="22.5" x14ac:dyDescent="0.2">
      <c r="A23" s="76" t="s">
        <v>117</v>
      </c>
      <c r="B23" s="78">
        <v>19391</v>
      </c>
      <c r="C23" s="78">
        <v>19214</v>
      </c>
      <c r="D23" s="78">
        <v>18949</v>
      </c>
      <c r="E23" s="78">
        <v>19003</v>
      </c>
      <c r="F23" s="78">
        <v>19209</v>
      </c>
      <c r="G23" s="78">
        <v>19532</v>
      </c>
      <c r="H23" s="78">
        <v>19521</v>
      </c>
      <c r="I23" s="78">
        <v>19589</v>
      </c>
      <c r="J23" s="78">
        <v>19734</v>
      </c>
      <c r="K23" s="78">
        <v>19956</v>
      </c>
      <c r="L23" s="78">
        <v>20127</v>
      </c>
      <c r="M23" s="78">
        <v>19966</v>
      </c>
      <c r="N23" s="6"/>
    </row>
    <row r="24" spans="1:14" ht="22.5" x14ac:dyDescent="0.2">
      <c r="A24" s="76" t="s">
        <v>118</v>
      </c>
      <c r="B24" s="78">
        <v>4795</v>
      </c>
      <c r="C24" s="78">
        <v>4809</v>
      </c>
      <c r="D24" s="78">
        <v>4876</v>
      </c>
      <c r="E24" s="78">
        <v>4931</v>
      </c>
      <c r="F24" s="78">
        <v>4967</v>
      </c>
      <c r="G24" s="78">
        <v>4801</v>
      </c>
      <c r="H24" s="78">
        <v>4866</v>
      </c>
      <c r="I24" s="78">
        <v>4924</v>
      </c>
      <c r="J24" s="78">
        <v>4963</v>
      </c>
      <c r="K24" s="78">
        <v>5150</v>
      </c>
      <c r="L24" s="78">
        <v>4920</v>
      </c>
      <c r="M24" s="78">
        <v>4942</v>
      </c>
      <c r="N24" s="6"/>
    </row>
    <row r="25" spans="1:14" ht="22.5" x14ac:dyDescent="0.2">
      <c r="A25" s="76" t="s">
        <v>119</v>
      </c>
      <c r="B25" s="78">
        <v>3429</v>
      </c>
      <c r="C25" s="78">
        <v>3442</v>
      </c>
      <c r="D25" s="78">
        <v>3432</v>
      </c>
      <c r="E25" s="78">
        <v>3402</v>
      </c>
      <c r="F25" s="78">
        <v>3427</v>
      </c>
      <c r="G25" s="78">
        <v>3512</v>
      </c>
      <c r="H25" s="78">
        <v>3664</v>
      </c>
      <c r="I25" s="78">
        <v>3542</v>
      </c>
      <c r="J25" s="78">
        <v>3418</v>
      </c>
      <c r="K25" s="78">
        <v>3462</v>
      </c>
      <c r="L25" s="78">
        <v>3487</v>
      </c>
      <c r="M25" s="78">
        <v>3400</v>
      </c>
      <c r="N25" s="6"/>
    </row>
    <row r="26" spans="1:14" ht="22.5" x14ac:dyDescent="0.2">
      <c r="A26" s="76" t="s">
        <v>120</v>
      </c>
      <c r="B26" s="78">
        <v>1018</v>
      </c>
      <c r="C26" s="78">
        <v>1036</v>
      </c>
      <c r="D26" s="78">
        <v>1040</v>
      </c>
      <c r="E26" s="78">
        <v>1025</v>
      </c>
      <c r="F26" s="78">
        <v>1114</v>
      </c>
      <c r="G26" s="78">
        <v>1210</v>
      </c>
      <c r="H26" s="78">
        <v>1239</v>
      </c>
      <c r="I26" s="78">
        <v>1228</v>
      </c>
      <c r="J26" s="78">
        <v>1217</v>
      </c>
      <c r="K26" s="78">
        <v>1236</v>
      </c>
      <c r="L26" s="78">
        <v>1224</v>
      </c>
      <c r="M26" s="78">
        <v>1212</v>
      </c>
      <c r="N26" s="6"/>
    </row>
    <row r="27" spans="1:14" ht="22.5" x14ac:dyDescent="0.2">
      <c r="A27" s="76" t="s">
        <v>121</v>
      </c>
      <c r="B27" s="78">
        <v>6870</v>
      </c>
      <c r="C27" s="78">
        <v>5879</v>
      </c>
      <c r="D27" s="78">
        <v>5873</v>
      </c>
      <c r="E27" s="78">
        <v>5844</v>
      </c>
      <c r="F27" s="78">
        <v>5895</v>
      </c>
      <c r="G27" s="78">
        <v>5704</v>
      </c>
      <c r="H27" s="78">
        <v>6460</v>
      </c>
      <c r="I27" s="78">
        <v>6542</v>
      </c>
      <c r="J27" s="78">
        <v>6581</v>
      </c>
      <c r="K27" s="78">
        <v>6713</v>
      </c>
      <c r="L27" s="78">
        <v>7048</v>
      </c>
      <c r="M27" s="78">
        <v>7013</v>
      </c>
      <c r="N27" s="6"/>
    </row>
    <row r="28" spans="1:14" ht="22.5" x14ac:dyDescent="0.2">
      <c r="A28" s="76" t="s">
        <v>122</v>
      </c>
      <c r="B28" s="78">
        <v>11938</v>
      </c>
      <c r="C28" s="78">
        <v>12053</v>
      </c>
      <c r="D28" s="78">
        <v>12023</v>
      </c>
      <c r="E28" s="78">
        <v>12048</v>
      </c>
      <c r="F28" s="78">
        <v>12291</v>
      </c>
      <c r="G28" s="78">
        <v>12657</v>
      </c>
      <c r="H28" s="78">
        <v>12552</v>
      </c>
      <c r="I28" s="78">
        <v>12320</v>
      </c>
      <c r="J28" s="78">
        <v>12399</v>
      </c>
      <c r="K28" s="78">
        <v>12711</v>
      </c>
      <c r="L28" s="78">
        <v>13122</v>
      </c>
      <c r="M28" s="78">
        <v>12915</v>
      </c>
      <c r="N28" s="6"/>
    </row>
    <row r="29" spans="1:14" ht="22.5" x14ac:dyDescent="0.2">
      <c r="A29" s="76" t="s">
        <v>123</v>
      </c>
      <c r="B29" s="78">
        <v>622</v>
      </c>
      <c r="C29" s="78">
        <v>627</v>
      </c>
      <c r="D29" s="78">
        <v>624</v>
      </c>
      <c r="E29" s="78">
        <v>621</v>
      </c>
      <c r="F29" s="78">
        <v>620</v>
      </c>
      <c r="G29" s="78">
        <v>626</v>
      </c>
      <c r="H29" s="78">
        <v>623</v>
      </c>
      <c r="I29" s="78">
        <v>619</v>
      </c>
      <c r="J29" s="78">
        <v>603</v>
      </c>
      <c r="K29" s="78">
        <v>598</v>
      </c>
      <c r="L29" s="78">
        <v>614</v>
      </c>
      <c r="M29" s="78">
        <v>615</v>
      </c>
      <c r="N29" s="6"/>
    </row>
    <row r="30" spans="1:14" ht="22.5" x14ac:dyDescent="0.2">
      <c r="A30" s="76" t="s">
        <v>124</v>
      </c>
      <c r="B30" s="78">
        <v>2674</v>
      </c>
      <c r="C30" s="78">
        <v>2718</v>
      </c>
      <c r="D30" s="78">
        <v>2734</v>
      </c>
      <c r="E30" s="78">
        <v>2757</v>
      </c>
      <c r="F30" s="78">
        <v>2767</v>
      </c>
      <c r="G30" s="78">
        <v>2789</v>
      </c>
      <c r="H30" s="78">
        <v>2778</v>
      </c>
      <c r="I30" s="78">
        <v>2766</v>
      </c>
      <c r="J30" s="78">
        <v>2792</v>
      </c>
      <c r="K30" s="78">
        <v>2818</v>
      </c>
      <c r="L30" s="78">
        <v>2813</v>
      </c>
      <c r="M30" s="78">
        <v>2839</v>
      </c>
      <c r="N30" s="6"/>
    </row>
    <row r="31" spans="1:14" ht="22.5" x14ac:dyDescent="0.2">
      <c r="A31" s="76" t="s">
        <v>125</v>
      </c>
      <c r="B31" s="78">
        <v>1620</v>
      </c>
      <c r="C31" s="85">
        <v>1673</v>
      </c>
      <c r="D31" s="78">
        <v>1675</v>
      </c>
      <c r="E31" s="78">
        <v>1665</v>
      </c>
      <c r="F31" s="78">
        <v>1665</v>
      </c>
      <c r="G31" s="78">
        <v>1617</v>
      </c>
      <c r="H31" s="78">
        <v>1613</v>
      </c>
      <c r="I31" s="78">
        <v>1614</v>
      </c>
      <c r="J31" s="78">
        <v>1614</v>
      </c>
      <c r="K31" s="78">
        <v>1628</v>
      </c>
      <c r="L31" s="78">
        <v>1622</v>
      </c>
      <c r="M31" s="78">
        <v>1616</v>
      </c>
      <c r="N31" s="6"/>
    </row>
    <row r="32" spans="1:14" x14ac:dyDescent="0.2">
      <c r="A32" s="76" t="s">
        <v>126</v>
      </c>
      <c r="B32" s="153">
        <v>1665</v>
      </c>
      <c r="C32" s="153">
        <v>1697</v>
      </c>
      <c r="D32" s="153">
        <v>1685</v>
      </c>
      <c r="E32" s="153">
        <v>1687</v>
      </c>
      <c r="F32" s="153">
        <v>1705</v>
      </c>
      <c r="G32" s="78">
        <v>1766</v>
      </c>
      <c r="H32" s="78">
        <v>1810</v>
      </c>
      <c r="I32" s="78">
        <v>1855</v>
      </c>
      <c r="J32" s="78">
        <v>1857</v>
      </c>
      <c r="K32" s="78">
        <v>1900</v>
      </c>
      <c r="L32" s="78">
        <v>1909</v>
      </c>
      <c r="M32" s="78">
        <v>1909</v>
      </c>
      <c r="N32" s="6"/>
    </row>
    <row r="33" spans="1:14" x14ac:dyDescent="0.2">
      <c r="A33" s="189" t="s">
        <v>78</v>
      </c>
      <c r="B33" s="190">
        <f t="shared" ref="B33" si="2">SUM(B21:B32)</f>
        <v>62595</v>
      </c>
      <c r="C33" s="190">
        <f t="shared" ref="C33:M33" si="3">SUM(C21:C32)</f>
        <v>61735</v>
      </c>
      <c r="D33" s="190">
        <f t="shared" si="3"/>
        <v>61377</v>
      </c>
      <c r="E33" s="190">
        <f t="shared" si="3"/>
        <v>61991</v>
      </c>
      <c r="F33" s="190">
        <f t="shared" si="3"/>
        <v>62684</v>
      </c>
      <c r="G33" s="190">
        <f t="shared" si="3"/>
        <v>63286</v>
      </c>
      <c r="H33" s="190">
        <f t="shared" si="3"/>
        <v>64624</v>
      </c>
      <c r="I33" s="190">
        <f t="shared" si="3"/>
        <v>64701</v>
      </c>
      <c r="J33" s="190">
        <f t="shared" si="3"/>
        <v>64947</v>
      </c>
      <c r="K33" s="190">
        <f t="shared" si="3"/>
        <v>66180</v>
      </c>
      <c r="L33" s="190">
        <f t="shared" si="3"/>
        <v>67043</v>
      </c>
      <c r="M33" s="190">
        <f t="shared" si="3"/>
        <v>66590</v>
      </c>
      <c r="N33" s="6"/>
    </row>
    <row r="34" spans="1:14" x14ac:dyDescent="0.2">
      <c r="N34" s="6"/>
    </row>
    <row r="35" spans="1:14" x14ac:dyDescent="0.2">
      <c r="N35" s="6"/>
    </row>
    <row r="36" spans="1:14" x14ac:dyDescent="0.2">
      <c r="N36" s="6"/>
    </row>
    <row r="37" spans="1:14" x14ac:dyDescent="0.2">
      <c r="N37" s="6"/>
    </row>
    <row r="38" spans="1:14" s="62" customFormat="1" ht="20.25" x14ac:dyDescent="0.2">
      <c r="A38" s="74" t="s">
        <v>95</v>
      </c>
      <c r="B38" s="46"/>
      <c r="C38" s="46"/>
      <c r="D38" s="69"/>
      <c r="E38" s="69"/>
      <c r="F38" s="69"/>
      <c r="G38" s="69"/>
      <c r="H38" s="69"/>
      <c r="I38" s="69"/>
      <c r="J38" s="69"/>
      <c r="K38" s="69"/>
      <c r="L38" s="69"/>
      <c r="M38" s="69"/>
    </row>
    <row r="39" spans="1:14" s="47" customFormat="1" ht="12.75" x14ac:dyDescent="0.2">
      <c r="A39" s="256" t="s">
        <v>80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34"/>
    </row>
    <row r="40" spans="1:14" s="47" customFormat="1" ht="12.75" x14ac:dyDescent="0.2">
      <c r="A40" s="147" t="s">
        <v>79</v>
      </c>
      <c r="B40" s="36"/>
      <c r="C40" s="36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34"/>
    </row>
    <row r="41" spans="1:14" s="49" customFormat="1" ht="12.75" x14ac:dyDescent="0.2">
      <c r="A41" s="256" t="s">
        <v>76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36"/>
    </row>
    <row r="42" spans="1:14" s="49" customFormat="1" ht="12.75" x14ac:dyDescent="0.2">
      <c r="A42" s="256">
        <v>2017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36"/>
    </row>
    <row r="43" spans="1:14" x14ac:dyDescent="0.2">
      <c r="N43" s="6"/>
    </row>
    <row r="44" spans="1:14" x14ac:dyDescent="0.2">
      <c r="B44" s="30"/>
      <c r="C44" s="30"/>
      <c r="N44" s="6"/>
    </row>
    <row r="45" spans="1:14" x14ac:dyDescent="0.2">
      <c r="B45" s="13"/>
      <c r="C45" s="13"/>
      <c r="N45" s="6"/>
    </row>
    <row r="46" spans="1:14" x14ac:dyDescent="0.2">
      <c r="A46" s="284" t="s">
        <v>2</v>
      </c>
      <c r="B46" s="264">
        <v>2017</v>
      </c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6"/>
    </row>
    <row r="47" spans="1:14" x14ac:dyDescent="0.2">
      <c r="A47" s="284"/>
      <c r="B47" s="244" t="s">
        <v>82</v>
      </c>
      <c r="C47" s="244" t="s">
        <v>83</v>
      </c>
      <c r="D47" s="244" t="s">
        <v>84</v>
      </c>
      <c r="E47" s="244" t="s">
        <v>85</v>
      </c>
      <c r="F47" s="244" t="s">
        <v>86</v>
      </c>
      <c r="G47" s="244" t="s">
        <v>87</v>
      </c>
      <c r="H47" s="244" t="s">
        <v>88</v>
      </c>
      <c r="I47" s="244" t="s">
        <v>89</v>
      </c>
      <c r="J47" s="244" t="s">
        <v>90</v>
      </c>
      <c r="K47" s="244" t="s">
        <v>91</v>
      </c>
      <c r="L47" s="244" t="s">
        <v>92</v>
      </c>
      <c r="M47" s="244" t="s">
        <v>93</v>
      </c>
      <c r="N47" s="6"/>
    </row>
    <row r="48" spans="1:14" ht="22.5" x14ac:dyDescent="0.2">
      <c r="A48" s="76" t="s">
        <v>127</v>
      </c>
      <c r="B48" s="78">
        <v>7240</v>
      </c>
      <c r="C48" s="78">
        <v>7224</v>
      </c>
      <c r="D48" s="78">
        <v>7302</v>
      </c>
      <c r="E48" s="78">
        <v>7337</v>
      </c>
      <c r="F48" s="78">
        <v>7293</v>
      </c>
      <c r="G48" s="78">
        <v>7346</v>
      </c>
      <c r="H48" s="78">
        <v>7491</v>
      </c>
      <c r="I48" s="78">
        <v>7465</v>
      </c>
      <c r="J48" s="78">
        <v>7864</v>
      </c>
      <c r="K48" s="78">
        <v>8185</v>
      </c>
      <c r="L48" s="78">
        <v>8006</v>
      </c>
      <c r="M48" s="78">
        <v>7943</v>
      </c>
      <c r="N48" s="6"/>
    </row>
    <row r="49" spans="1:14" ht="22.5" x14ac:dyDescent="0.2">
      <c r="A49" s="76" t="s">
        <v>128</v>
      </c>
      <c r="B49" s="78">
        <v>2796</v>
      </c>
      <c r="C49" s="78">
        <v>2798</v>
      </c>
      <c r="D49" s="78">
        <v>2759</v>
      </c>
      <c r="E49" s="78">
        <v>2744</v>
      </c>
      <c r="F49" s="78">
        <v>2720</v>
      </c>
      <c r="G49" s="78">
        <v>2725</v>
      </c>
      <c r="H49" s="78">
        <v>2766</v>
      </c>
      <c r="I49" s="78">
        <v>2747</v>
      </c>
      <c r="J49" s="78">
        <v>2745</v>
      </c>
      <c r="K49" s="78">
        <v>2586</v>
      </c>
      <c r="L49" s="78">
        <v>2766</v>
      </c>
      <c r="M49" s="78">
        <v>2623</v>
      </c>
      <c r="N49" s="6"/>
    </row>
    <row r="50" spans="1:14" x14ac:dyDescent="0.2">
      <c r="A50" s="76" t="s">
        <v>129</v>
      </c>
      <c r="B50" s="78">
        <v>1304</v>
      </c>
      <c r="C50" s="78">
        <v>1319</v>
      </c>
      <c r="D50" s="78">
        <v>1218</v>
      </c>
      <c r="E50" s="78">
        <v>1213</v>
      </c>
      <c r="F50" s="78">
        <v>1195</v>
      </c>
      <c r="G50" s="78">
        <v>1183</v>
      </c>
      <c r="H50" s="78">
        <v>1197</v>
      </c>
      <c r="I50" s="78">
        <v>1201</v>
      </c>
      <c r="J50" s="78">
        <v>1212</v>
      </c>
      <c r="K50" s="78">
        <v>1230</v>
      </c>
      <c r="L50" s="78">
        <v>1208</v>
      </c>
      <c r="M50" s="78">
        <v>1195</v>
      </c>
      <c r="N50" s="6"/>
    </row>
    <row r="51" spans="1:14" ht="22.5" x14ac:dyDescent="0.2">
      <c r="A51" s="76" t="s">
        <v>130</v>
      </c>
      <c r="B51" s="78">
        <v>2784</v>
      </c>
      <c r="C51" s="78">
        <v>2706</v>
      </c>
      <c r="D51" s="78">
        <v>2650</v>
      </c>
      <c r="E51" s="78">
        <v>2621</v>
      </c>
      <c r="F51" s="78">
        <v>2628</v>
      </c>
      <c r="G51" s="78">
        <v>2651</v>
      </c>
      <c r="H51" s="78">
        <v>2681</v>
      </c>
      <c r="I51" s="78">
        <v>2704</v>
      </c>
      <c r="J51" s="78">
        <v>3843</v>
      </c>
      <c r="K51" s="78">
        <v>3868</v>
      </c>
      <c r="L51" s="78">
        <v>3945</v>
      </c>
      <c r="M51" s="78">
        <v>3912</v>
      </c>
      <c r="N51" s="6"/>
    </row>
    <row r="52" spans="1:14" x14ac:dyDescent="0.2">
      <c r="A52" s="76" t="s">
        <v>131</v>
      </c>
      <c r="B52" s="78">
        <v>616</v>
      </c>
      <c r="C52" s="78">
        <v>594</v>
      </c>
      <c r="D52" s="78">
        <v>607</v>
      </c>
      <c r="E52" s="78">
        <v>615</v>
      </c>
      <c r="F52" s="78">
        <v>635</v>
      </c>
      <c r="G52" s="78">
        <v>648</v>
      </c>
      <c r="H52" s="78">
        <v>658</v>
      </c>
      <c r="I52" s="78">
        <v>646</v>
      </c>
      <c r="J52" s="78">
        <v>657</v>
      </c>
      <c r="K52" s="78">
        <v>670</v>
      </c>
      <c r="L52" s="78">
        <v>665</v>
      </c>
      <c r="M52" s="78">
        <v>666</v>
      </c>
      <c r="N52" s="6"/>
    </row>
    <row r="53" spans="1:14" ht="22.5" x14ac:dyDescent="0.2">
      <c r="A53" s="76" t="s">
        <v>132</v>
      </c>
      <c r="B53" s="153">
        <v>703</v>
      </c>
      <c r="C53" s="153">
        <v>707</v>
      </c>
      <c r="D53" s="78">
        <v>705</v>
      </c>
      <c r="E53" s="78">
        <v>691</v>
      </c>
      <c r="F53" s="78">
        <v>679</v>
      </c>
      <c r="G53" s="78">
        <v>619</v>
      </c>
      <c r="H53" s="78">
        <v>643</v>
      </c>
      <c r="I53" s="78">
        <v>667</v>
      </c>
      <c r="J53" s="78">
        <v>676</v>
      </c>
      <c r="K53" s="78">
        <v>681</v>
      </c>
      <c r="L53" s="78">
        <v>706</v>
      </c>
      <c r="M53" s="78">
        <v>689</v>
      </c>
      <c r="N53" s="6"/>
    </row>
    <row r="54" spans="1:14" x14ac:dyDescent="0.2">
      <c r="A54" s="189" t="s">
        <v>78</v>
      </c>
      <c r="B54" s="190">
        <f t="shared" ref="B54" si="4">SUM(B48:B53)</f>
        <v>15443</v>
      </c>
      <c r="C54" s="190">
        <f t="shared" ref="C54:M54" si="5">SUM(C48:C53)</f>
        <v>15348</v>
      </c>
      <c r="D54" s="190">
        <f t="shared" si="5"/>
        <v>15241</v>
      </c>
      <c r="E54" s="190">
        <f t="shared" si="5"/>
        <v>15221</v>
      </c>
      <c r="F54" s="190">
        <f t="shared" si="5"/>
        <v>15150</v>
      </c>
      <c r="G54" s="190">
        <f t="shared" si="5"/>
        <v>15172</v>
      </c>
      <c r="H54" s="190">
        <f t="shared" si="5"/>
        <v>15436</v>
      </c>
      <c r="I54" s="190">
        <f t="shared" si="5"/>
        <v>15430</v>
      </c>
      <c r="J54" s="190">
        <f t="shared" si="5"/>
        <v>16997</v>
      </c>
      <c r="K54" s="190">
        <f t="shared" si="5"/>
        <v>17220</v>
      </c>
      <c r="L54" s="190">
        <f t="shared" si="5"/>
        <v>17296</v>
      </c>
      <c r="M54" s="190">
        <f t="shared" si="5"/>
        <v>17028</v>
      </c>
      <c r="N54" s="6"/>
    </row>
    <row r="55" spans="1:14" x14ac:dyDescent="0.2">
      <c r="N55" s="6"/>
    </row>
    <row r="56" spans="1:14" x14ac:dyDescent="0.2">
      <c r="N56" s="6"/>
    </row>
    <row r="57" spans="1:14" s="143" customForma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5"/>
    </row>
    <row r="58" spans="1:14" x14ac:dyDescent="0.2">
      <c r="A58" s="284" t="s">
        <v>3</v>
      </c>
      <c r="B58" s="264">
        <v>2017</v>
      </c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6"/>
    </row>
    <row r="59" spans="1:14" x14ac:dyDescent="0.2">
      <c r="A59" s="284"/>
      <c r="B59" s="244" t="s">
        <v>82</v>
      </c>
      <c r="C59" s="244" t="s">
        <v>83</v>
      </c>
      <c r="D59" s="244" t="s">
        <v>84</v>
      </c>
      <c r="E59" s="244" t="s">
        <v>85</v>
      </c>
      <c r="F59" s="244" t="s">
        <v>86</v>
      </c>
      <c r="G59" s="244" t="s">
        <v>87</v>
      </c>
      <c r="H59" s="244" t="s">
        <v>88</v>
      </c>
      <c r="I59" s="244" t="s">
        <v>89</v>
      </c>
      <c r="J59" s="244" t="s">
        <v>90</v>
      </c>
      <c r="K59" s="244" t="s">
        <v>91</v>
      </c>
      <c r="L59" s="244" t="s">
        <v>92</v>
      </c>
      <c r="M59" s="244" t="s">
        <v>93</v>
      </c>
      <c r="N59" s="6"/>
    </row>
    <row r="60" spans="1:14" ht="22.5" x14ac:dyDescent="0.2">
      <c r="A60" s="76" t="s">
        <v>133</v>
      </c>
      <c r="B60" s="154">
        <v>48174</v>
      </c>
      <c r="C60" s="154">
        <v>48047</v>
      </c>
      <c r="D60" s="78">
        <v>47937</v>
      </c>
      <c r="E60" s="78">
        <v>47426</v>
      </c>
      <c r="F60" s="78">
        <v>47037</v>
      </c>
      <c r="G60" s="78">
        <v>47680</v>
      </c>
      <c r="H60" s="78">
        <v>48202</v>
      </c>
      <c r="I60" s="78">
        <v>48343</v>
      </c>
      <c r="J60" s="78">
        <v>47473</v>
      </c>
      <c r="K60" s="78">
        <v>48814</v>
      </c>
      <c r="L60" s="78">
        <v>49667</v>
      </c>
      <c r="M60" s="78">
        <v>48840</v>
      </c>
      <c r="N60" s="6"/>
    </row>
    <row r="61" spans="1:14" x14ac:dyDescent="0.2">
      <c r="A61" s="189" t="s">
        <v>78</v>
      </c>
      <c r="B61" s="190">
        <f t="shared" ref="B61:M61" si="6">SUM(B60)</f>
        <v>48174</v>
      </c>
      <c r="C61" s="190">
        <f t="shared" si="6"/>
        <v>48047</v>
      </c>
      <c r="D61" s="190">
        <f t="shared" si="6"/>
        <v>47937</v>
      </c>
      <c r="E61" s="190">
        <f t="shared" si="6"/>
        <v>47426</v>
      </c>
      <c r="F61" s="190">
        <f t="shared" si="6"/>
        <v>47037</v>
      </c>
      <c r="G61" s="190">
        <f t="shared" si="6"/>
        <v>47680</v>
      </c>
      <c r="H61" s="190">
        <f t="shared" si="6"/>
        <v>48202</v>
      </c>
      <c r="I61" s="190">
        <f t="shared" si="6"/>
        <v>48343</v>
      </c>
      <c r="J61" s="190">
        <f t="shared" si="6"/>
        <v>47473</v>
      </c>
      <c r="K61" s="190">
        <f t="shared" si="6"/>
        <v>48814</v>
      </c>
      <c r="L61" s="190">
        <f t="shared" si="6"/>
        <v>49667</v>
      </c>
      <c r="M61" s="190">
        <f t="shared" si="6"/>
        <v>48840</v>
      </c>
      <c r="N61" s="6"/>
    </row>
    <row r="62" spans="1:14" x14ac:dyDescent="0.2">
      <c r="N62" s="6"/>
    </row>
    <row r="63" spans="1:14" x14ac:dyDescent="0.2">
      <c r="N63" s="6"/>
    </row>
    <row r="64" spans="1:14" x14ac:dyDescent="0.2">
      <c r="N64" s="6"/>
    </row>
    <row r="65" spans="1:14" x14ac:dyDescent="0.2">
      <c r="A65" s="284" t="s">
        <v>4</v>
      </c>
      <c r="B65" s="264">
        <v>2017</v>
      </c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6"/>
    </row>
    <row r="66" spans="1:14" x14ac:dyDescent="0.2">
      <c r="A66" s="284"/>
      <c r="B66" s="244" t="s">
        <v>82</v>
      </c>
      <c r="C66" s="244" t="s">
        <v>83</v>
      </c>
      <c r="D66" s="244" t="s">
        <v>84</v>
      </c>
      <c r="E66" s="244" t="s">
        <v>85</v>
      </c>
      <c r="F66" s="244" t="s">
        <v>86</v>
      </c>
      <c r="G66" s="244" t="s">
        <v>87</v>
      </c>
      <c r="H66" s="244" t="s">
        <v>88</v>
      </c>
      <c r="I66" s="244" t="s">
        <v>89</v>
      </c>
      <c r="J66" s="244" t="s">
        <v>90</v>
      </c>
      <c r="K66" s="244" t="s">
        <v>91</v>
      </c>
      <c r="L66" s="244" t="s">
        <v>92</v>
      </c>
      <c r="M66" s="244" t="s">
        <v>93</v>
      </c>
      <c r="N66" s="6"/>
    </row>
    <row r="67" spans="1:14" x14ac:dyDescent="0.2">
      <c r="A67" s="76" t="s">
        <v>134</v>
      </c>
      <c r="B67" s="99">
        <v>52</v>
      </c>
      <c r="C67" s="99">
        <v>51</v>
      </c>
      <c r="D67" s="78">
        <v>51</v>
      </c>
      <c r="E67" s="78">
        <v>67</v>
      </c>
      <c r="F67" s="78">
        <v>65</v>
      </c>
      <c r="G67" s="78">
        <v>70</v>
      </c>
      <c r="H67" s="78">
        <v>71</v>
      </c>
      <c r="I67" s="78">
        <v>71</v>
      </c>
      <c r="J67" s="78">
        <v>73</v>
      </c>
      <c r="K67" s="78">
        <v>74</v>
      </c>
      <c r="L67" s="78">
        <v>73</v>
      </c>
      <c r="M67" s="78">
        <v>71</v>
      </c>
      <c r="N67" s="6"/>
    </row>
    <row r="68" spans="1:14" x14ac:dyDescent="0.2">
      <c r="A68" s="76" t="s">
        <v>135</v>
      </c>
      <c r="B68" s="99">
        <v>255</v>
      </c>
      <c r="C68" s="99">
        <v>367</v>
      </c>
      <c r="D68" s="78">
        <v>359</v>
      </c>
      <c r="E68" s="78">
        <v>364</v>
      </c>
      <c r="F68" s="78">
        <v>300</v>
      </c>
      <c r="G68" s="78">
        <v>284</v>
      </c>
      <c r="H68" s="78">
        <v>276</v>
      </c>
      <c r="I68" s="78">
        <v>282</v>
      </c>
      <c r="J68" s="78">
        <v>275</v>
      </c>
      <c r="K68" s="78">
        <v>239</v>
      </c>
      <c r="L68" s="78">
        <v>248</v>
      </c>
      <c r="M68" s="78">
        <v>245</v>
      </c>
      <c r="N68" s="6"/>
    </row>
    <row r="69" spans="1:14" ht="22.5" x14ac:dyDescent="0.2">
      <c r="A69" s="76" t="s">
        <v>136</v>
      </c>
      <c r="B69" s="99">
        <v>6242</v>
      </c>
      <c r="C69" s="99">
        <v>6258</v>
      </c>
      <c r="D69" s="78">
        <v>6443</v>
      </c>
      <c r="E69" s="78">
        <v>6500</v>
      </c>
      <c r="F69" s="78">
        <v>6530</v>
      </c>
      <c r="G69" s="78">
        <v>6548</v>
      </c>
      <c r="H69" s="78">
        <v>6617</v>
      </c>
      <c r="I69" s="78">
        <v>6623</v>
      </c>
      <c r="J69" s="78">
        <v>6561</v>
      </c>
      <c r="K69" s="78">
        <v>6502</v>
      </c>
      <c r="L69" s="78">
        <v>6421</v>
      </c>
      <c r="M69" s="78">
        <v>6412</v>
      </c>
      <c r="N69" s="6"/>
    </row>
    <row r="70" spans="1:14" ht="22.5" x14ac:dyDescent="0.2">
      <c r="A70" s="76" t="s">
        <v>137</v>
      </c>
      <c r="B70" s="154">
        <v>12608</v>
      </c>
      <c r="C70" s="154">
        <v>12707</v>
      </c>
      <c r="D70" s="78">
        <v>12663</v>
      </c>
      <c r="E70" s="78">
        <v>12624</v>
      </c>
      <c r="F70" s="78">
        <v>12706</v>
      </c>
      <c r="G70" s="78">
        <v>12772</v>
      </c>
      <c r="H70" s="78">
        <v>12690</v>
      </c>
      <c r="I70" s="78">
        <v>12791</v>
      </c>
      <c r="J70" s="78">
        <v>12838</v>
      </c>
      <c r="K70" s="78">
        <v>13047</v>
      </c>
      <c r="L70" s="78">
        <v>13081</v>
      </c>
      <c r="M70" s="78">
        <v>13059</v>
      </c>
      <c r="N70" s="6"/>
    </row>
    <row r="71" spans="1:14" x14ac:dyDescent="0.2">
      <c r="A71" s="189" t="s">
        <v>78</v>
      </c>
      <c r="B71" s="190">
        <f t="shared" ref="B71:M71" si="7">SUM(B67:B70)</f>
        <v>19157</v>
      </c>
      <c r="C71" s="190">
        <f t="shared" si="7"/>
        <v>19383</v>
      </c>
      <c r="D71" s="190">
        <f t="shared" si="7"/>
        <v>19516</v>
      </c>
      <c r="E71" s="190">
        <f t="shared" si="7"/>
        <v>19555</v>
      </c>
      <c r="F71" s="190">
        <f t="shared" si="7"/>
        <v>19601</v>
      </c>
      <c r="G71" s="190">
        <f t="shared" si="7"/>
        <v>19674</v>
      </c>
      <c r="H71" s="190">
        <f t="shared" si="7"/>
        <v>19654</v>
      </c>
      <c r="I71" s="190">
        <f t="shared" si="7"/>
        <v>19767</v>
      </c>
      <c r="J71" s="190">
        <f t="shared" si="7"/>
        <v>19747</v>
      </c>
      <c r="K71" s="190">
        <f t="shared" si="7"/>
        <v>19862</v>
      </c>
      <c r="L71" s="190">
        <f t="shared" si="7"/>
        <v>19823</v>
      </c>
      <c r="M71" s="190">
        <f t="shared" si="7"/>
        <v>19787</v>
      </c>
      <c r="N71" s="6"/>
    </row>
    <row r="72" spans="1:14" s="145" customFormat="1" x14ac:dyDescent="0.2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3"/>
    </row>
    <row r="73" spans="1:14" s="145" customForma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3"/>
    </row>
    <row r="74" spans="1:14" s="145" customFormat="1" x14ac:dyDescent="0.2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3"/>
    </row>
    <row r="75" spans="1:14" s="145" customFormat="1" x14ac:dyDescent="0.2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3"/>
    </row>
    <row r="76" spans="1:14" s="62" customFormat="1" ht="20.25" x14ac:dyDescent="0.2">
      <c r="A76" s="74" t="s">
        <v>95</v>
      </c>
      <c r="B76" s="12"/>
      <c r="C76" s="12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spans="1:14" s="47" customFormat="1" ht="12.75" x14ac:dyDescent="0.2">
      <c r="A77" s="256" t="s">
        <v>80</v>
      </c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34"/>
    </row>
    <row r="78" spans="1:14" s="47" customFormat="1" ht="12.75" x14ac:dyDescent="0.2">
      <c r="A78" s="147" t="s">
        <v>79</v>
      </c>
      <c r="B78" s="12"/>
      <c r="C78" s="12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34"/>
    </row>
    <row r="79" spans="1:14" s="49" customFormat="1" ht="12.75" x14ac:dyDescent="0.2">
      <c r="A79" s="256" t="s">
        <v>76</v>
      </c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  <c r="N79" s="36"/>
    </row>
    <row r="80" spans="1:14" s="49" customFormat="1" ht="12.75" x14ac:dyDescent="0.2">
      <c r="A80" s="256">
        <v>2017</v>
      </c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  <c r="N80" s="36"/>
    </row>
    <row r="81" spans="1:14" s="145" customFormat="1" x14ac:dyDescent="0.2">
      <c r="A81" s="11"/>
      <c r="B81" s="6"/>
      <c r="C81" s="6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3"/>
    </row>
    <row r="82" spans="1:14" s="145" customFormat="1" x14ac:dyDescent="0.2">
      <c r="A82" s="11"/>
      <c r="B82" s="6"/>
      <c r="C82" s="6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3"/>
    </row>
    <row r="83" spans="1:14" s="145" customFormat="1" x14ac:dyDescent="0.2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3"/>
    </row>
    <row r="84" spans="1:14" x14ac:dyDescent="0.2">
      <c r="A84" s="265" t="s">
        <v>5</v>
      </c>
      <c r="B84" s="264">
        <v>2017</v>
      </c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6"/>
    </row>
    <row r="85" spans="1:14" x14ac:dyDescent="0.2">
      <c r="A85" s="263"/>
      <c r="B85" s="244" t="s">
        <v>82</v>
      </c>
      <c r="C85" s="244" t="s">
        <v>83</v>
      </c>
      <c r="D85" s="244" t="s">
        <v>84</v>
      </c>
      <c r="E85" s="244" t="s">
        <v>85</v>
      </c>
      <c r="F85" s="244" t="s">
        <v>86</v>
      </c>
      <c r="G85" s="244" t="s">
        <v>87</v>
      </c>
      <c r="H85" s="244" t="s">
        <v>88</v>
      </c>
      <c r="I85" s="244" t="s">
        <v>89</v>
      </c>
      <c r="J85" s="244" t="s">
        <v>90</v>
      </c>
      <c r="K85" s="244" t="s">
        <v>91</v>
      </c>
      <c r="L85" s="244" t="s">
        <v>92</v>
      </c>
      <c r="M85" s="244" t="s">
        <v>93</v>
      </c>
      <c r="N85" s="6"/>
    </row>
    <row r="86" spans="1:14" x14ac:dyDescent="0.2">
      <c r="A86" s="76" t="s">
        <v>138</v>
      </c>
      <c r="B86" s="78">
        <v>6233</v>
      </c>
      <c r="C86" s="78">
        <v>6264</v>
      </c>
      <c r="D86" s="78">
        <v>6327</v>
      </c>
      <c r="E86" s="78">
        <v>6522</v>
      </c>
      <c r="F86" s="78">
        <v>6752</v>
      </c>
      <c r="G86" s="78">
        <v>6850</v>
      </c>
      <c r="H86" s="78">
        <v>6689</v>
      </c>
      <c r="I86" s="78">
        <v>6732</v>
      </c>
      <c r="J86" s="78">
        <v>6686</v>
      </c>
      <c r="K86" s="78">
        <v>6676</v>
      </c>
      <c r="L86" s="78">
        <v>6629</v>
      </c>
      <c r="M86" s="78">
        <v>6605</v>
      </c>
      <c r="N86" s="6"/>
    </row>
    <row r="87" spans="1:14" x14ac:dyDescent="0.2">
      <c r="A87" s="76" t="s">
        <v>139</v>
      </c>
      <c r="B87" s="78">
        <v>98</v>
      </c>
      <c r="C87" s="78">
        <v>97</v>
      </c>
      <c r="D87" s="78">
        <v>98</v>
      </c>
      <c r="E87" s="78">
        <v>98</v>
      </c>
      <c r="F87" s="78">
        <v>97</v>
      </c>
      <c r="G87" s="78">
        <v>98</v>
      </c>
      <c r="H87" s="78">
        <v>98</v>
      </c>
      <c r="I87" s="78">
        <v>97</v>
      </c>
      <c r="J87" s="78">
        <v>105</v>
      </c>
      <c r="K87" s="78">
        <v>106</v>
      </c>
      <c r="L87" s="78">
        <v>104</v>
      </c>
      <c r="M87" s="78">
        <v>103</v>
      </c>
      <c r="N87" s="6"/>
    </row>
    <row r="88" spans="1:14" ht="22.5" x14ac:dyDescent="0.2">
      <c r="A88" s="76" t="s">
        <v>140</v>
      </c>
      <c r="B88" s="78">
        <v>2021</v>
      </c>
      <c r="C88" s="78">
        <v>3053</v>
      </c>
      <c r="D88" s="78">
        <v>1277</v>
      </c>
      <c r="E88" s="78">
        <v>675</v>
      </c>
      <c r="F88" s="78">
        <v>685</v>
      </c>
      <c r="G88" s="78">
        <v>738</v>
      </c>
      <c r="H88" s="78">
        <v>767</v>
      </c>
      <c r="I88" s="78">
        <v>806</v>
      </c>
      <c r="J88" s="78">
        <v>844</v>
      </c>
      <c r="K88" s="78">
        <v>859</v>
      </c>
      <c r="L88" s="78">
        <v>959</v>
      </c>
      <c r="M88" s="78">
        <v>934</v>
      </c>
      <c r="N88" s="6"/>
    </row>
    <row r="89" spans="1:14" ht="22.5" x14ac:dyDescent="0.2">
      <c r="A89" s="76" t="s">
        <v>141</v>
      </c>
      <c r="B89" s="78">
        <v>3050</v>
      </c>
      <c r="C89" s="78">
        <v>2011</v>
      </c>
      <c r="D89" s="78">
        <v>3069</v>
      </c>
      <c r="E89" s="78">
        <v>3096</v>
      </c>
      <c r="F89" s="78">
        <v>3152</v>
      </c>
      <c r="G89" s="78">
        <v>3172</v>
      </c>
      <c r="H89" s="78">
        <v>3230</v>
      </c>
      <c r="I89" s="78">
        <v>3250</v>
      </c>
      <c r="J89" s="78">
        <v>3277</v>
      </c>
      <c r="K89" s="78">
        <v>3241</v>
      </c>
      <c r="L89" s="78">
        <v>3235</v>
      </c>
      <c r="M89" s="78">
        <v>3199</v>
      </c>
      <c r="N89" s="6"/>
    </row>
    <row r="90" spans="1:14" ht="22.5" x14ac:dyDescent="0.2">
      <c r="A90" s="76" t="s">
        <v>142</v>
      </c>
      <c r="B90" s="78">
        <v>4719</v>
      </c>
      <c r="C90" s="78">
        <v>4806</v>
      </c>
      <c r="D90" s="78">
        <v>4827</v>
      </c>
      <c r="E90" s="78">
        <v>4813</v>
      </c>
      <c r="F90" s="78">
        <v>4856</v>
      </c>
      <c r="G90" s="78">
        <v>4852</v>
      </c>
      <c r="H90" s="78">
        <v>4880</v>
      </c>
      <c r="I90" s="78">
        <v>4919</v>
      </c>
      <c r="J90" s="78">
        <v>4938</v>
      </c>
      <c r="K90" s="78">
        <v>4762</v>
      </c>
      <c r="L90" s="78">
        <v>4809</v>
      </c>
      <c r="M90" s="78">
        <v>4664</v>
      </c>
      <c r="N90" s="6"/>
    </row>
    <row r="91" spans="1:14" ht="22.5" x14ac:dyDescent="0.2">
      <c r="A91" s="76" t="s">
        <v>143</v>
      </c>
      <c r="B91" s="78">
        <v>2273</v>
      </c>
      <c r="C91" s="78">
        <v>2272</v>
      </c>
      <c r="D91" s="78">
        <v>2302</v>
      </c>
      <c r="E91" s="78">
        <v>2298</v>
      </c>
      <c r="F91" s="78">
        <v>2237</v>
      </c>
      <c r="G91" s="78">
        <v>2292</v>
      </c>
      <c r="H91" s="78">
        <v>2325</v>
      </c>
      <c r="I91" s="78">
        <v>2368</v>
      </c>
      <c r="J91" s="78">
        <v>2366</v>
      </c>
      <c r="K91" s="78">
        <v>2385</v>
      </c>
      <c r="L91" s="78">
        <v>2405</v>
      </c>
      <c r="M91" s="78">
        <v>2413</v>
      </c>
      <c r="N91" s="6"/>
    </row>
    <row r="92" spans="1:14" ht="22.5" x14ac:dyDescent="0.2">
      <c r="A92" s="76" t="s">
        <v>144</v>
      </c>
      <c r="B92" s="78">
        <v>20462</v>
      </c>
      <c r="C92" s="78">
        <v>20766</v>
      </c>
      <c r="D92" s="78">
        <v>20858</v>
      </c>
      <c r="E92" s="78">
        <v>20924</v>
      </c>
      <c r="F92" s="78">
        <v>20776</v>
      </c>
      <c r="G92" s="78">
        <v>20760</v>
      </c>
      <c r="H92" s="78">
        <v>20532</v>
      </c>
      <c r="I92" s="78">
        <v>20562</v>
      </c>
      <c r="J92" s="78">
        <v>20630</v>
      </c>
      <c r="K92" s="78">
        <v>20683</v>
      </c>
      <c r="L92" s="78">
        <v>20699</v>
      </c>
      <c r="M92" s="78">
        <v>20329</v>
      </c>
      <c r="N92" s="6"/>
    </row>
    <row r="93" spans="1:14" ht="22.5" x14ac:dyDescent="0.2">
      <c r="A93" s="76" t="s">
        <v>145</v>
      </c>
      <c r="B93" s="78">
        <v>3051</v>
      </c>
      <c r="C93" s="78">
        <v>3060</v>
      </c>
      <c r="D93" s="78">
        <v>2913</v>
      </c>
      <c r="E93" s="78">
        <v>2502</v>
      </c>
      <c r="F93" s="78">
        <v>2494</v>
      </c>
      <c r="G93" s="78">
        <v>2412</v>
      </c>
      <c r="H93" s="78">
        <v>2407</v>
      </c>
      <c r="I93" s="78">
        <v>2409</v>
      </c>
      <c r="J93" s="78">
        <v>2349</v>
      </c>
      <c r="K93" s="78">
        <v>2392</v>
      </c>
      <c r="L93" s="78">
        <v>2427</v>
      </c>
      <c r="M93" s="78">
        <v>2439</v>
      </c>
      <c r="N93" s="6"/>
    </row>
    <row r="94" spans="1:14" x14ac:dyDescent="0.2">
      <c r="A94" s="76" t="s">
        <v>146</v>
      </c>
      <c r="B94" s="78">
        <v>3111</v>
      </c>
      <c r="C94" s="78">
        <v>3183</v>
      </c>
      <c r="D94" s="78">
        <v>3152</v>
      </c>
      <c r="E94" s="78">
        <v>3201</v>
      </c>
      <c r="F94" s="78">
        <v>3325</v>
      </c>
      <c r="G94" s="78">
        <v>3242</v>
      </c>
      <c r="H94" s="78">
        <v>3205</v>
      </c>
      <c r="I94" s="78">
        <v>3203</v>
      </c>
      <c r="J94" s="78">
        <v>3254</v>
      </c>
      <c r="K94" s="78">
        <v>3202</v>
      </c>
      <c r="L94" s="78">
        <v>3220</v>
      </c>
      <c r="M94" s="78">
        <v>3226</v>
      </c>
      <c r="N94" s="6"/>
    </row>
    <row r="95" spans="1:14" x14ac:dyDescent="0.2">
      <c r="A95" s="76" t="s">
        <v>147</v>
      </c>
      <c r="B95" s="78">
        <v>848</v>
      </c>
      <c r="C95" s="78">
        <v>873</v>
      </c>
      <c r="D95" s="78">
        <v>859</v>
      </c>
      <c r="E95" s="78">
        <v>864</v>
      </c>
      <c r="F95" s="78">
        <v>860</v>
      </c>
      <c r="G95" s="78">
        <v>901</v>
      </c>
      <c r="H95" s="78">
        <v>920</v>
      </c>
      <c r="I95" s="78">
        <v>893</v>
      </c>
      <c r="J95" s="78">
        <v>900</v>
      </c>
      <c r="K95" s="78">
        <v>908</v>
      </c>
      <c r="L95" s="78">
        <v>933</v>
      </c>
      <c r="M95" s="78">
        <v>948</v>
      </c>
      <c r="N95" s="6"/>
    </row>
    <row r="96" spans="1:14" x14ac:dyDescent="0.2">
      <c r="A96" s="76" t="s">
        <v>148</v>
      </c>
      <c r="B96" s="78">
        <v>770</v>
      </c>
      <c r="C96" s="78">
        <v>758</v>
      </c>
      <c r="D96" s="78">
        <v>780</v>
      </c>
      <c r="E96" s="78">
        <v>784</v>
      </c>
      <c r="F96" s="78">
        <v>786</v>
      </c>
      <c r="G96" s="78">
        <v>786</v>
      </c>
      <c r="H96" s="78">
        <v>822</v>
      </c>
      <c r="I96" s="78">
        <v>833</v>
      </c>
      <c r="J96" s="78">
        <v>789</v>
      </c>
      <c r="K96" s="78">
        <v>772</v>
      </c>
      <c r="L96" s="78">
        <v>789</v>
      </c>
      <c r="M96" s="78">
        <v>772</v>
      </c>
      <c r="N96" s="6"/>
    </row>
    <row r="97" spans="1:14" x14ac:dyDescent="0.2">
      <c r="A97" s="76" t="s">
        <v>149</v>
      </c>
      <c r="B97" s="78">
        <v>175</v>
      </c>
      <c r="C97" s="78">
        <v>185</v>
      </c>
      <c r="D97" s="78">
        <v>185</v>
      </c>
      <c r="E97" s="78">
        <v>195</v>
      </c>
      <c r="F97" s="78">
        <v>191</v>
      </c>
      <c r="G97" s="78">
        <v>196</v>
      </c>
      <c r="H97" s="78">
        <v>186</v>
      </c>
      <c r="I97" s="78">
        <v>188</v>
      </c>
      <c r="J97" s="78">
        <v>189</v>
      </c>
      <c r="K97" s="78">
        <v>182</v>
      </c>
      <c r="L97" s="78">
        <v>185</v>
      </c>
      <c r="M97" s="78">
        <v>184</v>
      </c>
      <c r="N97" s="6"/>
    </row>
    <row r="98" spans="1:14" ht="22.5" x14ac:dyDescent="0.2">
      <c r="A98" s="76" t="s">
        <v>150</v>
      </c>
      <c r="B98" s="78">
        <v>393</v>
      </c>
      <c r="C98" s="78">
        <v>391</v>
      </c>
      <c r="D98" s="78">
        <v>387</v>
      </c>
      <c r="E98" s="78">
        <v>393</v>
      </c>
      <c r="F98" s="78">
        <v>403</v>
      </c>
      <c r="G98" s="78">
        <v>398</v>
      </c>
      <c r="H98" s="78">
        <v>403</v>
      </c>
      <c r="I98" s="78">
        <v>411</v>
      </c>
      <c r="J98" s="78">
        <v>412</v>
      </c>
      <c r="K98" s="78">
        <v>408</v>
      </c>
      <c r="L98" s="78">
        <v>408</v>
      </c>
      <c r="M98" s="78">
        <v>400</v>
      </c>
      <c r="N98" s="6"/>
    </row>
    <row r="99" spans="1:14" ht="22.5" x14ac:dyDescent="0.2">
      <c r="A99" s="76" t="s">
        <v>151</v>
      </c>
      <c r="B99" s="78">
        <v>294</v>
      </c>
      <c r="C99" s="78">
        <v>317</v>
      </c>
      <c r="D99" s="78">
        <v>319</v>
      </c>
      <c r="E99" s="78">
        <v>322</v>
      </c>
      <c r="F99" s="78">
        <v>335</v>
      </c>
      <c r="G99" s="78">
        <v>348</v>
      </c>
      <c r="H99" s="78">
        <v>383</v>
      </c>
      <c r="I99" s="78">
        <v>455</v>
      </c>
      <c r="J99" s="78">
        <v>482</v>
      </c>
      <c r="K99" s="78">
        <v>427</v>
      </c>
      <c r="L99" s="78">
        <v>432</v>
      </c>
      <c r="M99" s="78">
        <v>430</v>
      </c>
      <c r="N99" s="6"/>
    </row>
    <row r="100" spans="1:14" ht="22.5" x14ac:dyDescent="0.2">
      <c r="A100" s="76" t="s">
        <v>152</v>
      </c>
      <c r="B100" s="78">
        <v>1470</v>
      </c>
      <c r="C100" s="78">
        <v>1530</v>
      </c>
      <c r="D100" s="78">
        <v>1568</v>
      </c>
      <c r="E100" s="78">
        <v>1607</v>
      </c>
      <c r="F100" s="78">
        <v>1556</v>
      </c>
      <c r="G100" s="78">
        <v>1545</v>
      </c>
      <c r="H100" s="78">
        <v>1567</v>
      </c>
      <c r="I100" s="78">
        <v>1606</v>
      </c>
      <c r="J100" s="78">
        <v>1650</v>
      </c>
      <c r="K100" s="78">
        <v>1636</v>
      </c>
      <c r="L100" s="78">
        <v>1626</v>
      </c>
      <c r="M100" s="78">
        <v>1627</v>
      </c>
      <c r="N100" s="6"/>
    </row>
    <row r="101" spans="1:14" ht="22.5" x14ac:dyDescent="0.2">
      <c r="A101" s="76" t="s">
        <v>153</v>
      </c>
      <c r="B101" s="78">
        <v>155</v>
      </c>
      <c r="C101" s="78">
        <v>154</v>
      </c>
      <c r="D101" s="78">
        <v>152</v>
      </c>
      <c r="E101" s="78">
        <v>157</v>
      </c>
      <c r="F101" s="78">
        <v>165</v>
      </c>
      <c r="G101" s="78">
        <v>168</v>
      </c>
      <c r="H101" s="78">
        <v>181</v>
      </c>
      <c r="I101" s="78">
        <v>176</v>
      </c>
      <c r="J101" s="78">
        <v>180</v>
      </c>
      <c r="K101" s="78">
        <v>196</v>
      </c>
      <c r="L101" s="78">
        <v>188</v>
      </c>
      <c r="M101" s="78">
        <v>177</v>
      </c>
      <c r="N101" s="6"/>
    </row>
    <row r="102" spans="1:14" x14ac:dyDescent="0.2">
      <c r="A102" s="83" t="s">
        <v>154</v>
      </c>
      <c r="B102" s="85">
        <v>78</v>
      </c>
      <c r="C102" s="85">
        <v>77</v>
      </c>
      <c r="D102" s="85">
        <v>66</v>
      </c>
      <c r="E102" s="85">
        <v>59</v>
      </c>
      <c r="F102" s="85">
        <v>51</v>
      </c>
      <c r="G102" s="85">
        <v>53</v>
      </c>
      <c r="H102" s="85">
        <v>55</v>
      </c>
      <c r="I102" s="85">
        <v>53</v>
      </c>
      <c r="J102" s="85">
        <v>55</v>
      </c>
      <c r="K102" s="85">
        <v>56</v>
      </c>
      <c r="L102" s="85">
        <v>54</v>
      </c>
      <c r="M102" s="85">
        <v>54</v>
      </c>
      <c r="N102" s="6"/>
    </row>
    <row r="103" spans="1:14" x14ac:dyDescent="0.2">
      <c r="A103" s="194" t="s">
        <v>78</v>
      </c>
      <c r="B103" s="191">
        <f t="shared" ref="B103:M103" si="8">SUM(B86:B102)</f>
        <v>49201</v>
      </c>
      <c r="C103" s="191">
        <f t="shared" si="8"/>
        <v>49797</v>
      </c>
      <c r="D103" s="191">
        <f t="shared" si="8"/>
        <v>49139</v>
      </c>
      <c r="E103" s="191">
        <f t="shared" si="8"/>
        <v>48510</v>
      </c>
      <c r="F103" s="191">
        <f t="shared" si="8"/>
        <v>48721</v>
      </c>
      <c r="G103" s="191">
        <f t="shared" si="8"/>
        <v>48811</v>
      </c>
      <c r="H103" s="191">
        <f t="shared" si="8"/>
        <v>48650</v>
      </c>
      <c r="I103" s="191">
        <f t="shared" si="8"/>
        <v>48961</v>
      </c>
      <c r="J103" s="191">
        <f t="shared" si="8"/>
        <v>49106</v>
      </c>
      <c r="K103" s="191">
        <f t="shared" si="8"/>
        <v>48891</v>
      </c>
      <c r="L103" s="191">
        <f t="shared" si="8"/>
        <v>49102</v>
      </c>
      <c r="M103" s="191">
        <f t="shared" si="8"/>
        <v>48504</v>
      </c>
      <c r="N103" s="6"/>
    </row>
    <row r="112" spans="1:14" s="62" customFormat="1" ht="20.25" x14ac:dyDescent="0.2">
      <c r="A112" s="74" t="s">
        <v>95</v>
      </c>
      <c r="B112" s="5"/>
      <c r="C112" s="5"/>
      <c r="D112" s="69"/>
      <c r="E112" s="69"/>
      <c r="F112" s="69"/>
      <c r="G112" s="69"/>
      <c r="H112" s="69"/>
      <c r="I112" s="69"/>
      <c r="J112" s="69"/>
      <c r="K112" s="69"/>
      <c r="L112" s="69"/>
      <c r="M112" s="69"/>
    </row>
    <row r="113" spans="1:14" s="47" customFormat="1" ht="12.75" x14ac:dyDescent="0.2">
      <c r="A113" s="256" t="s">
        <v>80</v>
      </c>
      <c r="B113" s="256"/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34"/>
    </row>
    <row r="114" spans="1:14" s="47" customFormat="1" ht="12.75" x14ac:dyDescent="0.2">
      <c r="A114" s="147" t="s">
        <v>79</v>
      </c>
      <c r="B114" s="5"/>
      <c r="C114" s="5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34"/>
    </row>
    <row r="115" spans="1:14" s="49" customFormat="1" ht="12.75" x14ac:dyDescent="0.2">
      <c r="A115" s="256" t="s">
        <v>76</v>
      </c>
      <c r="B115" s="256"/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  <c r="N115" s="36"/>
    </row>
    <row r="116" spans="1:14" s="49" customFormat="1" ht="12.75" x14ac:dyDescent="0.2">
      <c r="A116" s="256">
        <v>2017</v>
      </c>
      <c r="B116" s="256"/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36"/>
    </row>
    <row r="117" spans="1:14" x14ac:dyDescent="0.2">
      <c r="B117" s="8"/>
      <c r="C117" s="8"/>
    </row>
    <row r="118" spans="1:14" x14ac:dyDescent="0.2">
      <c r="A118" s="265" t="s">
        <v>6</v>
      </c>
      <c r="B118" s="264">
        <v>2017</v>
      </c>
      <c r="C118" s="264"/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  <c r="N118" s="6"/>
    </row>
    <row r="119" spans="1:14" x14ac:dyDescent="0.2">
      <c r="A119" s="263"/>
      <c r="B119" s="244" t="s">
        <v>82</v>
      </c>
      <c r="C119" s="244" t="s">
        <v>83</v>
      </c>
      <c r="D119" s="244" t="s">
        <v>84</v>
      </c>
      <c r="E119" s="244" t="s">
        <v>85</v>
      </c>
      <c r="F119" s="244" t="s">
        <v>86</v>
      </c>
      <c r="G119" s="244" t="s">
        <v>87</v>
      </c>
      <c r="H119" s="244" t="s">
        <v>88</v>
      </c>
      <c r="I119" s="244" t="s">
        <v>89</v>
      </c>
      <c r="J119" s="244" t="s">
        <v>90</v>
      </c>
      <c r="K119" s="244" t="s">
        <v>91</v>
      </c>
      <c r="L119" s="244" t="s">
        <v>92</v>
      </c>
      <c r="M119" s="244" t="s">
        <v>93</v>
      </c>
      <c r="N119" s="6"/>
    </row>
    <row r="120" spans="1:14" ht="22.5" x14ac:dyDescent="0.2">
      <c r="A120" s="76" t="s">
        <v>158</v>
      </c>
      <c r="B120" s="78">
        <v>2300</v>
      </c>
      <c r="C120" s="78">
        <v>2295</v>
      </c>
      <c r="D120" s="78">
        <v>2314</v>
      </c>
      <c r="E120" s="78">
        <v>2325</v>
      </c>
      <c r="F120" s="78">
        <v>2328</v>
      </c>
      <c r="G120" s="150">
        <v>2331</v>
      </c>
      <c r="H120" s="78">
        <v>2348</v>
      </c>
      <c r="I120" s="78">
        <v>2358</v>
      </c>
      <c r="J120" s="78">
        <v>2349</v>
      </c>
      <c r="K120" s="78">
        <v>2376</v>
      </c>
      <c r="L120" s="78">
        <v>2396</v>
      </c>
      <c r="M120" s="78">
        <v>2432</v>
      </c>
      <c r="N120" s="6"/>
    </row>
    <row r="121" spans="1:14" ht="22.5" x14ac:dyDescent="0.2">
      <c r="A121" s="76" t="s">
        <v>159</v>
      </c>
      <c r="B121" s="77">
        <v>1163</v>
      </c>
      <c r="C121" s="77">
        <v>1197</v>
      </c>
      <c r="D121" s="77">
        <v>1210</v>
      </c>
      <c r="E121" s="77">
        <v>1211</v>
      </c>
      <c r="F121" s="77">
        <v>1223</v>
      </c>
      <c r="G121" s="151">
        <v>1080</v>
      </c>
      <c r="H121" s="77">
        <v>1079</v>
      </c>
      <c r="I121" s="77">
        <v>1087</v>
      </c>
      <c r="J121" s="77">
        <v>1097</v>
      </c>
      <c r="K121" s="77">
        <v>1102</v>
      </c>
      <c r="L121" s="77">
        <v>1096</v>
      </c>
      <c r="M121" s="77">
        <v>1099</v>
      </c>
      <c r="N121" s="6"/>
    </row>
    <row r="122" spans="1:14" ht="22.5" x14ac:dyDescent="0.2">
      <c r="A122" s="76" t="s">
        <v>160</v>
      </c>
      <c r="B122" s="78">
        <v>3272</v>
      </c>
      <c r="C122" s="78">
        <v>3261</v>
      </c>
      <c r="D122" s="78">
        <v>3190</v>
      </c>
      <c r="E122" s="78">
        <v>3099</v>
      </c>
      <c r="F122" s="78">
        <v>3105</v>
      </c>
      <c r="G122" s="151">
        <v>2957</v>
      </c>
      <c r="H122" s="78">
        <v>2925</v>
      </c>
      <c r="I122" s="78">
        <v>2931</v>
      </c>
      <c r="J122" s="78">
        <v>3058</v>
      </c>
      <c r="K122" s="78">
        <v>3059</v>
      </c>
      <c r="L122" s="78">
        <v>3135</v>
      </c>
      <c r="M122" s="78">
        <v>3149</v>
      </c>
      <c r="N122" s="6"/>
    </row>
    <row r="123" spans="1:14" ht="22.5" x14ac:dyDescent="0.2">
      <c r="A123" s="76" t="s">
        <v>161</v>
      </c>
      <c r="B123" s="78">
        <v>349</v>
      </c>
      <c r="C123" s="78">
        <v>342</v>
      </c>
      <c r="D123" s="78">
        <v>349</v>
      </c>
      <c r="E123" s="78">
        <v>420</v>
      </c>
      <c r="F123" s="78">
        <v>415</v>
      </c>
      <c r="G123" s="151">
        <v>446</v>
      </c>
      <c r="H123" s="78">
        <v>444</v>
      </c>
      <c r="I123" s="78">
        <v>459</v>
      </c>
      <c r="J123" s="78">
        <v>472</v>
      </c>
      <c r="K123" s="78">
        <v>470</v>
      </c>
      <c r="L123" s="78">
        <v>526</v>
      </c>
      <c r="M123" s="78">
        <v>528</v>
      </c>
      <c r="N123" s="6"/>
    </row>
    <row r="124" spans="1:14" ht="22.5" x14ac:dyDescent="0.2">
      <c r="A124" s="76" t="s">
        <v>162</v>
      </c>
      <c r="B124" s="78">
        <v>8472</v>
      </c>
      <c r="C124" s="78">
        <v>8696</v>
      </c>
      <c r="D124" s="78">
        <v>8822</v>
      </c>
      <c r="E124" s="78">
        <v>8785</v>
      </c>
      <c r="F124" s="78">
        <v>8865</v>
      </c>
      <c r="G124" s="152">
        <v>8716</v>
      </c>
      <c r="H124" s="78">
        <v>8579</v>
      </c>
      <c r="I124" s="78">
        <v>8439</v>
      </c>
      <c r="J124" s="78">
        <v>8520</v>
      </c>
      <c r="K124" s="78">
        <v>8680</v>
      </c>
      <c r="L124" s="78">
        <v>8935</v>
      </c>
      <c r="M124" s="78">
        <v>8846</v>
      </c>
      <c r="N124" s="6"/>
    </row>
    <row r="125" spans="1:14" ht="22.5" x14ac:dyDescent="0.2">
      <c r="A125" s="76" t="s">
        <v>163</v>
      </c>
      <c r="B125" s="78">
        <v>1281</v>
      </c>
      <c r="C125" s="78">
        <v>1453</v>
      </c>
      <c r="D125" s="78">
        <v>1541</v>
      </c>
      <c r="E125" s="78">
        <v>1578</v>
      </c>
      <c r="F125" s="78">
        <v>1718</v>
      </c>
      <c r="G125">
        <v>1755</v>
      </c>
      <c r="H125" s="78">
        <v>1544</v>
      </c>
      <c r="I125" s="78">
        <v>1655</v>
      </c>
      <c r="J125" s="78">
        <v>1677</v>
      </c>
      <c r="K125" s="78">
        <v>1838</v>
      </c>
      <c r="L125" s="78">
        <v>1723</v>
      </c>
      <c r="M125" s="78">
        <v>1750</v>
      </c>
      <c r="N125" s="6"/>
    </row>
    <row r="126" spans="1:14" ht="22.5" x14ac:dyDescent="0.2">
      <c r="A126" s="76" t="s">
        <v>164</v>
      </c>
      <c r="B126" s="78">
        <v>3457</v>
      </c>
      <c r="C126" s="78">
        <v>3511</v>
      </c>
      <c r="D126" s="78">
        <v>3500</v>
      </c>
      <c r="E126" s="78">
        <v>3452</v>
      </c>
      <c r="F126" s="78">
        <v>3476</v>
      </c>
      <c r="G126" s="151">
        <v>2936</v>
      </c>
      <c r="H126" s="78">
        <v>2951</v>
      </c>
      <c r="I126" s="78">
        <v>2972</v>
      </c>
      <c r="J126" s="78">
        <v>3085</v>
      </c>
      <c r="K126" s="78">
        <v>3095</v>
      </c>
      <c r="L126" s="78">
        <v>3158</v>
      </c>
      <c r="M126" s="78">
        <v>3139</v>
      </c>
      <c r="N126" s="6"/>
    </row>
    <row r="127" spans="1:14" ht="22.5" x14ac:dyDescent="0.2">
      <c r="A127" s="76" t="s">
        <v>165</v>
      </c>
      <c r="B127" s="78">
        <v>18094</v>
      </c>
      <c r="C127" s="78">
        <v>18086</v>
      </c>
      <c r="D127" s="78">
        <v>18419</v>
      </c>
      <c r="E127" s="78">
        <v>18478</v>
      </c>
      <c r="F127" s="78">
        <v>18779</v>
      </c>
      <c r="G127" s="152">
        <v>19300</v>
      </c>
      <c r="H127" s="78">
        <v>19370</v>
      </c>
      <c r="I127" s="78">
        <v>19296</v>
      </c>
      <c r="J127" s="78">
        <v>19480</v>
      </c>
      <c r="K127" s="78">
        <v>19266</v>
      </c>
      <c r="L127" s="78">
        <v>19356</v>
      </c>
      <c r="M127" s="78">
        <v>19109</v>
      </c>
      <c r="N127" s="6"/>
    </row>
    <row r="128" spans="1:14" ht="22.5" x14ac:dyDescent="0.2">
      <c r="A128" s="76" t="s">
        <v>166</v>
      </c>
      <c r="B128" s="78">
        <v>119</v>
      </c>
      <c r="C128" s="78">
        <v>118</v>
      </c>
      <c r="D128" s="78">
        <v>114</v>
      </c>
      <c r="E128" s="78">
        <v>116</v>
      </c>
      <c r="F128" s="78">
        <v>111</v>
      </c>
      <c r="G128">
        <v>112</v>
      </c>
      <c r="H128" s="78">
        <v>111</v>
      </c>
      <c r="I128" s="78">
        <v>111</v>
      </c>
      <c r="J128" s="78">
        <v>110</v>
      </c>
      <c r="K128" s="78">
        <v>107</v>
      </c>
      <c r="L128" s="78">
        <v>108</v>
      </c>
      <c r="M128" s="78">
        <v>105</v>
      </c>
      <c r="N128" s="6"/>
    </row>
    <row r="129" spans="1:14" ht="22.5" x14ac:dyDescent="0.2">
      <c r="A129" s="76" t="s">
        <v>167</v>
      </c>
      <c r="B129" s="78">
        <v>65</v>
      </c>
      <c r="C129" s="78">
        <v>66</v>
      </c>
      <c r="D129" s="78">
        <v>73</v>
      </c>
      <c r="E129" s="78">
        <v>76</v>
      </c>
      <c r="F129" s="78">
        <v>66</v>
      </c>
      <c r="G129" s="151">
        <v>69</v>
      </c>
      <c r="H129" s="78">
        <v>67</v>
      </c>
      <c r="I129" s="78">
        <v>68</v>
      </c>
      <c r="J129" s="78">
        <v>71</v>
      </c>
      <c r="K129" s="78">
        <v>73</v>
      </c>
      <c r="L129" s="78">
        <v>75</v>
      </c>
      <c r="M129" s="78">
        <v>82</v>
      </c>
      <c r="N129" s="6"/>
    </row>
    <row r="130" spans="1:14" ht="22.5" x14ac:dyDescent="0.2">
      <c r="A130" s="83" t="s">
        <v>168</v>
      </c>
      <c r="B130" s="85">
        <v>219</v>
      </c>
      <c r="C130" s="85">
        <v>220</v>
      </c>
      <c r="D130" s="85">
        <v>218</v>
      </c>
      <c r="E130" s="85">
        <v>238</v>
      </c>
      <c r="F130" s="85">
        <v>245</v>
      </c>
      <c r="G130" s="152">
        <v>259</v>
      </c>
      <c r="H130" s="85">
        <v>267</v>
      </c>
      <c r="I130" s="85">
        <v>273</v>
      </c>
      <c r="J130" s="85">
        <v>272</v>
      </c>
      <c r="K130" s="85">
        <v>277</v>
      </c>
      <c r="L130" s="85">
        <v>292</v>
      </c>
      <c r="M130" s="85">
        <v>286</v>
      </c>
      <c r="N130" s="6"/>
    </row>
    <row r="131" spans="1:14" x14ac:dyDescent="0.2">
      <c r="A131" s="91" t="s">
        <v>78</v>
      </c>
      <c r="B131" s="92">
        <f t="shared" ref="B131:M131" si="9">SUM(B120:B130)</f>
        <v>38791</v>
      </c>
      <c r="C131" s="92">
        <f t="shared" si="9"/>
        <v>39245</v>
      </c>
      <c r="D131" s="92">
        <f t="shared" si="9"/>
        <v>39750</v>
      </c>
      <c r="E131" s="92">
        <f t="shared" si="9"/>
        <v>39778</v>
      </c>
      <c r="F131" s="92">
        <f t="shared" si="9"/>
        <v>40331</v>
      </c>
      <c r="G131" s="92">
        <f t="shared" si="9"/>
        <v>39961</v>
      </c>
      <c r="H131" s="92">
        <f t="shared" si="9"/>
        <v>39685</v>
      </c>
      <c r="I131" s="92">
        <f t="shared" si="9"/>
        <v>39649</v>
      </c>
      <c r="J131" s="92">
        <f t="shared" si="9"/>
        <v>40191</v>
      </c>
      <c r="K131" s="92">
        <f t="shared" si="9"/>
        <v>40343</v>
      </c>
      <c r="L131" s="92">
        <f t="shared" si="9"/>
        <v>40800</v>
      </c>
      <c r="M131" s="92">
        <f t="shared" si="9"/>
        <v>40525</v>
      </c>
      <c r="N131" s="6"/>
    </row>
    <row r="134" spans="1:14" x14ac:dyDescent="0.2">
      <c r="A134" s="265" t="s">
        <v>7</v>
      </c>
      <c r="B134" s="264">
        <v>2017</v>
      </c>
      <c r="C134" s="264"/>
      <c r="D134" s="264"/>
      <c r="E134" s="264"/>
      <c r="F134" s="264"/>
      <c r="G134" s="264"/>
      <c r="H134" s="264"/>
      <c r="I134" s="264"/>
      <c r="J134" s="264"/>
      <c r="K134" s="264"/>
      <c r="L134" s="264"/>
      <c r="M134" s="264"/>
      <c r="N134" s="6"/>
    </row>
    <row r="135" spans="1:14" x14ac:dyDescent="0.2">
      <c r="A135" s="263"/>
      <c r="B135" s="244" t="s">
        <v>82</v>
      </c>
      <c r="C135" s="244" t="s">
        <v>83</v>
      </c>
      <c r="D135" s="244" t="s">
        <v>84</v>
      </c>
      <c r="E135" s="244" t="s">
        <v>85</v>
      </c>
      <c r="F135" s="244" t="s">
        <v>86</v>
      </c>
      <c r="G135" s="244" t="s">
        <v>87</v>
      </c>
      <c r="H135" s="244" t="s">
        <v>88</v>
      </c>
      <c r="I135" s="244" t="s">
        <v>89</v>
      </c>
      <c r="J135" s="244" t="s">
        <v>90</v>
      </c>
      <c r="K135" s="244" t="s">
        <v>91</v>
      </c>
      <c r="L135" s="244" t="s">
        <v>92</v>
      </c>
      <c r="M135" s="244" t="s">
        <v>93</v>
      </c>
      <c r="N135" s="6"/>
    </row>
    <row r="136" spans="1:14" ht="22.5" x14ac:dyDescent="0.2">
      <c r="A136" s="76" t="s">
        <v>155</v>
      </c>
      <c r="B136" s="99">
        <v>21584</v>
      </c>
      <c r="C136" s="99">
        <v>21649</v>
      </c>
      <c r="D136" s="78">
        <v>21935</v>
      </c>
      <c r="E136" s="78">
        <v>21948</v>
      </c>
      <c r="F136" s="78">
        <v>22115</v>
      </c>
      <c r="G136" s="78">
        <v>22419</v>
      </c>
      <c r="H136" s="78">
        <v>22637</v>
      </c>
      <c r="I136" s="78">
        <v>22923</v>
      </c>
      <c r="J136" s="78">
        <v>23031</v>
      </c>
      <c r="K136" s="78">
        <v>23011</v>
      </c>
      <c r="L136" s="78">
        <v>22941</v>
      </c>
      <c r="M136" s="78">
        <v>22941</v>
      </c>
      <c r="N136" s="6"/>
    </row>
    <row r="137" spans="1:14" ht="22.5" x14ac:dyDescent="0.2">
      <c r="A137" s="76" t="s">
        <v>156</v>
      </c>
      <c r="B137" s="99">
        <v>2659</v>
      </c>
      <c r="C137" s="99">
        <v>2718</v>
      </c>
      <c r="D137" s="78">
        <v>2488</v>
      </c>
      <c r="E137" s="78">
        <v>2318</v>
      </c>
      <c r="F137" s="78">
        <v>2324</v>
      </c>
      <c r="G137" s="78">
        <v>2947</v>
      </c>
      <c r="H137" s="78">
        <v>2944</v>
      </c>
      <c r="I137" s="78">
        <v>2947</v>
      </c>
      <c r="J137" s="78">
        <v>2957</v>
      </c>
      <c r="K137" s="78">
        <v>2983</v>
      </c>
      <c r="L137" s="78">
        <v>2991</v>
      </c>
      <c r="M137" s="78">
        <v>2968</v>
      </c>
      <c r="N137" s="6"/>
    </row>
    <row r="138" spans="1:14" ht="22.5" x14ac:dyDescent="0.2">
      <c r="A138" s="83" t="s">
        <v>157</v>
      </c>
      <c r="B138" s="117">
        <v>779</v>
      </c>
      <c r="C138" s="117">
        <v>786</v>
      </c>
      <c r="D138" s="85">
        <v>797</v>
      </c>
      <c r="E138" s="85">
        <v>827</v>
      </c>
      <c r="F138" s="85">
        <v>844</v>
      </c>
      <c r="G138" s="85">
        <v>854</v>
      </c>
      <c r="H138" s="85">
        <v>858</v>
      </c>
      <c r="I138" s="85">
        <v>863</v>
      </c>
      <c r="J138" s="85">
        <v>871</v>
      </c>
      <c r="K138" s="85">
        <v>891</v>
      </c>
      <c r="L138" s="85">
        <v>899</v>
      </c>
      <c r="M138" s="85">
        <v>893</v>
      </c>
      <c r="N138" s="6"/>
    </row>
    <row r="139" spans="1:14" x14ac:dyDescent="0.2">
      <c r="A139" s="194" t="s">
        <v>78</v>
      </c>
      <c r="B139" s="191">
        <f t="shared" ref="B139:M139" si="10">SUM(B136:B138)</f>
        <v>25022</v>
      </c>
      <c r="C139" s="191">
        <f t="shared" si="10"/>
        <v>25153</v>
      </c>
      <c r="D139" s="191">
        <f t="shared" si="10"/>
        <v>25220</v>
      </c>
      <c r="E139" s="191">
        <f t="shared" si="10"/>
        <v>25093</v>
      </c>
      <c r="F139" s="191">
        <f t="shared" si="10"/>
        <v>25283</v>
      </c>
      <c r="G139" s="191">
        <f t="shared" si="10"/>
        <v>26220</v>
      </c>
      <c r="H139" s="191">
        <f t="shared" si="10"/>
        <v>26439</v>
      </c>
      <c r="I139" s="191">
        <f t="shared" si="10"/>
        <v>26733</v>
      </c>
      <c r="J139" s="191">
        <f t="shared" si="10"/>
        <v>26859</v>
      </c>
      <c r="K139" s="191">
        <f t="shared" si="10"/>
        <v>26885</v>
      </c>
      <c r="L139" s="191">
        <f t="shared" si="10"/>
        <v>26831</v>
      </c>
      <c r="M139" s="191">
        <f t="shared" si="10"/>
        <v>26802</v>
      </c>
      <c r="N139" s="6"/>
    </row>
    <row r="142" spans="1:14" x14ac:dyDescent="0.2">
      <c r="A142" s="265" t="s">
        <v>8</v>
      </c>
      <c r="B142" s="264">
        <v>2017</v>
      </c>
      <c r="C142" s="264"/>
      <c r="D142" s="264"/>
      <c r="E142" s="264"/>
      <c r="F142" s="264"/>
      <c r="G142" s="264"/>
      <c r="H142" s="264"/>
      <c r="I142" s="264"/>
      <c r="J142" s="264"/>
      <c r="K142" s="264"/>
      <c r="L142" s="264"/>
      <c r="M142" s="264"/>
      <c r="N142" s="6"/>
    </row>
    <row r="143" spans="1:14" x14ac:dyDescent="0.2">
      <c r="A143" s="263"/>
      <c r="B143" s="244" t="s">
        <v>82</v>
      </c>
      <c r="C143" s="244" t="s">
        <v>83</v>
      </c>
      <c r="D143" s="244" t="s">
        <v>84</v>
      </c>
      <c r="E143" s="244" t="s">
        <v>85</v>
      </c>
      <c r="F143" s="244" t="s">
        <v>86</v>
      </c>
      <c r="G143" s="244" t="s">
        <v>87</v>
      </c>
      <c r="H143" s="244" t="s">
        <v>88</v>
      </c>
      <c r="I143" s="244" t="s">
        <v>89</v>
      </c>
      <c r="J143" s="244" t="s">
        <v>90</v>
      </c>
      <c r="K143" s="244" t="s">
        <v>91</v>
      </c>
      <c r="L143" s="244" t="s">
        <v>92</v>
      </c>
      <c r="M143" s="244" t="s">
        <v>93</v>
      </c>
      <c r="N143" s="6"/>
    </row>
    <row r="144" spans="1:14" ht="22.5" x14ac:dyDescent="0.2">
      <c r="A144" s="76" t="s">
        <v>169</v>
      </c>
      <c r="B144" s="99">
        <v>5715</v>
      </c>
      <c r="C144" s="99">
        <v>5623</v>
      </c>
      <c r="D144" s="78">
        <v>6104</v>
      </c>
      <c r="E144" s="78">
        <v>7151</v>
      </c>
      <c r="F144" s="78">
        <v>7260</v>
      </c>
      <c r="G144" s="78">
        <v>7384</v>
      </c>
      <c r="H144" s="78">
        <v>7359</v>
      </c>
      <c r="I144" s="78">
        <v>7015</v>
      </c>
      <c r="J144" s="78">
        <v>7431</v>
      </c>
      <c r="K144" s="78">
        <v>7583</v>
      </c>
      <c r="L144" s="78">
        <v>7352</v>
      </c>
      <c r="M144" s="78">
        <v>7175</v>
      </c>
      <c r="N144" s="6"/>
    </row>
    <row r="145" spans="1:14" x14ac:dyDescent="0.2">
      <c r="A145" s="76" t="s">
        <v>170</v>
      </c>
      <c r="B145" s="99">
        <v>2887</v>
      </c>
      <c r="C145" s="99">
        <v>2970</v>
      </c>
      <c r="D145" s="78">
        <v>2868</v>
      </c>
      <c r="E145" s="78">
        <v>2967</v>
      </c>
      <c r="F145" s="78">
        <v>3028</v>
      </c>
      <c r="G145" s="78">
        <v>2941</v>
      </c>
      <c r="H145" s="78">
        <v>2958</v>
      </c>
      <c r="I145" s="78">
        <v>2968</v>
      </c>
      <c r="J145" s="78">
        <v>2994</v>
      </c>
      <c r="K145" s="78">
        <v>3006</v>
      </c>
      <c r="L145" s="78">
        <v>3089</v>
      </c>
      <c r="M145" s="78">
        <v>3259</v>
      </c>
      <c r="N145" s="6"/>
    </row>
    <row r="146" spans="1:14" x14ac:dyDescent="0.2">
      <c r="A146" s="76" t="s">
        <v>171</v>
      </c>
      <c r="B146" s="99">
        <v>1210</v>
      </c>
      <c r="C146" s="99">
        <v>1242</v>
      </c>
      <c r="D146" s="78">
        <v>1241</v>
      </c>
      <c r="E146" s="78">
        <v>789</v>
      </c>
      <c r="F146" s="78">
        <v>763</v>
      </c>
      <c r="G146" s="78">
        <v>752</v>
      </c>
      <c r="H146" s="78">
        <v>737</v>
      </c>
      <c r="I146" s="78">
        <v>732</v>
      </c>
      <c r="J146" s="78">
        <v>726</v>
      </c>
      <c r="K146" s="78">
        <v>753</v>
      </c>
      <c r="L146" s="78">
        <v>758</v>
      </c>
      <c r="M146" s="78">
        <v>758</v>
      </c>
      <c r="N146" s="6"/>
    </row>
    <row r="147" spans="1:14" x14ac:dyDescent="0.2">
      <c r="A147" s="83" t="s">
        <v>172</v>
      </c>
      <c r="B147" s="117">
        <v>468</v>
      </c>
      <c r="C147" s="117">
        <v>452</v>
      </c>
      <c r="D147" s="85">
        <v>458</v>
      </c>
      <c r="E147" s="85">
        <v>454</v>
      </c>
      <c r="F147" s="85">
        <v>458</v>
      </c>
      <c r="G147" s="85">
        <v>429</v>
      </c>
      <c r="H147" s="85">
        <v>428</v>
      </c>
      <c r="I147" s="85">
        <v>429</v>
      </c>
      <c r="J147" s="85">
        <v>432</v>
      </c>
      <c r="K147" s="85">
        <v>414</v>
      </c>
      <c r="L147" s="85">
        <v>411</v>
      </c>
      <c r="M147" s="85">
        <v>447</v>
      </c>
      <c r="N147" s="6"/>
    </row>
    <row r="148" spans="1:14" ht="13.5" customHeight="1" x14ac:dyDescent="0.2">
      <c r="A148" s="194" t="s">
        <v>78</v>
      </c>
      <c r="B148" s="191">
        <f t="shared" ref="B148:M148" si="11">SUM(B144:B147)</f>
        <v>10280</v>
      </c>
      <c r="C148" s="191">
        <f t="shared" si="11"/>
        <v>10287</v>
      </c>
      <c r="D148" s="191">
        <f t="shared" si="11"/>
        <v>10671</v>
      </c>
      <c r="E148" s="191">
        <f t="shared" si="11"/>
        <v>11361</v>
      </c>
      <c r="F148" s="191">
        <f t="shared" si="11"/>
        <v>11509</v>
      </c>
      <c r="G148" s="191">
        <f t="shared" si="11"/>
        <v>11506</v>
      </c>
      <c r="H148" s="191">
        <f t="shared" si="11"/>
        <v>11482</v>
      </c>
      <c r="I148" s="191">
        <f t="shared" si="11"/>
        <v>11144</v>
      </c>
      <c r="J148" s="191">
        <f t="shared" si="11"/>
        <v>11583</v>
      </c>
      <c r="K148" s="191">
        <f t="shared" si="11"/>
        <v>11756</v>
      </c>
      <c r="L148" s="191">
        <f t="shared" si="11"/>
        <v>11610</v>
      </c>
      <c r="M148" s="191">
        <f t="shared" si="11"/>
        <v>11639</v>
      </c>
      <c r="N148" s="6"/>
    </row>
    <row r="150" spans="1:14" x14ac:dyDescent="0.2">
      <c r="A150" s="198" t="s">
        <v>81</v>
      </c>
      <c r="B150" s="199">
        <f>B15+B33+B54+B61+B71+B103+B131+B139+B148</f>
        <v>335291</v>
      </c>
      <c r="C150" s="199">
        <f t="shared" ref="C150:M150" si="12">C15+C33+C54+C61+C71+C103+C131+C139+C148</f>
        <v>334296</v>
      </c>
      <c r="D150" s="199">
        <f t="shared" si="12"/>
        <v>331553</v>
      </c>
      <c r="E150" s="199">
        <f t="shared" si="12"/>
        <v>332058</v>
      </c>
      <c r="F150" s="199">
        <f t="shared" si="12"/>
        <v>332891</v>
      </c>
      <c r="G150" s="199">
        <f t="shared" si="12"/>
        <v>335217</v>
      </c>
      <c r="H150" s="199">
        <f t="shared" si="12"/>
        <v>337353</v>
      </c>
      <c r="I150" s="199">
        <f t="shared" si="12"/>
        <v>337580</v>
      </c>
      <c r="J150" s="199">
        <f t="shared" si="12"/>
        <v>340369</v>
      </c>
      <c r="K150" s="199">
        <f t="shared" si="12"/>
        <v>343599</v>
      </c>
      <c r="L150" s="199">
        <f t="shared" si="12"/>
        <v>346480</v>
      </c>
      <c r="M150" s="199">
        <f t="shared" si="12"/>
        <v>343480</v>
      </c>
      <c r="N150" s="6"/>
    </row>
    <row r="151" spans="1:14" s="146" customFormat="1" x14ac:dyDescent="0.2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2"/>
    </row>
    <row r="152" spans="1:14" x14ac:dyDescent="0.2">
      <c r="A152" s="123" t="s">
        <v>111</v>
      </c>
    </row>
    <row r="153" spans="1:14" x14ac:dyDescent="0.2">
      <c r="A153" s="3"/>
    </row>
  </sheetData>
  <mergeCells count="30">
    <mergeCell ref="A142:A143"/>
    <mergeCell ref="B142:M142"/>
    <mergeCell ref="A113:M113"/>
    <mergeCell ref="A115:M115"/>
    <mergeCell ref="A116:M116"/>
    <mergeCell ref="A118:A119"/>
    <mergeCell ref="B118:M118"/>
    <mergeCell ref="A134:A135"/>
    <mergeCell ref="B134:M134"/>
    <mergeCell ref="A84:A85"/>
    <mergeCell ref="B84:M84"/>
    <mergeCell ref="A39:M39"/>
    <mergeCell ref="A41:M41"/>
    <mergeCell ref="A42:M42"/>
    <mergeCell ref="A46:A47"/>
    <mergeCell ref="B46:M46"/>
    <mergeCell ref="A58:A59"/>
    <mergeCell ref="B58:M58"/>
    <mergeCell ref="A65:A66"/>
    <mergeCell ref="B65:M65"/>
    <mergeCell ref="A77:M77"/>
    <mergeCell ref="A79:M79"/>
    <mergeCell ref="A80:M80"/>
    <mergeCell ref="A19:A20"/>
    <mergeCell ref="B19:M19"/>
    <mergeCell ref="A2:M2"/>
    <mergeCell ref="A4:M4"/>
    <mergeCell ref="A5:M5"/>
    <mergeCell ref="A9:A10"/>
    <mergeCell ref="B9:M9"/>
  </mergeCells>
  <pageMargins left="0.7" right="0.7" top="0.75" bottom="0.75" header="0.3" footer="0.3"/>
  <pageSetup orientation="portrait" horizontalDpi="4294967294" verticalDpi="30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topLeftCell="A142" workbookViewId="0">
      <selection activeCell="W167" sqref="W167"/>
    </sheetView>
  </sheetViews>
  <sheetFormatPr baseColWidth="10" defaultColWidth="8.83203125" defaultRowHeight="11.25" x14ac:dyDescent="0.2"/>
  <cols>
    <col min="1" max="1" width="59.6640625" style="5" customWidth="1"/>
    <col min="2" max="3" width="8.6640625" style="5" bestFit="1" customWidth="1"/>
    <col min="4" max="13" width="8.6640625" style="6" bestFit="1" customWidth="1"/>
    <col min="14" max="16384" width="8.83203125" style="44"/>
  </cols>
  <sheetData>
    <row r="1" spans="1:13" s="62" customFormat="1" ht="20.25" x14ac:dyDescent="0.2">
      <c r="A1" s="74" t="s">
        <v>95</v>
      </c>
      <c r="B1" s="46"/>
      <c r="C1" s="46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s="47" customFormat="1" ht="15.75" customHeight="1" x14ac:dyDescent="0.2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s="47" customFormat="1" ht="15.75" customHeight="1" x14ac:dyDescent="0.2">
      <c r="A3" s="155" t="s">
        <v>79</v>
      </c>
      <c r="B3" s="36"/>
      <c r="C3" s="36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3" s="49" customFormat="1" ht="15.95" customHeight="1" x14ac:dyDescent="0.2">
      <c r="A4" s="256" t="s">
        <v>76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</row>
    <row r="5" spans="1:13" s="49" customFormat="1" ht="15.95" customHeight="1" x14ac:dyDescent="0.2">
      <c r="A5" s="256">
        <v>2018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</row>
    <row r="6" spans="1:13" ht="12.75" customHeight="1" x14ac:dyDescent="0.2">
      <c r="A6" s="30"/>
      <c r="B6" s="13"/>
      <c r="C6" s="13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6"/>
      <c r="B7" s="6"/>
      <c r="C7" s="6"/>
    </row>
    <row r="8" spans="1:13" x14ac:dyDescent="0.2">
      <c r="A8" s="6"/>
      <c r="B8" s="6"/>
      <c r="C8" s="6"/>
    </row>
    <row r="9" spans="1:13" ht="14.25" customHeight="1" x14ac:dyDescent="0.2">
      <c r="A9" s="284" t="s">
        <v>0</v>
      </c>
      <c r="B9" s="264">
        <v>2018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</row>
    <row r="10" spans="1:13" ht="16.5" customHeight="1" x14ac:dyDescent="0.2">
      <c r="A10" s="264"/>
      <c r="B10" s="244" t="s">
        <v>82</v>
      </c>
      <c r="C10" s="244" t="s">
        <v>83</v>
      </c>
      <c r="D10" s="244" t="s">
        <v>84</v>
      </c>
      <c r="E10" s="244" t="s">
        <v>85</v>
      </c>
      <c r="F10" s="244" t="s">
        <v>86</v>
      </c>
      <c r="G10" s="244" t="s">
        <v>87</v>
      </c>
      <c r="H10" s="244" t="s">
        <v>88</v>
      </c>
      <c r="I10" s="244" t="s">
        <v>89</v>
      </c>
      <c r="J10" s="244" t="s">
        <v>90</v>
      </c>
      <c r="K10" s="244" t="s">
        <v>91</v>
      </c>
      <c r="L10" s="244" t="s">
        <v>92</v>
      </c>
      <c r="M10" s="244" t="s">
        <v>93</v>
      </c>
    </row>
    <row r="11" spans="1:13" x14ac:dyDescent="0.2">
      <c r="A11" s="227" t="s">
        <v>11</v>
      </c>
      <c r="B11" s="206">
        <v>46980</v>
      </c>
      <c r="C11" s="206">
        <v>47881</v>
      </c>
      <c r="D11" s="206">
        <v>47749</v>
      </c>
      <c r="E11" s="206">
        <v>47719</v>
      </c>
      <c r="F11" s="206">
        <v>47784</v>
      </c>
      <c r="G11" s="206">
        <v>47743</v>
      </c>
      <c r="H11" s="206">
        <v>48166</v>
      </c>
      <c r="I11" s="206">
        <v>47931</v>
      </c>
      <c r="J11" s="206">
        <v>48029</v>
      </c>
      <c r="K11" s="206">
        <v>49144</v>
      </c>
      <c r="L11" s="206">
        <v>50382</v>
      </c>
      <c r="M11" s="205">
        <v>49717</v>
      </c>
    </row>
    <row r="12" spans="1:13" ht="22.5" x14ac:dyDescent="0.2">
      <c r="A12" s="97" t="s">
        <v>25</v>
      </c>
      <c r="B12" s="99">
        <v>10277</v>
      </c>
      <c r="C12" s="99">
        <v>10200</v>
      </c>
      <c r="D12" s="99">
        <v>10151</v>
      </c>
      <c r="E12" s="99">
        <v>10044</v>
      </c>
      <c r="F12" s="99">
        <v>10270</v>
      </c>
      <c r="G12" s="99">
        <v>10495</v>
      </c>
      <c r="H12" s="99">
        <v>10603</v>
      </c>
      <c r="I12" s="99">
        <v>10348</v>
      </c>
      <c r="J12" s="99">
        <v>9844</v>
      </c>
      <c r="K12" s="99">
        <v>9932</v>
      </c>
      <c r="L12" s="99">
        <v>10084</v>
      </c>
      <c r="M12" s="78">
        <v>10029</v>
      </c>
    </row>
    <row r="13" spans="1:13" x14ac:dyDescent="0.2">
      <c r="A13" s="97" t="s">
        <v>10</v>
      </c>
      <c r="B13" s="99">
        <v>507</v>
      </c>
      <c r="C13" s="99">
        <v>515</v>
      </c>
      <c r="D13" s="99">
        <v>512</v>
      </c>
      <c r="E13" s="99">
        <v>522</v>
      </c>
      <c r="F13" s="99">
        <v>518</v>
      </c>
      <c r="G13" s="99">
        <v>518</v>
      </c>
      <c r="H13" s="99">
        <v>520</v>
      </c>
      <c r="I13" s="99">
        <v>495</v>
      </c>
      <c r="J13" s="99">
        <v>495</v>
      </c>
      <c r="K13" s="99">
        <v>494</v>
      </c>
      <c r="L13" s="99">
        <v>458</v>
      </c>
      <c r="M13" s="78">
        <v>461</v>
      </c>
    </row>
    <row r="14" spans="1:13" ht="22.5" x14ac:dyDescent="0.2">
      <c r="A14" s="158" t="s">
        <v>114</v>
      </c>
      <c r="B14" s="154">
        <v>5450</v>
      </c>
      <c r="C14" s="154">
        <v>5386</v>
      </c>
      <c r="D14" s="154">
        <v>5584</v>
      </c>
      <c r="E14" s="154">
        <v>5600</v>
      </c>
      <c r="F14" s="154">
        <v>5637</v>
      </c>
      <c r="G14" s="154">
        <v>5896</v>
      </c>
      <c r="H14" s="154">
        <v>5933</v>
      </c>
      <c r="I14" s="154">
        <v>5953</v>
      </c>
      <c r="J14" s="154">
        <v>6020</v>
      </c>
      <c r="K14" s="154">
        <v>6149</v>
      </c>
      <c r="L14" s="154">
        <v>6001</v>
      </c>
      <c r="M14" s="153">
        <v>6016</v>
      </c>
    </row>
    <row r="15" spans="1:13" x14ac:dyDescent="0.2">
      <c r="A15" s="189" t="s">
        <v>78</v>
      </c>
      <c r="B15" s="190">
        <f t="shared" ref="B15:L15" si="0">SUM(B11:B14)</f>
        <v>63214</v>
      </c>
      <c r="C15" s="190">
        <f t="shared" si="0"/>
        <v>63982</v>
      </c>
      <c r="D15" s="190">
        <f t="shared" si="0"/>
        <v>63996</v>
      </c>
      <c r="E15" s="190">
        <f t="shared" si="0"/>
        <v>63885</v>
      </c>
      <c r="F15" s="190">
        <f t="shared" si="0"/>
        <v>64209</v>
      </c>
      <c r="G15" s="190">
        <f t="shared" si="0"/>
        <v>64652</v>
      </c>
      <c r="H15" s="190">
        <f t="shared" si="0"/>
        <v>65222</v>
      </c>
      <c r="I15" s="190">
        <f t="shared" si="0"/>
        <v>64727</v>
      </c>
      <c r="J15" s="190">
        <f t="shared" si="0"/>
        <v>64388</v>
      </c>
      <c r="K15" s="190">
        <f t="shared" si="0"/>
        <v>65719</v>
      </c>
      <c r="L15" s="190">
        <f t="shared" si="0"/>
        <v>66925</v>
      </c>
      <c r="M15" s="190">
        <f t="shared" ref="M15" si="1">SUM(M3:M14)</f>
        <v>66223</v>
      </c>
    </row>
    <row r="16" spans="1:13" x14ac:dyDescent="0.2">
      <c r="A16" s="4"/>
      <c r="B16" s="4"/>
      <c r="C16" s="4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x14ac:dyDescent="0.2">
      <c r="A17" s="4"/>
      <c r="B17" s="4"/>
      <c r="C17" s="4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x14ac:dyDescent="0.2">
      <c r="A18" s="6"/>
      <c r="B18" s="6"/>
      <c r="C18" s="6"/>
    </row>
    <row r="19" spans="1:13" x14ac:dyDescent="0.2">
      <c r="A19" s="284" t="s">
        <v>1</v>
      </c>
      <c r="B19" s="264">
        <v>2018</v>
      </c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</row>
    <row r="20" spans="1:13" x14ac:dyDescent="0.2">
      <c r="A20" s="284"/>
      <c r="B20" s="244" t="s">
        <v>82</v>
      </c>
      <c r="C20" s="244" t="s">
        <v>83</v>
      </c>
      <c r="D20" s="244" t="s">
        <v>84</v>
      </c>
      <c r="E20" s="244" t="s">
        <v>85</v>
      </c>
      <c r="F20" s="244" t="s">
        <v>86</v>
      </c>
      <c r="G20" s="244" t="s">
        <v>87</v>
      </c>
      <c r="H20" s="244" t="s">
        <v>88</v>
      </c>
      <c r="I20" s="244" t="s">
        <v>89</v>
      </c>
      <c r="J20" s="244" t="s">
        <v>90</v>
      </c>
      <c r="K20" s="244" t="s">
        <v>91</v>
      </c>
      <c r="L20" s="244" t="s">
        <v>92</v>
      </c>
      <c r="M20" s="244" t="s">
        <v>93</v>
      </c>
    </row>
    <row r="21" spans="1:13" x14ac:dyDescent="0.2">
      <c r="A21" s="76" t="s">
        <v>115</v>
      </c>
      <c r="B21" s="78">
        <v>2408</v>
      </c>
      <c r="C21" s="78">
        <v>2290</v>
      </c>
      <c r="D21" s="78">
        <v>2300</v>
      </c>
      <c r="E21" s="78">
        <v>2320</v>
      </c>
      <c r="F21" s="78">
        <v>2379</v>
      </c>
      <c r="G21" s="78">
        <v>2397</v>
      </c>
      <c r="H21" s="78">
        <v>2432</v>
      </c>
      <c r="I21" s="78">
        <v>2455</v>
      </c>
      <c r="J21" s="78">
        <v>2464</v>
      </c>
      <c r="K21" s="78">
        <v>2530</v>
      </c>
      <c r="L21" s="78">
        <v>2571</v>
      </c>
      <c r="M21" s="78">
        <v>2582</v>
      </c>
    </row>
    <row r="22" spans="1:13" x14ac:dyDescent="0.2">
      <c r="A22" s="76" t="s">
        <v>116</v>
      </c>
      <c r="B22" s="78">
        <v>7463</v>
      </c>
      <c r="C22" s="78">
        <v>7655</v>
      </c>
      <c r="D22" s="78">
        <v>7408</v>
      </c>
      <c r="E22" s="78">
        <v>7373</v>
      </c>
      <c r="F22" s="78">
        <v>7699</v>
      </c>
      <c r="G22" s="78">
        <v>7586</v>
      </c>
      <c r="H22" s="78">
        <v>7799</v>
      </c>
      <c r="I22" s="78">
        <v>7795</v>
      </c>
      <c r="J22" s="78">
        <v>7907</v>
      </c>
      <c r="K22" s="78">
        <v>8042</v>
      </c>
      <c r="L22" s="78">
        <v>7843</v>
      </c>
      <c r="M22" s="78">
        <v>8417</v>
      </c>
    </row>
    <row r="23" spans="1:13" ht="22.5" x14ac:dyDescent="0.2">
      <c r="A23" s="76" t="s">
        <v>117</v>
      </c>
      <c r="B23" s="78">
        <v>20154</v>
      </c>
      <c r="C23" s="78">
        <v>20270</v>
      </c>
      <c r="D23" s="78">
        <v>20135</v>
      </c>
      <c r="E23" s="78">
        <v>20243</v>
      </c>
      <c r="F23" s="78">
        <v>20322</v>
      </c>
      <c r="G23" s="78">
        <v>19483</v>
      </c>
      <c r="H23" s="78">
        <v>19549</v>
      </c>
      <c r="I23" s="78">
        <v>19491</v>
      </c>
      <c r="J23" s="78">
        <v>19569</v>
      </c>
      <c r="K23" s="78">
        <v>19697</v>
      </c>
      <c r="L23" s="78">
        <v>19585</v>
      </c>
      <c r="M23" s="78">
        <v>19356</v>
      </c>
    </row>
    <row r="24" spans="1:13" ht="22.5" x14ac:dyDescent="0.2">
      <c r="A24" s="76" t="s">
        <v>118</v>
      </c>
      <c r="B24" s="78">
        <v>4874</v>
      </c>
      <c r="C24" s="78">
        <v>4937</v>
      </c>
      <c r="D24" s="78">
        <v>4949</v>
      </c>
      <c r="E24" s="78">
        <v>5022</v>
      </c>
      <c r="F24" s="78">
        <v>4874</v>
      </c>
      <c r="G24" s="78">
        <v>4950</v>
      </c>
      <c r="H24" s="78">
        <v>4973</v>
      </c>
      <c r="I24" s="78">
        <v>4939</v>
      </c>
      <c r="J24" s="78">
        <v>4923</v>
      </c>
      <c r="K24" s="78">
        <v>4892</v>
      </c>
      <c r="L24" s="78">
        <v>4929</v>
      </c>
      <c r="M24" s="78">
        <v>4973</v>
      </c>
    </row>
    <row r="25" spans="1:13" ht="22.5" x14ac:dyDescent="0.2">
      <c r="A25" s="76" t="s">
        <v>119</v>
      </c>
      <c r="B25" s="78">
        <v>3461</v>
      </c>
      <c r="C25" s="78">
        <v>3493</v>
      </c>
      <c r="D25" s="78">
        <v>3502</v>
      </c>
      <c r="E25" s="78">
        <v>3532</v>
      </c>
      <c r="F25" s="78">
        <v>3531</v>
      </c>
      <c r="G25" s="78">
        <v>3554</v>
      </c>
      <c r="H25" s="78">
        <v>3729</v>
      </c>
      <c r="I25" s="78">
        <v>3729</v>
      </c>
      <c r="J25" s="78">
        <v>3793</v>
      </c>
      <c r="K25" s="78">
        <v>3821</v>
      </c>
      <c r="L25" s="78">
        <v>3780</v>
      </c>
      <c r="M25" s="78">
        <v>3713</v>
      </c>
    </row>
    <row r="26" spans="1:13" ht="22.5" x14ac:dyDescent="0.2">
      <c r="A26" s="76" t="s">
        <v>120</v>
      </c>
      <c r="B26" s="78">
        <v>1201</v>
      </c>
      <c r="C26" s="78">
        <v>1309</v>
      </c>
      <c r="D26" s="78">
        <v>1311</v>
      </c>
      <c r="E26" s="78">
        <v>1316</v>
      </c>
      <c r="F26" s="78">
        <v>1340</v>
      </c>
      <c r="G26" s="78">
        <v>1360</v>
      </c>
      <c r="H26" s="78">
        <v>1361</v>
      </c>
      <c r="I26" s="78">
        <v>1351</v>
      </c>
      <c r="J26" s="78">
        <v>1373</v>
      </c>
      <c r="K26" s="78">
        <v>1440</v>
      </c>
      <c r="L26" s="78">
        <v>1552</v>
      </c>
      <c r="M26" s="78">
        <v>1579</v>
      </c>
    </row>
    <row r="27" spans="1:13" ht="22.5" x14ac:dyDescent="0.2">
      <c r="A27" s="76" t="s">
        <v>121</v>
      </c>
      <c r="B27" s="78">
        <v>6793</v>
      </c>
      <c r="C27" s="78">
        <v>6694</v>
      </c>
      <c r="D27" s="78">
        <v>6631</v>
      </c>
      <c r="E27" s="78">
        <v>6367</v>
      </c>
      <c r="F27" s="78">
        <v>6377</v>
      </c>
      <c r="G27" s="78">
        <v>6460</v>
      </c>
      <c r="H27" s="78">
        <v>6370</v>
      </c>
      <c r="I27" s="78">
        <v>6315</v>
      </c>
      <c r="J27" s="78">
        <v>6305</v>
      </c>
      <c r="K27" s="78">
        <v>6376</v>
      </c>
      <c r="L27" s="78">
        <v>6429</v>
      </c>
      <c r="M27" s="78">
        <v>6437</v>
      </c>
    </row>
    <row r="28" spans="1:13" ht="22.5" x14ac:dyDescent="0.2">
      <c r="A28" s="76" t="s">
        <v>122</v>
      </c>
      <c r="B28" s="78">
        <v>12266</v>
      </c>
      <c r="C28" s="78">
        <v>12199</v>
      </c>
      <c r="D28" s="78">
        <v>12201</v>
      </c>
      <c r="E28" s="78">
        <v>11973</v>
      </c>
      <c r="F28" s="78">
        <v>12118</v>
      </c>
      <c r="G28" s="78">
        <v>12481</v>
      </c>
      <c r="H28" s="78">
        <v>12396</v>
      </c>
      <c r="I28" s="78">
        <v>12285</v>
      </c>
      <c r="J28" s="78">
        <v>12182</v>
      </c>
      <c r="K28" s="78">
        <v>12485</v>
      </c>
      <c r="L28" s="78">
        <v>13022</v>
      </c>
      <c r="M28" s="78">
        <v>12886</v>
      </c>
    </row>
    <row r="29" spans="1:13" ht="22.5" x14ac:dyDescent="0.2">
      <c r="A29" s="76" t="s">
        <v>123</v>
      </c>
      <c r="B29" s="78">
        <v>561</v>
      </c>
      <c r="C29" s="78">
        <v>554</v>
      </c>
      <c r="D29" s="78">
        <v>556</v>
      </c>
      <c r="E29" s="78">
        <v>556</v>
      </c>
      <c r="F29" s="78">
        <v>550</v>
      </c>
      <c r="G29" s="78">
        <v>538</v>
      </c>
      <c r="H29" s="78">
        <v>548</v>
      </c>
      <c r="I29" s="78">
        <v>542</v>
      </c>
      <c r="J29" s="78">
        <v>541</v>
      </c>
      <c r="K29" s="78">
        <v>547</v>
      </c>
      <c r="L29" s="78">
        <v>557</v>
      </c>
      <c r="M29" s="78">
        <v>551</v>
      </c>
    </row>
    <row r="30" spans="1:13" ht="22.5" x14ac:dyDescent="0.2">
      <c r="A30" s="76" t="s">
        <v>124</v>
      </c>
      <c r="B30" s="78">
        <v>2731</v>
      </c>
      <c r="C30" s="78">
        <v>2734</v>
      </c>
      <c r="D30" s="78">
        <v>2744</v>
      </c>
      <c r="E30" s="78">
        <v>2747</v>
      </c>
      <c r="F30" s="78">
        <v>2743</v>
      </c>
      <c r="G30" s="78">
        <v>2777</v>
      </c>
      <c r="H30" s="78">
        <v>2798</v>
      </c>
      <c r="I30" s="78">
        <v>2818</v>
      </c>
      <c r="J30" s="78">
        <v>2861</v>
      </c>
      <c r="K30" s="78">
        <v>2804</v>
      </c>
      <c r="L30" s="78">
        <v>2859</v>
      </c>
      <c r="M30" s="78">
        <v>2836</v>
      </c>
    </row>
    <row r="31" spans="1:13" ht="22.5" x14ac:dyDescent="0.2">
      <c r="A31" s="76" t="s">
        <v>125</v>
      </c>
      <c r="B31" s="78">
        <v>1600</v>
      </c>
      <c r="C31" s="85">
        <v>1595</v>
      </c>
      <c r="D31" s="78">
        <v>1544</v>
      </c>
      <c r="E31" s="78">
        <v>1445</v>
      </c>
      <c r="F31" s="78">
        <v>1404</v>
      </c>
      <c r="G31" s="78">
        <v>1397</v>
      </c>
      <c r="H31" s="78">
        <v>1405</v>
      </c>
      <c r="I31" s="78">
        <v>1409</v>
      </c>
      <c r="J31" s="78">
        <v>1438</v>
      </c>
      <c r="K31" s="78">
        <v>1449</v>
      </c>
      <c r="L31" s="78">
        <v>1438</v>
      </c>
      <c r="M31" s="78">
        <v>1439</v>
      </c>
    </row>
    <row r="32" spans="1:13" x14ac:dyDescent="0.2">
      <c r="A32" s="157" t="s">
        <v>126</v>
      </c>
      <c r="B32" s="153">
        <v>1885</v>
      </c>
      <c r="C32" s="153">
        <v>1897</v>
      </c>
      <c r="D32" s="153">
        <v>1904</v>
      </c>
      <c r="E32" s="153">
        <v>1944</v>
      </c>
      <c r="F32" s="153">
        <v>1954</v>
      </c>
      <c r="G32" s="153">
        <v>1944</v>
      </c>
      <c r="H32" s="153">
        <v>1952</v>
      </c>
      <c r="I32" s="153">
        <v>2015</v>
      </c>
      <c r="J32" s="153">
        <v>2028</v>
      </c>
      <c r="K32" s="153">
        <v>2084</v>
      </c>
      <c r="L32" s="153">
        <v>2091</v>
      </c>
      <c r="M32" s="153">
        <v>2120</v>
      </c>
    </row>
    <row r="33" spans="1:13" x14ac:dyDescent="0.2">
      <c r="A33" s="189" t="s">
        <v>78</v>
      </c>
      <c r="B33" s="190">
        <v>65397</v>
      </c>
      <c r="C33" s="190">
        <f t="shared" ref="C33:M33" si="2">SUM(C21:C32)</f>
        <v>65627</v>
      </c>
      <c r="D33" s="190">
        <f>SUM(D21:D32)</f>
        <v>65185</v>
      </c>
      <c r="E33" s="190">
        <f t="shared" si="2"/>
        <v>64838</v>
      </c>
      <c r="F33" s="190">
        <f t="shared" si="2"/>
        <v>65291</v>
      </c>
      <c r="G33" s="190">
        <f t="shared" si="2"/>
        <v>64927</v>
      </c>
      <c r="H33" s="190">
        <f t="shared" si="2"/>
        <v>65312</v>
      </c>
      <c r="I33" s="190">
        <f t="shared" si="2"/>
        <v>65144</v>
      </c>
      <c r="J33" s="190">
        <f t="shared" si="2"/>
        <v>65384</v>
      </c>
      <c r="K33" s="190">
        <f t="shared" si="2"/>
        <v>66167</v>
      </c>
      <c r="L33" s="190">
        <f t="shared" si="2"/>
        <v>66656</v>
      </c>
      <c r="M33" s="190">
        <f t="shared" si="2"/>
        <v>66889</v>
      </c>
    </row>
    <row r="38" spans="1:13" s="62" customFormat="1" ht="20.25" x14ac:dyDescent="0.2">
      <c r="A38" s="74" t="s">
        <v>95</v>
      </c>
      <c r="B38" s="46"/>
      <c r="C38" s="46"/>
      <c r="D38" s="69"/>
      <c r="E38" s="69"/>
      <c r="F38" s="69"/>
      <c r="G38" s="69"/>
      <c r="H38" s="69"/>
      <c r="I38" s="69"/>
      <c r="J38" s="69"/>
      <c r="K38" s="69"/>
      <c r="L38" s="69"/>
      <c r="M38" s="69"/>
    </row>
    <row r="39" spans="1:13" s="47" customFormat="1" ht="12.75" x14ac:dyDescent="0.2">
      <c r="A39" s="256" t="s">
        <v>80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</row>
    <row r="40" spans="1:13" s="47" customFormat="1" ht="12.75" x14ac:dyDescent="0.2">
      <c r="A40" s="155" t="s">
        <v>79</v>
      </c>
      <c r="B40" s="36"/>
      <c r="C40" s="36"/>
      <c r="D40" s="155"/>
      <c r="E40" s="155"/>
      <c r="F40" s="155"/>
      <c r="G40" s="155"/>
      <c r="H40" s="155"/>
      <c r="I40" s="155"/>
      <c r="J40" s="155"/>
      <c r="K40" s="155"/>
      <c r="L40" s="155"/>
      <c r="M40" s="155"/>
    </row>
    <row r="41" spans="1:13" s="49" customFormat="1" ht="12.75" x14ac:dyDescent="0.2">
      <c r="A41" s="256" t="s">
        <v>76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</row>
    <row r="42" spans="1:13" s="49" customFormat="1" ht="12.75" x14ac:dyDescent="0.2">
      <c r="A42" s="256">
        <v>2018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</row>
    <row r="44" spans="1:13" x14ac:dyDescent="0.2">
      <c r="B44" s="30"/>
      <c r="C44" s="30"/>
    </row>
    <row r="45" spans="1:13" x14ac:dyDescent="0.2">
      <c r="B45" s="13"/>
      <c r="C45" s="13"/>
    </row>
    <row r="46" spans="1:13" x14ac:dyDescent="0.2">
      <c r="A46" s="284" t="s">
        <v>2</v>
      </c>
      <c r="B46" s="264">
        <v>2018</v>
      </c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</row>
    <row r="47" spans="1:13" x14ac:dyDescent="0.2">
      <c r="A47" s="284"/>
      <c r="B47" s="244" t="s">
        <v>82</v>
      </c>
      <c r="C47" s="244" t="s">
        <v>83</v>
      </c>
      <c r="D47" s="244" t="s">
        <v>84</v>
      </c>
      <c r="E47" s="244" t="s">
        <v>85</v>
      </c>
      <c r="F47" s="244" t="s">
        <v>86</v>
      </c>
      <c r="G47" s="244" t="s">
        <v>87</v>
      </c>
      <c r="H47" s="244" t="s">
        <v>88</v>
      </c>
      <c r="I47" s="244" t="s">
        <v>89</v>
      </c>
      <c r="J47" s="244" t="s">
        <v>90</v>
      </c>
      <c r="K47" s="244" t="s">
        <v>91</v>
      </c>
      <c r="L47" s="244" t="s">
        <v>92</v>
      </c>
      <c r="M47" s="244" t="s">
        <v>93</v>
      </c>
    </row>
    <row r="48" spans="1:13" ht="22.5" x14ac:dyDescent="0.2">
      <c r="A48" s="76" t="s">
        <v>127</v>
      </c>
      <c r="B48" s="78">
        <v>7836</v>
      </c>
      <c r="C48" s="78">
        <v>7950</v>
      </c>
      <c r="D48" s="78">
        <v>7948</v>
      </c>
      <c r="E48" s="78">
        <v>8115</v>
      </c>
      <c r="F48" s="78">
        <v>8309</v>
      </c>
      <c r="G48" s="78">
        <v>8251</v>
      </c>
      <c r="H48" s="78">
        <v>8347</v>
      </c>
      <c r="I48" s="78">
        <v>8497</v>
      </c>
      <c r="J48" s="78">
        <v>8659</v>
      </c>
      <c r="K48" s="78">
        <v>8695</v>
      </c>
      <c r="L48" s="78">
        <v>8566</v>
      </c>
      <c r="M48" s="78">
        <v>8390</v>
      </c>
    </row>
    <row r="49" spans="1:13" ht="22.5" x14ac:dyDescent="0.2">
      <c r="A49" s="76" t="s">
        <v>128</v>
      </c>
      <c r="B49" s="78">
        <v>2551</v>
      </c>
      <c r="C49" s="78">
        <v>2557</v>
      </c>
      <c r="D49" s="78">
        <v>2584</v>
      </c>
      <c r="E49" s="78">
        <v>2591</v>
      </c>
      <c r="F49" s="78">
        <v>2548</v>
      </c>
      <c r="G49" s="78">
        <v>2550</v>
      </c>
      <c r="H49" s="78">
        <v>2558</v>
      </c>
      <c r="I49" s="78">
        <v>2555</v>
      </c>
      <c r="J49" s="78">
        <v>2601</v>
      </c>
      <c r="K49" s="78">
        <v>2662</v>
      </c>
      <c r="L49" s="78">
        <v>2767</v>
      </c>
      <c r="M49" s="78">
        <v>2661</v>
      </c>
    </row>
    <row r="50" spans="1:13" x14ac:dyDescent="0.2">
      <c r="A50" s="76" t="s">
        <v>129</v>
      </c>
      <c r="B50" s="78">
        <v>1169</v>
      </c>
      <c r="C50" s="78">
        <v>1199</v>
      </c>
      <c r="D50" s="78">
        <v>1225</v>
      </c>
      <c r="E50" s="78">
        <v>1250</v>
      </c>
      <c r="F50" s="78">
        <v>1222</v>
      </c>
      <c r="G50" s="78">
        <v>1261</v>
      </c>
      <c r="H50" s="78">
        <v>1242</v>
      </c>
      <c r="I50" s="78">
        <v>1237</v>
      </c>
      <c r="J50" s="78">
        <v>1244</v>
      </c>
      <c r="K50" s="78">
        <v>1247</v>
      </c>
      <c r="L50" s="78">
        <v>1303</v>
      </c>
      <c r="M50" s="78">
        <v>1287</v>
      </c>
    </row>
    <row r="51" spans="1:13" ht="22.5" x14ac:dyDescent="0.2">
      <c r="A51" s="76" t="s">
        <v>130</v>
      </c>
      <c r="B51" s="78">
        <v>3982</v>
      </c>
      <c r="C51" s="78">
        <v>3981</v>
      </c>
      <c r="D51" s="78">
        <v>4002</v>
      </c>
      <c r="E51" s="78">
        <v>4041</v>
      </c>
      <c r="F51" s="78">
        <v>4085</v>
      </c>
      <c r="G51" s="78">
        <v>4099</v>
      </c>
      <c r="H51" s="78">
        <v>4154</v>
      </c>
      <c r="I51" s="78">
        <v>4137</v>
      </c>
      <c r="J51" s="78">
        <v>4143</v>
      </c>
      <c r="K51" s="78">
        <v>4201</v>
      </c>
      <c r="L51" s="78">
        <v>4215</v>
      </c>
      <c r="M51" s="78">
        <v>4158</v>
      </c>
    </row>
    <row r="52" spans="1:13" x14ac:dyDescent="0.2">
      <c r="A52" s="76" t="s">
        <v>131</v>
      </c>
      <c r="B52" s="78">
        <v>659</v>
      </c>
      <c r="C52" s="78">
        <v>652</v>
      </c>
      <c r="D52" s="78">
        <v>663</v>
      </c>
      <c r="E52" s="78">
        <v>645</v>
      </c>
      <c r="F52" s="78">
        <v>656</v>
      </c>
      <c r="G52" s="78">
        <v>666</v>
      </c>
      <c r="H52" s="78">
        <v>665</v>
      </c>
      <c r="I52" s="78">
        <v>676</v>
      </c>
      <c r="J52" s="78">
        <v>686</v>
      </c>
      <c r="K52" s="78">
        <v>711</v>
      </c>
      <c r="L52" s="78">
        <v>686</v>
      </c>
      <c r="M52" s="78">
        <v>702</v>
      </c>
    </row>
    <row r="53" spans="1:13" ht="22.5" x14ac:dyDescent="0.2">
      <c r="A53" s="157" t="s">
        <v>132</v>
      </c>
      <c r="B53" s="153">
        <v>691</v>
      </c>
      <c r="C53" s="153">
        <v>718</v>
      </c>
      <c r="D53" s="153">
        <v>727</v>
      </c>
      <c r="E53" s="153">
        <v>721</v>
      </c>
      <c r="F53" s="153">
        <v>724</v>
      </c>
      <c r="G53" s="153">
        <v>729</v>
      </c>
      <c r="H53" s="153">
        <v>744</v>
      </c>
      <c r="I53" s="153">
        <v>770</v>
      </c>
      <c r="J53" s="153">
        <v>783</v>
      </c>
      <c r="K53" s="153">
        <v>806</v>
      </c>
      <c r="L53" s="153">
        <v>798</v>
      </c>
      <c r="M53" s="153">
        <v>801</v>
      </c>
    </row>
    <row r="54" spans="1:13" x14ac:dyDescent="0.2">
      <c r="A54" s="189" t="s">
        <v>78</v>
      </c>
      <c r="B54" s="190">
        <f t="shared" ref="B54:M54" si="3">SUM(B48:B53)</f>
        <v>16888</v>
      </c>
      <c r="C54" s="190">
        <f t="shared" si="3"/>
        <v>17057</v>
      </c>
      <c r="D54" s="190">
        <f t="shared" si="3"/>
        <v>17149</v>
      </c>
      <c r="E54" s="190">
        <f t="shared" si="3"/>
        <v>17363</v>
      </c>
      <c r="F54" s="190">
        <f t="shared" si="3"/>
        <v>17544</v>
      </c>
      <c r="G54" s="190">
        <f t="shared" si="3"/>
        <v>17556</v>
      </c>
      <c r="H54" s="190">
        <f t="shared" si="3"/>
        <v>17710</v>
      </c>
      <c r="I54" s="190">
        <f t="shared" si="3"/>
        <v>17872</v>
      </c>
      <c r="J54" s="190">
        <f t="shared" si="3"/>
        <v>18116</v>
      </c>
      <c r="K54" s="190">
        <f t="shared" si="3"/>
        <v>18322</v>
      </c>
      <c r="L54" s="190">
        <f t="shared" si="3"/>
        <v>18335</v>
      </c>
      <c r="M54" s="190">
        <f t="shared" si="3"/>
        <v>17999</v>
      </c>
    </row>
    <row r="57" spans="1:13" s="143" customForma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x14ac:dyDescent="0.2">
      <c r="A58" s="284" t="s">
        <v>3</v>
      </c>
      <c r="B58" s="264">
        <v>2018</v>
      </c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</row>
    <row r="59" spans="1:13" x14ac:dyDescent="0.2">
      <c r="A59" s="284"/>
      <c r="B59" s="244" t="s">
        <v>82</v>
      </c>
      <c r="C59" s="244" t="s">
        <v>83</v>
      </c>
      <c r="D59" s="244" t="s">
        <v>84</v>
      </c>
      <c r="E59" s="244" t="s">
        <v>85</v>
      </c>
      <c r="F59" s="244" t="s">
        <v>86</v>
      </c>
      <c r="G59" s="244" t="s">
        <v>87</v>
      </c>
      <c r="H59" s="244" t="s">
        <v>88</v>
      </c>
      <c r="I59" s="244" t="s">
        <v>89</v>
      </c>
      <c r="J59" s="244" t="s">
        <v>90</v>
      </c>
      <c r="K59" s="244" t="s">
        <v>91</v>
      </c>
      <c r="L59" s="244" t="s">
        <v>92</v>
      </c>
      <c r="M59" s="244" t="s">
        <v>93</v>
      </c>
    </row>
    <row r="60" spans="1:13" ht="22.5" x14ac:dyDescent="0.2">
      <c r="A60" s="157" t="s">
        <v>133</v>
      </c>
      <c r="B60" s="154">
        <v>47672</v>
      </c>
      <c r="C60" s="154">
        <v>47958</v>
      </c>
      <c r="D60" s="78">
        <v>47863</v>
      </c>
      <c r="E60" s="78">
        <v>47911</v>
      </c>
      <c r="F60" s="78">
        <v>48015</v>
      </c>
      <c r="G60" s="78">
        <v>48467</v>
      </c>
      <c r="H60" s="166">
        <v>48876</v>
      </c>
      <c r="I60" s="78">
        <v>48632</v>
      </c>
      <c r="J60" s="78">
        <v>48639</v>
      </c>
      <c r="K60" s="78">
        <v>49447</v>
      </c>
      <c r="L60" s="78">
        <v>50188</v>
      </c>
      <c r="M60" s="78">
        <v>49460</v>
      </c>
    </row>
    <row r="61" spans="1:13" x14ac:dyDescent="0.2">
      <c r="A61" s="189" t="s">
        <v>78</v>
      </c>
      <c r="B61" s="190">
        <f t="shared" ref="B61:M61" si="4">SUM(B60:B60)</f>
        <v>47672</v>
      </c>
      <c r="C61" s="190">
        <f t="shared" si="4"/>
        <v>47958</v>
      </c>
      <c r="D61" s="190">
        <f t="shared" si="4"/>
        <v>47863</v>
      </c>
      <c r="E61" s="190">
        <f t="shared" si="4"/>
        <v>47911</v>
      </c>
      <c r="F61" s="190">
        <f t="shared" si="4"/>
        <v>48015</v>
      </c>
      <c r="G61" s="190">
        <f t="shared" si="4"/>
        <v>48467</v>
      </c>
      <c r="H61" s="190">
        <f t="shared" si="4"/>
        <v>48876</v>
      </c>
      <c r="I61" s="190">
        <f t="shared" si="4"/>
        <v>48632</v>
      </c>
      <c r="J61" s="190">
        <f t="shared" si="4"/>
        <v>48639</v>
      </c>
      <c r="K61" s="190">
        <f t="shared" si="4"/>
        <v>49447</v>
      </c>
      <c r="L61" s="190">
        <f t="shared" si="4"/>
        <v>50188</v>
      </c>
      <c r="M61" s="190">
        <f t="shared" si="4"/>
        <v>49460</v>
      </c>
    </row>
    <row r="65" spans="1:13" x14ac:dyDescent="0.2">
      <c r="A65" s="284" t="s">
        <v>4</v>
      </c>
      <c r="B65" s="264">
        <v>2018</v>
      </c>
      <c r="C65" s="264"/>
      <c r="D65" s="264"/>
      <c r="E65" s="264"/>
      <c r="F65" s="264"/>
      <c r="G65" s="264"/>
      <c r="H65" s="264"/>
      <c r="I65" s="264"/>
      <c r="J65" s="264"/>
      <c r="K65" s="264"/>
      <c r="L65" s="264"/>
      <c r="M65" s="264"/>
    </row>
    <row r="66" spans="1:13" x14ac:dyDescent="0.2">
      <c r="A66" s="284"/>
      <c r="B66" s="244" t="s">
        <v>82</v>
      </c>
      <c r="C66" s="244" t="s">
        <v>83</v>
      </c>
      <c r="D66" s="244" t="s">
        <v>84</v>
      </c>
      <c r="E66" s="244" t="s">
        <v>85</v>
      </c>
      <c r="F66" s="244" t="s">
        <v>86</v>
      </c>
      <c r="G66" s="244" t="s">
        <v>87</v>
      </c>
      <c r="H66" s="244" t="s">
        <v>88</v>
      </c>
      <c r="I66" s="244" t="s">
        <v>89</v>
      </c>
      <c r="J66" s="244" t="s">
        <v>90</v>
      </c>
      <c r="K66" s="244" t="s">
        <v>91</v>
      </c>
      <c r="L66" s="244" t="s">
        <v>92</v>
      </c>
      <c r="M66" s="244" t="s">
        <v>93</v>
      </c>
    </row>
    <row r="67" spans="1:13" x14ac:dyDescent="0.2">
      <c r="A67" s="76" t="s">
        <v>134</v>
      </c>
      <c r="B67" s="99">
        <v>70</v>
      </c>
      <c r="C67" s="99">
        <v>78</v>
      </c>
      <c r="D67" s="78">
        <v>76</v>
      </c>
      <c r="E67" s="78">
        <v>72</v>
      </c>
      <c r="F67" s="78">
        <v>71</v>
      </c>
      <c r="G67" s="78">
        <v>62</v>
      </c>
      <c r="H67" s="78">
        <v>63</v>
      </c>
      <c r="I67" s="78">
        <v>62</v>
      </c>
      <c r="J67" s="78">
        <v>64</v>
      </c>
      <c r="K67" s="78">
        <v>65</v>
      </c>
      <c r="L67" s="78">
        <v>67</v>
      </c>
      <c r="M67" s="78">
        <v>66</v>
      </c>
    </row>
    <row r="68" spans="1:13" x14ac:dyDescent="0.2">
      <c r="A68" s="76" t="s">
        <v>135</v>
      </c>
      <c r="B68" s="99">
        <v>276</v>
      </c>
      <c r="C68" s="99">
        <v>292</v>
      </c>
      <c r="D68" s="78">
        <v>310</v>
      </c>
      <c r="E68" s="78">
        <v>308</v>
      </c>
      <c r="F68" s="78">
        <v>313</v>
      </c>
      <c r="G68" s="78">
        <v>301</v>
      </c>
      <c r="H68" s="78">
        <v>305</v>
      </c>
      <c r="I68" s="78">
        <v>296</v>
      </c>
      <c r="J68" s="78">
        <v>287</v>
      </c>
      <c r="K68" s="78">
        <v>292</v>
      </c>
      <c r="L68" s="78">
        <v>266</v>
      </c>
      <c r="M68" s="78">
        <v>293</v>
      </c>
    </row>
    <row r="69" spans="1:13" ht="22.5" x14ac:dyDescent="0.2">
      <c r="A69" s="76" t="s">
        <v>136</v>
      </c>
      <c r="B69" s="99">
        <v>6480</v>
      </c>
      <c r="C69" s="99">
        <v>6399</v>
      </c>
      <c r="D69" s="78">
        <v>6350</v>
      </c>
      <c r="E69" s="78">
        <v>6387</v>
      </c>
      <c r="F69" s="78">
        <v>6448</v>
      </c>
      <c r="G69" s="78">
        <v>6486</v>
      </c>
      <c r="H69" s="78">
        <v>6510</v>
      </c>
      <c r="I69" s="78">
        <v>6558</v>
      </c>
      <c r="J69" s="78">
        <v>6575</v>
      </c>
      <c r="K69" s="78">
        <v>6557</v>
      </c>
      <c r="L69" s="78">
        <v>6561</v>
      </c>
      <c r="M69" s="78">
        <v>6570</v>
      </c>
    </row>
    <row r="70" spans="1:13" ht="22.5" x14ac:dyDescent="0.2">
      <c r="A70" s="76" t="s">
        <v>137</v>
      </c>
      <c r="B70" s="154">
        <v>13073</v>
      </c>
      <c r="C70" s="154">
        <v>13082</v>
      </c>
      <c r="D70" s="78">
        <v>13124</v>
      </c>
      <c r="E70" s="78">
        <v>12840</v>
      </c>
      <c r="F70" s="78">
        <v>12727</v>
      </c>
      <c r="G70" s="78">
        <v>12870</v>
      </c>
      <c r="H70" s="78">
        <v>12916</v>
      </c>
      <c r="I70" s="78">
        <v>12970</v>
      </c>
      <c r="J70" s="78">
        <v>12978</v>
      </c>
      <c r="K70" s="78">
        <v>13144</v>
      </c>
      <c r="L70" s="78">
        <v>13193</v>
      </c>
      <c r="M70" s="78">
        <v>13052</v>
      </c>
    </row>
    <row r="71" spans="1:13" x14ac:dyDescent="0.2">
      <c r="A71" s="189" t="s">
        <v>78</v>
      </c>
      <c r="B71" s="190">
        <f t="shared" ref="B71:M71" si="5">SUM(B67:B70)</f>
        <v>19899</v>
      </c>
      <c r="C71" s="190">
        <f t="shared" si="5"/>
        <v>19851</v>
      </c>
      <c r="D71" s="190">
        <f t="shared" si="5"/>
        <v>19860</v>
      </c>
      <c r="E71" s="190">
        <f t="shared" si="5"/>
        <v>19607</v>
      </c>
      <c r="F71" s="190">
        <f t="shared" si="5"/>
        <v>19559</v>
      </c>
      <c r="G71" s="190">
        <f t="shared" si="5"/>
        <v>19719</v>
      </c>
      <c r="H71" s="190">
        <f t="shared" si="5"/>
        <v>19794</v>
      </c>
      <c r="I71" s="190">
        <f t="shared" si="5"/>
        <v>19886</v>
      </c>
      <c r="J71" s="190">
        <f t="shared" si="5"/>
        <v>19904</v>
      </c>
      <c r="K71" s="190">
        <f t="shared" si="5"/>
        <v>20058</v>
      </c>
      <c r="L71" s="190">
        <f t="shared" si="5"/>
        <v>20087</v>
      </c>
      <c r="M71" s="190">
        <f t="shared" si="5"/>
        <v>19981</v>
      </c>
    </row>
    <row r="72" spans="1:13" s="145" customFormat="1" x14ac:dyDescent="0.2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s="145" customForma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s="145" customFormat="1" x14ac:dyDescent="0.2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s="145" customFormat="1" x14ac:dyDescent="0.2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s="62" customFormat="1" ht="20.25" x14ac:dyDescent="0.2">
      <c r="A76" s="74" t="s">
        <v>95</v>
      </c>
      <c r="B76" s="12"/>
      <c r="C76" s="12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spans="1:13" s="47" customFormat="1" ht="12.75" x14ac:dyDescent="0.2">
      <c r="A77" s="256" t="s">
        <v>80</v>
      </c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</row>
    <row r="78" spans="1:13" s="47" customFormat="1" ht="12.75" x14ac:dyDescent="0.2">
      <c r="A78" s="155" t="s">
        <v>79</v>
      </c>
      <c r="B78" s="12"/>
      <c r="C78" s="12"/>
      <c r="D78" s="155"/>
      <c r="E78" s="155"/>
      <c r="F78" s="155"/>
      <c r="G78" s="155"/>
      <c r="H78" s="155"/>
      <c r="I78" s="155"/>
      <c r="J78" s="155"/>
      <c r="K78" s="155"/>
      <c r="L78" s="155"/>
      <c r="M78" s="155"/>
    </row>
    <row r="79" spans="1:13" s="49" customFormat="1" ht="12.75" x14ac:dyDescent="0.2">
      <c r="A79" s="256" t="s">
        <v>76</v>
      </c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</row>
    <row r="80" spans="1:13" s="49" customFormat="1" ht="12.75" x14ac:dyDescent="0.2">
      <c r="A80" s="256">
        <v>2018</v>
      </c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</row>
    <row r="81" spans="1:13" s="145" customFormat="1" x14ac:dyDescent="0.2">
      <c r="A81" s="11"/>
      <c r="B81" s="6"/>
      <c r="C81" s="6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s="145" customFormat="1" x14ac:dyDescent="0.2">
      <c r="A82" s="11"/>
      <c r="B82" s="6"/>
      <c r="C82" s="6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s="145" customFormat="1" x14ac:dyDescent="0.2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x14ac:dyDescent="0.2">
      <c r="A84" s="265" t="s">
        <v>5</v>
      </c>
      <c r="B84" s="264">
        <v>2018</v>
      </c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</row>
    <row r="85" spans="1:13" x14ac:dyDescent="0.2">
      <c r="A85" s="263"/>
      <c r="B85" s="244" t="s">
        <v>82</v>
      </c>
      <c r="C85" s="244" t="s">
        <v>83</v>
      </c>
      <c r="D85" s="244" t="s">
        <v>84</v>
      </c>
      <c r="E85" s="244" t="s">
        <v>85</v>
      </c>
      <c r="F85" s="244" t="s">
        <v>86</v>
      </c>
      <c r="G85" s="244" t="s">
        <v>87</v>
      </c>
      <c r="H85" s="244" t="s">
        <v>88</v>
      </c>
      <c r="I85" s="244" t="s">
        <v>89</v>
      </c>
      <c r="J85" s="244" t="s">
        <v>90</v>
      </c>
      <c r="K85" s="244" t="s">
        <v>91</v>
      </c>
      <c r="L85" s="244" t="s">
        <v>92</v>
      </c>
      <c r="M85" s="244" t="s">
        <v>93</v>
      </c>
    </row>
    <row r="86" spans="1:13" x14ac:dyDescent="0.2">
      <c r="A86" s="76" t="s">
        <v>138</v>
      </c>
      <c r="B86" s="78">
        <v>6588</v>
      </c>
      <c r="C86" s="78">
        <v>6639</v>
      </c>
      <c r="D86" s="78">
        <v>6662</v>
      </c>
      <c r="E86" s="78">
        <v>6724</v>
      </c>
      <c r="F86" s="78">
        <v>6676</v>
      </c>
      <c r="G86" s="78">
        <v>6737</v>
      </c>
      <c r="H86" s="78">
        <v>6769</v>
      </c>
      <c r="I86" s="78">
        <v>6779</v>
      </c>
      <c r="J86" s="78">
        <v>6816</v>
      </c>
      <c r="K86" s="78">
        <v>6786</v>
      </c>
      <c r="L86" s="78">
        <v>6772</v>
      </c>
      <c r="M86" s="78">
        <v>6753</v>
      </c>
    </row>
    <row r="87" spans="1:13" x14ac:dyDescent="0.2">
      <c r="A87" s="76" t="s">
        <v>139</v>
      </c>
      <c r="B87" s="78">
        <v>100</v>
      </c>
      <c r="C87" s="78">
        <v>109</v>
      </c>
      <c r="D87" s="78">
        <v>111</v>
      </c>
      <c r="E87" s="78">
        <v>113</v>
      </c>
      <c r="F87" s="78">
        <v>116</v>
      </c>
      <c r="G87" s="78">
        <v>117</v>
      </c>
      <c r="H87" s="78">
        <v>119</v>
      </c>
      <c r="I87" s="78">
        <v>118</v>
      </c>
      <c r="J87" s="78">
        <v>117</v>
      </c>
      <c r="K87" s="78">
        <v>122</v>
      </c>
      <c r="L87" s="78">
        <v>123</v>
      </c>
      <c r="M87" s="78">
        <v>124</v>
      </c>
    </row>
    <row r="88" spans="1:13" ht="22.5" x14ac:dyDescent="0.2">
      <c r="A88" s="76" t="s">
        <v>140</v>
      </c>
      <c r="B88" s="78">
        <v>854</v>
      </c>
      <c r="C88" s="78">
        <v>858</v>
      </c>
      <c r="D88" s="78">
        <v>899</v>
      </c>
      <c r="E88" s="78">
        <v>931</v>
      </c>
      <c r="F88" s="78">
        <v>934</v>
      </c>
      <c r="G88" s="78">
        <v>932</v>
      </c>
      <c r="H88" s="78">
        <v>893</v>
      </c>
      <c r="I88" s="78">
        <v>891</v>
      </c>
      <c r="J88" s="78">
        <v>890</v>
      </c>
      <c r="K88" s="78">
        <v>825</v>
      </c>
      <c r="L88" s="78">
        <v>839</v>
      </c>
      <c r="M88" s="78">
        <v>639</v>
      </c>
    </row>
    <row r="89" spans="1:13" ht="22.5" x14ac:dyDescent="0.2">
      <c r="A89" s="76" t="s">
        <v>141</v>
      </c>
      <c r="B89" s="78">
        <v>3401</v>
      </c>
      <c r="C89" s="78">
        <v>3445</v>
      </c>
      <c r="D89" s="78">
        <v>3457</v>
      </c>
      <c r="E89" s="78">
        <v>3476</v>
      </c>
      <c r="F89" s="78">
        <v>3597</v>
      </c>
      <c r="G89" s="78">
        <v>3623</v>
      </c>
      <c r="H89" s="78">
        <v>3585</v>
      </c>
      <c r="I89" s="78">
        <v>3595</v>
      </c>
      <c r="J89" s="78">
        <v>3600</v>
      </c>
      <c r="K89" s="78">
        <v>3638</v>
      </c>
      <c r="L89" s="78">
        <v>3698</v>
      </c>
      <c r="M89" s="78">
        <v>3865</v>
      </c>
    </row>
    <row r="90" spans="1:13" ht="22.5" x14ac:dyDescent="0.2">
      <c r="A90" s="76" t="s">
        <v>142</v>
      </c>
      <c r="B90" s="78">
        <v>4615</v>
      </c>
      <c r="C90" s="78">
        <v>4631</v>
      </c>
      <c r="D90" s="78">
        <v>4664</v>
      </c>
      <c r="E90" s="78">
        <v>4680</v>
      </c>
      <c r="F90" s="78">
        <v>4720</v>
      </c>
      <c r="G90" s="78">
        <v>4725</v>
      </c>
      <c r="H90" s="78">
        <v>4687</v>
      </c>
      <c r="I90" s="78">
        <v>4725</v>
      </c>
      <c r="J90" s="78">
        <v>4675</v>
      </c>
      <c r="K90" s="78">
        <v>4765</v>
      </c>
      <c r="L90" s="78">
        <v>4816</v>
      </c>
      <c r="M90" s="78">
        <v>4804</v>
      </c>
    </row>
    <row r="91" spans="1:13" ht="22.5" x14ac:dyDescent="0.2">
      <c r="A91" s="76" t="s">
        <v>143</v>
      </c>
      <c r="B91" s="78">
        <v>2408</v>
      </c>
      <c r="C91" s="78">
        <v>2429</v>
      </c>
      <c r="D91" s="78">
        <v>2463</v>
      </c>
      <c r="E91" s="78">
        <v>2418</v>
      </c>
      <c r="F91" s="78">
        <v>2260</v>
      </c>
      <c r="G91" s="78">
        <v>2305</v>
      </c>
      <c r="H91" s="78">
        <v>2279</v>
      </c>
      <c r="I91" s="78">
        <v>2320</v>
      </c>
      <c r="J91" s="78">
        <v>2318</v>
      </c>
      <c r="K91" s="78">
        <v>2318</v>
      </c>
      <c r="L91" s="78">
        <v>2313</v>
      </c>
      <c r="M91" s="78">
        <v>2325</v>
      </c>
    </row>
    <row r="92" spans="1:13" ht="22.5" x14ac:dyDescent="0.2">
      <c r="A92" s="76" t="s">
        <v>144</v>
      </c>
      <c r="B92" s="78">
        <v>20488</v>
      </c>
      <c r="C92" s="78">
        <v>21172</v>
      </c>
      <c r="D92" s="78">
        <v>21177</v>
      </c>
      <c r="E92" s="78">
        <v>21231</v>
      </c>
      <c r="F92" s="78">
        <v>21357</v>
      </c>
      <c r="G92" s="78">
        <v>21490</v>
      </c>
      <c r="H92" s="78">
        <v>21383</v>
      </c>
      <c r="I92" s="78">
        <v>21493</v>
      </c>
      <c r="J92" s="78">
        <v>21463</v>
      </c>
      <c r="K92" s="78">
        <v>21667</v>
      </c>
      <c r="L92" s="78">
        <v>21791</v>
      </c>
      <c r="M92" s="78">
        <v>21433</v>
      </c>
    </row>
    <row r="93" spans="1:13" ht="22.5" x14ac:dyDescent="0.2">
      <c r="A93" s="76" t="s">
        <v>145</v>
      </c>
      <c r="B93" s="78">
        <v>2499</v>
      </c>
      <c r="C93" s="78">
        <v>2482</v>
      </c>
      <c r="D93" s="78">
        <v>2451</v>
      </c>
      <c r="E93" s="78">
        <v>2458</v>
      </c>
      <c r="F93" s="78">
        <v>2484</v>
      </c>
      <c r="G93" s="78">
        <v>2479</v>
      </c>
      <c r="H93" s="78">
        <v>2442</v>
      </c>
      <c r="I93" s="78">
        <v>2297</v>
      </c>
      <c r="J93" s="78">
        <v>2397</v>
      </c>
      <c r="K93" s="78">
        <v>2389</v>
      </c>
      <c r="L93" s="78">
        <v>2321</v>
      </c>
      <c r="M93" s="78">
        <v>2322</v>
      </c>
    </row>
    <row r="94" spans="1:13" x14ac:dyDescent="0.2">
      <c r="A94" s="76" t="s">
        <v>146</v>
      </c>
      <c r="B94" s="78">
        <v>3194</v>
      </c>
      <c r="C94" s="78">
        <v>3224</v>
      </c>
      <c r="D94" s="78">
        <v>3262</v>
      </c>
      <c r="E94" s="78">
        <v>3270</v>
      </c>
      <c r="F94" s="78">
        <v>3274</v>
      </c>
      <c r="G94" s="78">
        <v>3276</v>
      </c>
      <c r="H94" s="78">
        <v>3332</v>
      </c>
      <c r="I94" s="78">
        <v>3395</v>
      </c>
      <c r="J94" s="78">
        <v>3390</v>
      </c>
      <c r="K94" s="78">
        <v>3386</v>
      </c>
      <c r="L94" s="78">
        <v>3389</v>
      </c>
      <c r="M94" s="78">
        <v>3371</v>
      </c>
    </row>
    <row r="95" spans="1:13" x14ac:dyDescent="0.2">
      <c r="A95" s="76" t="s">
        <v>147</v>
      </c>
      <c r="B95" s="78">
        <v>945</v>
      </c>
      <c r="C95" s="78">
        <v>945</v>
      </c>
      <c r="D95" s="78">
        <v>924</v>
      </c>
      <c r="E95" s="78">
        <v>918</v>
      </c>
      <c r="F95" s="78">
        <v>945</v>
      </c>
      <c r="G95" s="78">
        <v>961</v>
      </c>
      <c r="H95" s="78">
        <v>927</v>
      </c>
      <c r="I95" s="78">
        <v>960</v>
      </c>
      <c r="J95" s="78">
        <v>951</v>
      </c>
      <c r="K95" s="78">
        <v>934</v>
      </c>
      <c r="L95" s="78">
        <v>915</v>
      </c>
      <c r="M95" s="78">
        <v>907</v>
      </c>
    </row>
    <row r="96" spans="1:13" x14ac:dyDescent="0.2">
      <c r="A96" s="76" t="s">
        <v>148</v>
      </c>
      <c r="B96" s="78">
        <v>764</v>
      </c>
      <c r="C96" s="78">
        <v>766</v>
      </c>
      <c r="D96" s="78">
        <v>794</v>
      </c>
      <c r="E96" s="78">
        <v>794</v>
      </c>
      <c r="F96" s="78">
        <v>791</v>
      </c>
      <c r="G96" s="78">
        <v>794</v>
      </c>
      <c r="H96" s="78">
        <v>783</v>
      </c>
      <c r="I96" s="78">
        <v>785</v>
      </c>
      <c r="J96" s="78">
        <v>780</v>
      </c>
      <c r="K96" s="78">
        <v>800</v>
      </c>
      <c r="L96" s="78">
        <v>793</v>
      </c>
      <c r="M96" s="78">
        <v>799</v>
      </c>
    </row>
    <row r="97" spans="1:13" x14ac:dyDescent="0.2">
      <c r="A97" s="76" t="s">
        <v>149</v>
      </c>
      <c r="B97" s="78">
        <v>182</v>
      </c>
      <c r="C97" s="78">
        <v>179</v>
      </c>
      <c r="D97" s="78">
        <v>186</v>
      </c>
      <c r="E97" s="78">
        <v>189</v>
      </c>
      <c r="F97" s="78">
        <v>196</v>
      </c>
      <c r="G97" s="78">
        <v>193</v>
      </c>
      <c r="H97" s="78">
        <v>184</v>
      </c>
      <c r="I97" s="78">
        <v>200</v>
      </c>
      <c r="J97" s="78">
        <v>209</v>
      </c>
      <c r="K97" s="78">
        <v>210</v>
      </c>
      <c r="L97" s="78">
        <v>222</v>
      </c>
      <c r="M97" s="78">
        <v>189</v>
      </c>
    </row>
    <row r="98" spans="1:13" ht="22.5" x14ac:dyDescent="0.2">
      <c r="A98" s="76" t="s">
        <v>150</v>
      </c>
      <c r="B98" s="78">
        <v>400</v>
      </c>
      <c r="C98" s="78">
        <v>401</v>
      </c>
      <c r="D98" s="78">
        <v>398</v>
      </c>
      <c r="E98" s="78">
        <v>405</v>
      </c>
      <c r="F98" s="78">
        <v>407</v>
      </c>
      <c r="G98" s="78">
        <v>408</v>
      </c>
      <c r="H98" s="78">
        <v>473</v>
      </c>
      <c r="I98" s="78">
        <v>592</v>
      </c>
      <c r="J98" s="78">
        <v>958</v>
      </c>
      <c r="K98" s="78">
        <v>987</v>
      </c>
      <c r="L98" s="78">
        <v>1004</v>
      </c>
      <c r="M98" s="78">
        <v>1030</v>
      </c>
    </row>
    <row r="99" spans="1:13" ht="22.5" x14ac:dyDescent="0.2">
      <c r="A99" s="76" t="s">
        <v>151</v>
      </c>
      <c r="B99" s="78">
        <v>459</v>
      </c>
      <c r="C99" s="78">
        <v>492</v>
      </c>
      <c r="D99" s="78">
        <v>495</v>
      </c>
      <c r="E99" s="78">
        <v>528</v>
      </c>
      <c r="F99" s="78">
        <v>530</v>
      </c>
      <c r="G99" s="78">
        <v>419</v>
      </c>
      <c r="H99" s="78">
        <v>348</v>
      </c>
      <c r="I99" s="78">
        <v>329</v>
      </c>
      <c r="J99" s="78">
        <v>159</v>
      </c>
      <c r="K99" s="78">
        <v>155</v>
      </c>
      <c r="L99" s="78">
        <v>148</v>
      </c>
      <c r="M99" s="78">
        <v>158</v>
      </c>
    </row>
    <row r="100" spans="1:13" ht="22.5" x14ac:dyDescent="0.2">
      <c r="A100" s="76" t="s">
        <v>152</v>
      </c>
      <c r="B100" s="78">
        <v>1639</v>
      </c>
      <c r="C100" s="78">
        <v>1661</v>
      </c>
      <c r="D100" s="78">
        <v>1657</v>
      </c>
      <c r="E100" s="78">
        <v>1652</v>
      </c>
      <c r="F100" s="78">
        <v>1687</v>
      </c>
      <c r="G100" s="78">
        <v>1696</v>
      </c>
      <c r="H100" s="78">
        <v>1713</v>
      </c>
      <c r="I100" s="78">
        <v>1711</v>
      </c>
      <c r="J100" s="78">
        <v>1707</v>
      </c>
      <c r="K100" s="78">
        <v>1738</v>
      </c>
      <c r="L100" s="78">
        <v>1737</v>
      </c>
      <c r="M100" s="78">
        <v>1729</v>
      </c>
    </row>
    <row r="101" spans="1:13" ht="22.5" x14ac:dyDescent="0.2">
      <c r="A101" s="76" t="s">
        <v>153</v>
      </c>
      <c r="B101" s="78">
        <v>184</v>
      </c>
      <c r="C101" s="78">
        <v>184</v>
      </c>
      <c r="D101" s="78">
        <v>177</v>
      </c>
      <c r="E101" s="78">
        <v>174</v>
      </c>
      <c r="F101" s="78">
        <v>166</v>
      </c>
      <c r="G101" s="78">
        <v>173</v>
      </c>
      <c r="H101" s="78">
        <v>172</v>
      </c>
      <c r="I101" s="78">
        <v>164</v>
      </c>
      <c r="J101" s="78">
        <v>162</v>
      </c>
      <c r="K101" s="78">
        <v>159</v>
      </c>
      <c r="L101" s="78">
        <v>162</v>
      </c>
      <c r="M101" s="78">
        <v>161</v>
      </c>
    </row>
    <row r="102" spans="1:13" x14ac:dyDescent="0.2">
      <c r="A102" s="157" t="s">
        <v>154</v>
      </c>
      <c r="B102" s="153">
        <v>56</v>
      </c>
      <c r="C102" s="153">
        <v>71</v>
      </c>
      <c r="D102" s="153">
        <v>69</v>
      </c>
      <c r="E102" s="153">
        <v>69</v>
      </c>
      <c r="F102" s="153">
        <v>71</v>
      </c>
      <c r="G102" s="153">
        <v>74</v>
      </c>
      <c r="H102" s="153">
        <v>78</v>
      </c>
      <c r="I102" s="153">
        <v>77</v>
      </c>
      <c r="J102" s="153">
        <v>78</v>
      </c>
      <c r="K102" s="153">
        <v>85</v>
      </c>
      <c r="L102" s="153">
        <v>194</v>
      </c>
      <c r="M102" s="153">
        <v>167</v>
      </c>
    </row>
    <row r="103" spans="1:13" x14ac:dyDescent="0.2">
      <c r="A103" s="189" t="s">
        <v>78</v>
      </c>
      <c r="B103" s="190">
        <f t="shared" ref="B103:M103" si="6">SUM(B86:B102)</f>
        <v>48776</v>
      </c>
      <c r="C103" s="190">
        <f t="shared" si="6"/>
        <v>49688</v>
      </c>
      <c r="D103" s="190">
        <f t="shared" si="6"/>
        <v>49846</v>
      </c>
      <c r="E103" s="190">
        <f t="shared" si="6"/>
        <v>50030</v>
      </c>
      <c r="F103" s="190">
        <f t="shared" si="6"/>
        <v>50211</v>
      </c>
      <c r="G103" s="190">
        <f t="shared" si="6"/>
        <v>50402</v>
      </c>
      <c r="H103" s="190">
        <f t="shared" si="6"/>
        <v>50167</v>
      </c>
      <c r="I103" s="190">
        <f t="shared" si="6"/>
        <v>50431</v>
      </c>
      <c r="J103" s="190">
        <f t="shared" si="6"/>
        <v>50670</v>
      </c>
      <c r="K103" s="190">
        <f t="shared" si="6"/>
        <v>50964</v>
      </c>
      <c r="L103" s="190">
        <f t="shared" si="6"/>
        <v>51237</v>
      </c>
      <c r="M103" s="190">
        <f t="shared" si="6"/>
        <v>50776</v>
      </c>
    </row>
    <row r="112" spans="1:13" s="62" customFormat="1" ht="20.25" x14ac:dyDescent="0.2">
      <c r="A112" s="74" t="s">
        <v>95</v>
      </c>
      <c r="B112" s="5"/>
      <c r="C112" s="5"/>
      <c r="D112" s="69"/>
      <c r="E112" s="69"/>
      <c r="F112" s="69"/>
      <c r="G112" s="69"/>
      <c r="H112" s="69"/>
      <c r="I112" s="69"/>
      <c r="J112" s="69"/>
      <c r="K112" s="69"/>
      <c r="L112" s="69"/>
      <c r="M112" s="69"/>
    </row>
    <row r="113" spans="1:13" s="47" customFormat="1" ht="12.75" x14ac:dyDescent="0.2">
      <c r="A113" s="256" t="s">
        <v>80</v>
      </c>
      <c r="B113" s="256"/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</row>
    <row r="114" spans="1:13" s="47" customFormat="1" ht="12.75" x14ac:dyDescent="0.2">
      <c r="A114" s="155" t="s">
        <v>79</v>
      </c>
      <c r="B114" s="5"/>
      <c r="C114" s="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</row>
    <row r="115" spans="1:13" s="49" customFormat="1" ht="12.75" x14ac:dyDescent="0.2">
      <c r="A115" s="256" t="s">
        <v>76</v>
      </c>
      <c r="B115" s="256"/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</row>
    <row r="116" spans="1:13" s="49" customFormat="1" ht="12.75" x14ac:dyDescent="0.2">
      <c r="A116" s="256">
        <v>2018</v>
      </c>
      <c r="B116" s="256"/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</row>
    <row r="117" spans="1:13" x14ac:dyDescent="0.2">
      <c r="B117" s="8"/>
      <c r="C117" s="8"/>
    </row>
    <row r="118" spans="1:13" x14ac:dyDescent="0.2">
      <c r="A118" s="265" t="s">
        <v>6</v>
      </c>
      <c r="B118" s="264">
        <v>2018</v>
      </c>
      <c r="C118" s="264"/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</row>
    <row r="119" spans="1:13" x14ac:dyDescent="0.2">
      <c r="A119" s="263"/>
      <c r="B119" s="244" t="s">
        <v>82</v>
      </c>
      <c r="C119" s="244" t="s">
        <v>83</v>
      </c>
      <c r="D119" s="244" t="s">
        <v>84</v>
      </c>
      <c r="E119" s="244" t="s">
        <v>85</v>
      </c>
      <c r="F119" s="244" t="s">
        <v>86</v>
      </c>
      <c r="G119" s="244" t="s">
        <v>87</v>
      </c>
      <c r="H119" s="244" t="s">
        <v>88</v>
      </c>
      <c r="I119" s="244" t="s">
        <v>89</v>
      </c>
      <c r="J119" s="244" t="s">
        <v>90</v>
      </c>
      <c r="K119" s="244" t="s">
        <v>91</v>
      </c>
      <c r="L119" s="244" t="s">
        <v>92</v>
      </c>
      <c r="M119" s="244" t="s">
        <v>93</v>
      </c>
    </row>
    <row r="120" spans="1:13" ht="22.5" x14ac:dyDescent="0.2">
      <c r="A120" s="76" t="s">
        <v>158</v>
      </c>
      <c r="B120" s="78">
        <v>2454</v>
      </c>
      <c r="C120" s="78">
        <v>2499</v>
      </c>
      <c r="D120" s="78">
        <v>2562</v>
      </c>
      <c r="E120" s="78">
        <v>2586</v>
      </c>
      <c r="F120" s="78">
        <v>2614</v>
      </c>
      <c r="G120" s="150">
        <v>2607</v>
      </c>
      <c r="H120" s="78">
        <v>2628</v>
      </c>
      <c r="I120" s="78">
        <v>2589</v>
      </c>
      <c r="J120" s="78">
        <v>2607</v>
      </c>
      <c r="K120" s="78">
        <v>2645</v>
      </c>
      <c r="L120" s="78">
        <v>2646</v>
      </c>
      <c r="M120" s="78">
        <v>2653</v>
      </c>
    </row>
    <row r="121" spans="1:13" ht="22.5" x14ac:dyDescent="0.2">
      <c r="A121" s="76" t="s">
        <v>159</v>
      </c>
      <c r="B121" s="77">
        <v>1104</v>
      </c>
      <c r="C121" s="77">
        <v>1083</v>
      </c>
      <c r="D121" s="77">
        <v>1112</v>
      </c>
      <c r="E121" s="77">
        <v>1110</v>
      </c>
      <c r="F121" s="77">
        <v>1096</v>
      </c>
      <c r="G121" s="151">
        <v>1096</v>
      </c>
      <c r="H121" s="77">
        <v>1106</v>
      </c>
      <c r="I121" s="77">
        <v>1113</v>
      </c>
      <c r="J121" s="77">
        <v>1118</v>
      </c>
      <c r="K121" s="77">
        <v>1120</v>
      </c>
      <c r="L121" s="77">
        <v>1126</v>
      </c>
      <c r="M121" s="77">
        <v>1143</v>
      </c>
    </row>
    <row r="122" spans="1:13" ht="22.5" x14ac:dyDescent="0.2">
      <c r="A122" s="76" t="s">
        <v>160</v>
      </c>
      <c r="B122" s="78">
        <v>3211</v>
      </c>
      <c r="C122" s="78">
        <v>3231</v>
      </c>
      <c r="D122" s="78">
        <v>3094</v>
      </c>
      <c r="E122" s="78">
        <v>3319</v>
      </c>
      <c r="F122" s="78">
        <v>3247</v>
      </c>
      <c r="G122" s="151">
        <v>3249</v>
      </c>
      <c r="H122" s="78">
        <v>3215</v>
      </c>
      <c r="I122" s="78">
        <v>3256</v>
      </c>
      <c r="J122" s="78">
        <v>3178</v>
      </c>
      <c r="K122" s="78">
        <v>3145</v>
      </c>
      <c r="L122" s="78">
        <v>3191</v>
      </c>
      <c r="M122" s="78">
        <v>3212</v>
      </c>
    </row>
    <row r="123" spans="1:13" ht="22.5" x14ac:dyDescent="0.2">
      <c r="A123" s="76" t="s">
        <v>161</v>
      </c>
      <c r="B123" s="78">
        <v>554</v>
      </c>
      <c r="C123" s="78">
        <v>558</v>
      </c>
      <c r="D123" s="78">
        <v>558</v>
      </c>
      <c r="E123" s="78">
        <v>566</v>
      </c>
      <c r="F123" s="78">
        <v>558</v>
      </c>
      <c r="G123" s="151">
        <v>571</v>
      </c>
      <c r="H123" s="78">
        <v>573</v>
      </c>
      <c r="I123" s="78">
        <v>595</v>
      </c>
      <c r="J123" s="78">
        <v>536</v>
      </c>
      <c r="K123" s="78">
        <v>538</v>
      </c>
      <c r="L123" s="78">
        <v>484</v>
      </c>
      <c r="M123" s="78">
        <v>479</v>
      </c>
    </row>
    <row r="124" spans="1:13" ht="22.5" x14ac:dyDescent="0.2">
      <c r="A124" s="76" t="s">
        <v>162</v>
      </c>
      <c r="B124" s="78">
        <v>8614</v>
      </c>
      <c r="C124" s="78">
        <v>8749</v>
      </c>
      <c r="D124" s="78">
        <v>8847</v>
      </c>
      <c r="E124" s="78">
        <v>9297</v>
      </c>
      <c r="F124" s="78">
        <v>9403</v>
      </c>
      <c r="G124" s="152">
        <v>9333</v>
      </c>
      <c r="H124" s="78">
        <v>9442</v>
      </c>
      <c r="I124" s="78">
        <v>9474</v>
      </c>
      <c r="J124" s="78">
        <v>9498</v>
      </c>
      <c r="K124" s="78">
        <v>9550</v>
      </c>
      <c r="L124" s="78">
        <v>9827</v>
      </c>
      <c r="M124" s="78">
        <v>9839</v>
      </c>
    </row>
    <row r="125" spans="1:13" ht="22.5" x14ac:dyDescent="0.2">
      <c r="A125" s="76" t="s">
        <v>163</v>
      </c>
      <c r="B125" s="78">
        <v>1728</v>
      </c>
      <c r="C125" s="78">
        <v>1816</v>
      </c>
      <c r="D125" s="78">
        <v>1823</v>
      </c>
      <c r="E125" s="78">
        <v>1763</v>
      </c>
      <c r="F125" s="78">
        <v>1781</v>
      </c>
      <c r="G125">
        <v>1754</v>
      </c>
      <c r="H125" s="78">
        <v>1641</v>
      </c>
      <c r="I125" s="78">
        <v>1394</v>
      </c>
      <c r="J125" s="78">
        <v>1386</v>
      </c>
      <c r="K125" s="78">
        <v>1402</v>
      </c>
      <c r="L125" s="78">
        <v>1499</v>
      </c>
      <c r="M125" s="78">
        <v>1625</v>
      </c>
    </row>
    <row r="126" spans="1:13" ht="22.5" x14ac:dyDescent="0.2">
      <c r="A126" s="76" t="s">
        <v>164</v>
      </c>
      <c r="B126" s="78">
        <v>3208</v>
      </c>
      <c r="C126" s="78">
        <v>3287</v>
      </c>
      <c r="D126" s="78">
        <v>3349</v>
      </c>
      <c r="E126" s="78">
        <v>3391</v>
      </c>
      <c r="F126" s="78">
        <v>3439</v>
      </c>
      <c r="G126" s="151">
        <v>3453</v>
      </c>
      <c r="H126" s="78">
        <v>3501</v>
      </c>
      <c r="I126" s="78">
        <v>3540</v>
      </c>
      <c r="J126" s="78">
        <v>3618</v>
      </c>
      <c r="K126" s="78">
        <v>3650</v>
      </c>
      <c r="L126" s="78">
        <v>3670</v>
      </c>
      <c r="M126" s="78">
        <v>3605</v>
      </c>
    </row>
    <row r="127" spans="1:13" ht="22.5" x14ac:dyDescent="0.2">
      <c r="A127" s="76" t="s">
        <v>165</v>
      </c>
      <c r="B127" s="78">
        <v>19037</v>
      </c>
      <c r="C127" s="78">
        <v>19485</v>
      </c>
      <c r="D127" s="78">
        <v>19463</v>
      </c>
      <c r="E127" s="78">
        <v>19831</v>
      </c>
      <c r="F127" s="78">
        <v>19836</v>
      </c>
      <c r="G127" s="152">
        <v>20092</v>
      </c>
      <c r="H127" s="78">
        <v>20256</v>
      </c>
      <c r="I127" s="78">
        <v>20638</v>
      </c>
      <c r="J127" s="78">
        <v>20765</v>
      </c>
      <c r="K127" s="78">
        <v>20748</v>
      </c>
      <c r="L127" s="78">
        <v>20776</v>
      </c>
      <c r="M127" s="78">
        <v>20550</v>
      </c>
    </row>
    <row r="128" spans="1:13" ht="22.5" x14ac:dyDescent="0.2">
      <c r="A128" s="76" t="s">
        <v>166</v>
      </c>
      <c r="B128" s="78">
        <v>105</v>
      </c>
      <c r="C128" s="78">
        <v>105</v>
      </c>
      <c r="D128" s="78">
        <v>106</v>
      </c>
      <c r="E128" s="78">
        <v>105</v>
      </c>
      <c r="F128" s="78">
        <v>106</v>
      </c>
      <c r="G128">
        <v>109</v>
      </c>
      <c r="H128" s="78">
        <v>136</v>
      </c>
      <c r="I128" s="78">
        <v>133</v>
      </c>
      <c r="J128" s="78">
        <v>132</v>
      </c>
      <c r="K128" s="78">
        <v>134</v>
      </c>
      <c r="L128" s="78">
        <v>140</v>
      </c>
      <c r="M128" s="78">
        <v>140</v>
      </c>
    </row>
    <row r="129" spans="1:13" ht="22.5" x14ac:dyDescent="0.2">
      <c r="A129" s="76" t="s">
        <v>167</v>
      </c>
      <c r="B129" s="78">
        <v>94</v>
      </c>
      <c r="C129" s="78">
        <v>99</v>
      </c>
      <c r="D129" s="78">
        <v>96</v>
      </c>
      <c r="E129" s="78">
        <v>101</v>
      </c>
      <c r="F129" s="78">
        <v>76</v>
      </c>
      <c r="G129" s="151">
        <v>75</v>
      </c>
      <c r="H129" s="78">
        <v>76</v>
      </c>
      <c r="I129" s="78">
        <v>84</v>
      </c>
      <c r="J129" s="78">
        <v>85</v>
      </c>
      <c r="K129" s="78">
        <v>86</v>
      </c>
      <c r="L129" s="78">
        <v>95</v>
      </c>
      <c r="M129" s="78">
        <v>98</v>
      </c>
    </row>
    <row r="130" spans="1:13" ht="22.5" x14ac:dyDescent="0.2">
      <c r="A130" s="157" t="s">
        <v>168</v>
      </c>
      <c r="B130" s="153">
        <v>306</v>
      </c>
      <c r="C130" s="153">
        <v>307</v>
      </c>
      <c r="D130" s="153">
        <v>713</v>
      </c>
      <c r="E130" s="153">
        <v>731</v>
      </c>
      <c r="F130" s="153">
        <v>769</v>
      </c>
      <c r="G130" s="159">
        <v>741</v>
      </c>
      <c r="H130" s="153">
        <v>731</v>
      </c>
      <c r="I130" s="153">
        <v>686</v>
      </c>
      <c r="J130" s="153">
        <v>648</v>
      </c>
      <c r="K130" s="153">
        <v>648</v>
      </c>
      <c r="L130" s="153">
        <v>315</v>
      </c>
      <c r="M130" s="153">
        <v>321</v>
      </c>
    </row>
    <row r="131" spans="1:13" x14ac:dyDescent="0.2">
      <c r="A131" s="95" t="s">
        <v>78</v>
      </c>
      <c r="B131" s="96">
        <f t="shared" ref="B131:M131" si="7">SUM(B120:B130)</f>
        <v>40415</v>
      </c>
      <c r="C131" s="96">
        <f t="shared" si="7"/>
        <v>41219</v>
      </c>
      <c r="D131" s="96">
        <f t="shared" si="7"/>
        <v>41723</v>
      </c>
      <c r="E131" s="96">
        <f t="shared" si="7"/>
        <v>42800</v>
      </c>
      <c r="F131" s="96">
        <f t="shared" si="7"/>
        <v>42925</v>
      </c>
      <c r="G131" s="96">
        <f t="shared" si="7"/>
        <v>43080</v>
      </c>
      <c r="H131" s="96">
        <f t="shared" si="7"/>
        <v>43305</v>
      </c>
      <c r="I131" s="96">
        <f t="shared" si="7"/>
        <v>43502</v>
      </c>
      <c r="J131" s="96">
        <f t="shared" si="7"/>
        <v>43571</v>
      </c>
      <c r="K131" s="96">
        <f t="shared" si="7"/>
        <v>43666</v>
      </c>
      <c r="L131" s="96">
        <f t="shared" si="7"/>
        <v>43769</v>
      </c>
      <c r="M131" s="96">
        <f t="shared" si="7"/>
        <v>43665</v>
      </c>
    </row>
    <row r="134" spans="1:13" x14ac:dyDescent="0.2">
      <c r="A134" s="265" t="s">
        <v>7</v>
      </c>
      <c r="B134" s="264">
        <v>2018</v>
      </c>
      <c r="C134" s="264"/>
      <c r="D134" s="264"/>
      <c r="E134" s="264"/>
      <c r="F134" s="264"/>
      <c r="G134" s="264"/>
      <c r="H134" s="264"/>
      <c r="I134" s="264"/>
      <c r="J134" s="264"/>
      <c r="K134" s="264"/>
      <c r="L134" s="264"/>
      <c r="M134" s="264"/>
    </row>
    <row r="135" spans="1:13" x14ac:dyDescent="0.2">
      <c r="A135" s="263"/>
      <c r="B135" s="244" t="s">
        <v>82</v>
      </c>
      <c r="C135" s="244" t="s">
        <v>83</v>
      </c>
      <c r="D135" s="244" t="s">
        <v>84</v>
      </c>
      <c r="E135" s="244" t="s">
        <v>85</v>
      </c>
      <c r="F135" s="244" t="s">
        <v>86</v>
      </c>
      <c r="G135" s="244" t="s">
        <v>87</v>
      </c>
      <c r="H135" s="244" t="s">
        <v>88</v>
      </c>
      <c r="I135" s="244" t="s">
        <v>89</v>
      </c>
      <c r="J135" s="244" t="s">
        <v>90</v>
      </c>
      <c r="K135" s="244" t="s">
        <v>91</v>
      </c>
      <c r="L135" s="244" t="s">
        <v>92</v>
      </c>
      <c r="M135" s="244" t="s">
        <v>93</v>
      </c>
    </row>
    <row r="136" spans="1:13" ht="22.5" x14ac:dyDescent="0.2">
      <c r="A136" s="76" t="s">
        <v>155</v>
      </c>
      <c r="B136" s="99">
        <v>23046</v>
      </c>
      <c r="C136" s="99">
        <v>22962</v>
      </c>
      <c r="D136" s="78">
        <v>23805</v>
      </c>
      <c r="E136" s="78">
        <v>23714</v>
      </c>
      <c r="F136" s="78">
        <v>24005</v>
      </c>
      <c r="G136" s="78">
        <v>24374</v>
      </c>
      <c r="H136" s="78">
        <v>24584</v>
      </c>
      <c r="I136" s="78">
        <v>24705</v>
      </c>
      <c r="J136" s="78">
        <v>24637</v>
      </c>
      <c r="K136" s="78">
        <v>24193</v>
      </c>
      <c r="L136" s="78">
        <v>24212</v>
      </c>
      <c r="M136" s="78">
        <v>23954</v>
      </c>
    </row>
    <row r="137" spans="1:13" ht="22.5" x14ac:dyDescent="0.2">
      <c r="A137" s="76" t="s">
        <v>156</v>
      </c>
      <c r="B137" s="99">
        <v>3322</v>
      </c>
      <c r="C137" s="99">
        <v>3333</v>
      </c>
      <c r="D137" s="78">
        <v>3320</v>
      </c>
      <c r="E137" s="78">
        <v>3364</v>
      </c>
      <c r="F137" s="78">
        <v>3333</v>
      </c>
      <c r="G137" s="78">
        <v>3271</v>
      </c>
      <c r="H137" s="78">
        <v>3171</v>
      </c>
      <c r="I137" s="78">
        <v>3082</v>
      </c>
      <c r="J137" s="78">
        <v>3045</v>
      </c>
      <c r="K137" s="78">
        <v>3611</v>
      </c>
      <c r="L137" s="78">
        <v>3660</v>
      </c>
      <c r="M137" s="78">
        <v>3627</v>
      </c>
    </row>
    <row r="138" spans="1:13" ht="22.5" x14ac:dyDescent="0.2">
      <c r="A138" s="83" t="s">
        <v>157</v>
      </c>
      <c r="B138" s="117">
        <v>888</v>
      </c>
      <c r="C138" s="117">
        <v>912</v>
      </c>
      <c r="D138" s="85">
        <v>930</v>
      </c>
      <c r="E138" s="85">
        <v>944</v>
      </c>
      <c r="F138" s="85">
        <v>946</v>
      </c>
      <c r="G138" s="85">
        <v>962</v>
      </c>
      <c r="H138" s="85">
        <v>956</v>
      </c>
      <c r="I138" s="85">
        <v>952</v>
      </c>
      <c r="J138" s="85">
        <v>966</v>
      </c>
      <c r="K138" s="85">
        <v>991</v>
      </c>
      <c r="L138" s="85">
        <v>987</v>
      </c>
      <c r="M138" s="85">
        <v>989</v>
      </c>
    </row>
    <row r="139" spans="1:13" x14ac:dyDescent="0.2">
      <c r="A139" s="194" t="s">
        <v>78</v>
      </c>
      <c r="B139" s="191">
        <f t="shared" ref="B139:M139" si="8">SUM(B136:B138)</f>
        <v>27256</v>
      </c>
      <c r="C139" s="191">
        <f t="shared" si="8"/>
        <v>27207</v>
      </c>
      <c r="D139" s="191">
        <f t="shared" si="8"/>
        <v>28055</v>
      </c>
      <c r="E139" s="191">
        <f t="shared" si="8"/>
        <v>28022</v>
      </c>
      <c r="F139" s="191">
        <f t="shared" si="8"/>
        <v>28284</v>
      </c>
      <c r="G139" s="191">
        <f t="shared" si="8"/>
        <v>28607</v>
      </c>
      <c r="H139" s="191">
        <f t="shared" si="8"/>
        <v>28711</v>
      </c>
      <c r="I139" s="191">
        <f t="shared" si="8"/>
        <v>28739</v>
      </c>
      <c r="J139" s="191">
        <f t="shared" si="8"/>
        <v>28648</v>
      </c>
      <c r="K139" s="191">
        <f t="shared" si="8"/>
        <v>28795</v>
      </c>
      <c r="L139" s="191">
        <f t="shared" si="8"/>
        <v>28859</v>
      </c>
      <c r="M139" s="191">
        <f t="shared" si="8"/>
        <v>28570</v>
      </c>
    </row>
    <row r="142" spans="1:13" x14ac:dyDescent="0.2">
      <c r="A142" s="265" t="s">
        <v>8</v>
      </c>
      <c r="B142" s="264">
        <v>2018</v>
      </c>
      <c r="C142" s="264"/>
      <c r="D142" s="264"/>
      <c r="E142" s="264"/>
      <c r="F142" s="264"/>
      <c r="G142" s="264"/>
      <c r="H142" s="264"/>
      <c r="I142" s="264"/>
      <c r="J142" s="264"/>
      <c r="K142" s="264"/>
      <c r="L142" s="264"/>
      <c r="M142" s="264"/>
    </row>
    <row r="143" spans="1:13" x14ac:dyDescent="0.2">
      <c r="A143" s="263"/>
      <c r="B143" s="244" t="s">
        <v>82</v>
      </c>
      <c r="C143" s="244" t="s">
        <v>83</v>
      </c>
      <c r="D143" s="244" t="s">
        <v>84</v>
      </c>
      <c r="E143" s="244" t="s">
        <v>85</v>
      </c>
      <c r="F143" s="244" t="s">
        <v>86</v>
      </c>
      <c r="G143" s="244" t="s">
        <v>87</v>
      </c>
      <c r="H143" s="244" t="s">
        <v>88</v>
      </c>
      <c r="I143" s="244" t="s">
        <v>89</v>
      </c>
      <c r="J143" s="244" t="s">
        <v>90</v>
      </c>
      <c r="K143" s="244" t="s">
        <v>91</v>
      </c>
      <c r="L143" s="244" t="s">
        <v>92</v>
      </c>
      <c r="M143" s="244" t="s">
        <v>93</v>
      </c>
    </row>
    <row r="144" spans="1:13" ht="22.5" x14ac:dyDescent="0.2">
      <c r="A144" s="76" t="s">
        <v>169</v>
      </c>
      <c r="B144" s="99">
        <v>7336</v>
      </c>
      <c r="C144" s="99">
        <v>7359</v>
      </c>
      <c r="D144" s="78">
        <v>7334</v>
      </c>
      <c r="E144" s="78">
        <v>7009</v>
      </c>
      <c r="F144" s="78">
        <v>7179</v>
      </c>
      <c r="G144" s="78">
        <v>6693</v>
      </c>
      <c r="H144" s="78">
        <v>6654</v>
      </c>
      <c r="I144" s="78">
        <v>7013</v>
      </c>
      <c r="J144" s="78">
        <v>7207</v>
      </c>
      <c r="K144" s="78">
        <v>7504</v>
      </c>
      <c r="L144" s="78">
        <v>7527</v>
      </c>
      <c r="M144" s="78">
        <v>6151</v>
      </c>
    </row>
    <row r="145" spans="1:13" x14ac:dyDescent="0.2">
      <c r="A145" s="76" t="s">
        <v>170</v>
      </c>
      <c r="B145" s="99">
        <v>3122</v>
      </c>
      <c r="C145" s="99">
        <v>3116</v>
      </c>
      <c r="D145" s="78">
        <v>3174</v>
      </c>
      <c r="E145" s="78">
        <v>3195</v>
      </c>
      <c r="F145" s="78">
        <v>3158</v>
      </c>
      <c r="G145" s="78">
        <v>3276</v>
      </c>
      <c r="H145" s="78">
        <v>3040</v>
      </c>
      <c r="I145" s="78">
        <v>3173</v>
      </c>
      <c r="J145" s="78">
        <v>3194</v>
      </c>
      <c r="K145" s="78">
        <v>3128</v>
      </c>
      <c r="L145" s="78">
        <v>3195</v>
      </c>
      <c r="M145" s="78">
        <v>3188</v>
      </c>
    </row>
    <row r="146" spans="1:13" x14ac:dyDescent="0.2">
      <c r="A146" s="76" t="s">
        <v>171</v>
      </c>
      <c r="B146" s="99">
        <v>698</v>
      </c>
      <c r="C146" s="99">
        <v>718</v>
      </c>
      <c r="D146" s="78">
        <v>719</v>
      </c>
      <c r="E146" s="78">
        <v>729</v>
      </c>
      <c r="F146" s="78">
        <v>725</v>
      </c>
      <c r="G146" s="78">
        <v>704</v>
      </c>
      <c r="H146" s="78">
        <v>682</v>
      </c>
      <c r="I146" s="78">
        <v>734</v>
      </c>
      <c r="J146" s="78">
        <v>734</v>
      </c>
      <c r="K146" s="78">
        <v>739</v>
      </c>
      <c r="L146" s="78">
        <v>760</v>
      </c>
      <c r="M146" s="78">
        <v>764</v>
      </c>
    </row>
    <row r="147" spans="1:13" x14ac:dyDescent="0.2">
      <c r="A147" s="83" t="s">
        <v>172</v>
      </c>
      <c r="B147" s="117">
        <v>436</v>
      </c>
      <c r="C147" s="117">
        <v>462</v>
      </c>
      <c r="D147" s="85">
        <v>469</v>
      </c>
      <c r="E147" s="85">
        <v>451</v>
      </c>
      <c r="F147" s="85">
        <v>438</v>
      </c>
      <c r="G147" s="85">
        <v>472</v>
      </c>
      <c r="H147" s="85">
        <v>479</v>
      </c>
      <c r="I147" s="85">
        <v>476</v>
      </c>
      <c r="J147" s="85">
        <v>481</v>
      </c>
      <c r="K147" s="85">
        <v>507</v>
      </c>
      <c r="L147" s="85">
        <v>505</v>
      </c>
      <c r="M147" s="85">
        <v>448</v>
      </c>
    </row>
    <row r="148" spans="1:13" ht="13.5" customHeight="1" x14ac:dyDescent="0.2">
      <c r="A148" s="194" t="s">
        <v>78</v>
      </c>
      <c r="B148" s="191">
        <f t="shared" ref="B148:M148" si="9">SUM(B144:B147)</f>
        <v>11592</v>
      </c>
      <c r="C148" s="191">
        <f t="shared" si="9"/>
        <v>11655</v>
      </c>
      <c r="D148" s="191">
        <v>11696</v>
      </c>
      <c r="E148" s="191">
        <f t="shared" si="9"/>
        <v>11384</v>
      </c>
      <c r="F148" s="191">
        <f t="shared" si="9"/>
        <v>11500</v>
      </c>
      <c r="G148" s="191">
        <f t="shared" si="9"/>
        <v>11145</v>
      </c>
      <c r="H148" s="191">
        <v>10855</v>
      </c>
      <c r="I148" s="191">
        <f t="shared" si="9"/>
        <v>11396</v>
      </c>
      <c r="J148" s="191">
        <f t="shared" si="9"/>
        <v>11616</v>
      </c>
      <c r="K148" s="191">
        <f t="shared" si="9"/>
        <v>11878</v>
      </c>
      <c r="L148" s="191">
        <f t="shared" si="9"/>
        <v>11987</v>
      </c>
      <c r="M148" s="191">
        <f t="shared" si="9"/>
        <v>10551</v>
      </c>
    </row>
    <row r="150" spans="1:13" x14ac:dyDescent="0.2">
      <c r="A150" s="198" t="s">
        <v>81</v>
      </c>
      <c r="B150" s="199">
        <f>B148+B139+B131+B103+B71+B61+B54+B33+B15</f>
        <v>341109</v>
      </c>
      <c r="C150" s="199">
        <f t="shared" ref="C150:M150" si="10">C148+C139+C131+C103+C71+C61+C54+C33+C15</f>
        <v>344244</v>
      </c>
      <c r="D150" s="199">
        <f t="shared" si="10"/>
        <v>345373</v>
      </c>
      <c r="E150" s="199">
        <f t="shared" si="10"/>
        <v>345840</v>
      </c>
      <c r="F150" s="199">
        <f t="shared" si="10"/>
        <v>347538</v>
      </c>
      <c r="G150" s="199">
        <f t="shared" si="10"/>
        <v>348555</v>
      </c>
      <c r="H150" s="199">
        <f t="shared" si="10"/>
        <v>349952</v>
      </c>
      <c r="I150" s="199">
        <f t="shared" si="10"/>
        <v>350329</v>
      </c>
      <c r="J150" s="199">
        <f t="shared" si="10"/>
        <v>350936</v>
      </c>
      <c r="K150" s="199">
        <f t="shared" si="10"/>
        <v>355016</v>
      </c>
      <c r="L150" s="199">
        <f t="shared" si="10"/>
        <v>358043</v>
      </c>
      <c r="M150" s="199">
        <f t="shared" si="10"/>
        <v>354114</v>
      </c>
    </row>
    <row r="151" spans="1:13" s="146" customFormat="1" x14ac:dyDescent="0.2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1:13" ht="12.75" x14ac:dyDescent="0.2">
      <c r="A152" s="123" t="s">
        <v>111</v>
      </c>
      <c r="G152"/>
      <c r="H152"/>
    </row>
    <row r="153" spans="1:13" x14ac:dyDescent="0.2">
      <c r="A153" s="3"/>
    </row>
  </sheetData>
  <mergeCells count="30">
    <mergeCell ref="A19:A20"/>
    <mergeCell ref="B19:M19"/>
    <mergeCell ref="A2:M2"/>
    <mergeCell ref="A4:M4"/>
    <mergeCell ref="A5:M5"/>
    <mergeCell ref="A9:A10"/>
    <mergeCell ref="B9:M9"/>
    <mergeCell ref="A84:A85"/>
    <mergeCell ref="B84:M84"/>
    <mergeCell ref="A39:M39"/>
    <mergeCell ref="A41:M41"/>
    <mergeCell ref="A42:M42"/>
    <mergeCell ref="A46:A47"/>
    <mergeCell ref="B46:M46"/>
    <mergeCell ref="A58:A59"/>
    <mergeCell ref="B58:M58"/>
    <mergeCell ref="A65:A66"/>
    <mergeCell ref="B65:M65"/>
    <mergeCell ref="A77:M77"/>
    <mergeCell ref="A79:M79"/>
    <mergeCell ref="A80:M80"/>
    <mergeCell ref="A142:A143"/>
    <mergeCell ref="B142:M142"/>
    <mergeCell ref="A113:M113"/>
    <mergeCell ref="A115:M115"/>
    <mergeCell ref="A116:M116"/>
    <mergeCell ref="A118:A119"/>
    <mergeCell ref="B118:M118"/>
    <mergeCell ref="A134:A135"/>
    <mergeCell ref="B134:M134"/>
  </mergeCells>
  <pageMargins left="0.7" right="0.7" top="0.75" bottom="0.75" header="0.3" footer="0.3"/>
  <pageSetup orientation="portrait" horizontalDpi="4294967294" verticalDpi="30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workbookViewId="0">
      <selection activeCell="X35" sqref="X35:X36"/>
    </sheetView>
  </sheetViews>
  <sheetFormatPr baseColWidth="10" defaultColWidth="8.83203125" defaultRowHeight="11.25" x14ac:dyDescent="0.2"/>
  <cols>
    <col min="1" max="1" width="59.6640625" style="5" customWidth="1"/>
    <col min="2" max="4" width="8.6640625" style="5" bestFit="1" customWidth="1"/>
    <col min="5" max="13" width="8.6640625" style="6" bestFit="1" customWidth="1"/>
    <col min="14" max="16384" width="8.83203125" style="44"/>
  </cols>
  <sheetData>
    <row r="1" spans="1:13" s="62" customFormat="1" ht="20.25" x14ac:dyDescent="0.2">
      <c r="A1" s="74" t="s">
        <v>95</v>
      </c>
      <c r="B1" s="46"/>
      <c r="C1" s="46"/>
      <c r="D1" s="46"/>
      <c r="E1" s="69"/>
      <c r="F1" s="69"/>
      <c r="G1" s="69"/>
      <c r="H1" s="69"/>
      <c r="I1" s="69"/>
      <c r="J1" s="69"/>
      <c r="K1" s="69"/>
      <c r="L1" s="69"/>
      <c r="M1" s="69"/>
    </row>
    <row r="2" spans="1:13" s="47" customFormat="1" ht="15.75" customHeight="1" x14ac:dyDescent="0.2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s="47" customFormat="1" ht="15.75" customHeight="1" x14ac:dyDescent="0.2">
      <c r="A3" s="167" t="s">
        <v>79</v>
      </c>
      <c r="B3" s="36"/>
      <c r="C3" s="36"/>
      <c r="D3" s="36"/>
      <c r="E3" s="167"/>
      <c r="F3" s="167"/>
      <c r="G3" s="167"/>
      <c r="H3" s="167"/>
      <c r="I3" s="167"/>
      <c r="J3" s="167"/>
      <c r="K3" s="167"/>
      <c r="L3" s="167"/>
      <c r="M3" s="167"/>
    </row>
    <row r="4" spans="1:13" s="49" customFormat="1" ht="15.95" customHeight="1" x14ac:dyDescent="0.2">
      <c r="A4" s="256" t="s">
        <v>76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</row>
    <row r="5" spans="1:13" s="49" customFormat="1" ht="15.95" customHeight="1" x14ac:dyDescent="0.2">
      <c r="A5" s="256">
        <v>2019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</row>
    <row r="6" spans="1:13" ht="12.75" customHeight="1" x14ac:dyDescent="0.2">
      <c r="A6" s="30"/>
      <c r="B6" s="13"/>
      <c r="C6" s="13"/>
      <c r="D6" s="13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6"/>
      <c r="B7" s="6"/>
      <c r="C7" s="6"/>
      <c r="D7" s="6"/>
    </row>
    <row r="8" spans="1:13" x14ac:dyDescent="0.2">
      <c r="A8" s="212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</row>
    <row r="9" spans="1:13" ht="14.25" customHeight="1" x14ac:dyDescent="0.2">
      <c r="A9" s="263" t="s">
        <v>0</v>
      </c>
      <c r="B9" s="290">
        <v>2019</v>
      </c>
      <c r="C9" s="290"/>
      <c r="D9" s="290"/>
      <c r="E9" s="290"/>
      <c r="F9" s="290"/>
      <c r="G9" s="290"/>
      <c r="H9" s="290"/>
      <c r="I9" s="290"/>
      <c r="J9" s="290"/>
      <c r="K9" s="290"/>
      <c r="L9" s="290"/>
      <c r="M9" s="290"/>
    </row>
    <row r="10" spans="1:13" ht="16.5" customHeight="1" x14ac:dyDescent="0.2">
      <c r="A10" s="264"/>
      <c r="B10" s="244" t="s">
        <v>82</v>
      </c>
      <c r="C10" s="244" t="s">
        <v>83</v>
      </c>
      <c r="D10" s="243" t="s">
        <v>84</v>
      </c>
      <c r="E10" s="244" t="s">
        <v>85</v>
      </c>
      <c r="F10" s="244" t="s">
        <v>86</v>
      </c>
      <c r="G10" s="244" t="s">
        <v>87</v>
      </c>
      <c r="H10" s="244" t="s">
        <v>88</v>
      </c>
      <c r="I10" s="244" t="s">
        <v>89</v>
      </c>
      <c r="J10" s="244" t="s">
        <v>90</v>
      </c>
      <c r="K10" s="244" t="s">
        <v>91</v>
      </c>
      <c r="L10" s="244" t="s">
        <v>92</v>
      </c>
      <c r="M10" s="244" t="s">
        <v>93</v>
      </c>
    </row>
    <row r="11" spans="1:13" x14ac:dyDescent="0.2">
      <c r="A11" s="227" t="s">
        <v>11</v>
      </c>
      <c r="B11" s="206">
        <v>49997</v>
      </c>
      <c r="C11" s="206">
        <v>49651</v>
      </c>
      <c r="D11" s="206">
        <v>49314</v>
      </c>
      <c r="E11" s="206">
        <v>49592</v>
      </c>
      <c r="F11" s="206"/>
      <c r="G11" s="206"/>
      <c r="H11" s="206"/>
      <c r="I11" s="206"/>
      <c r="J11" s="206"/>
      <c r="K11" s="206"/>
      <c r="L11" s="206"/>
      <c r="M11" s="205"/>
    </row>
    <row r="12" spans="1:13" ht="22.5" x14ac:dyDescent="0.2">
      <c r="A12" s="97" t="s">
        <v>25</v>
      </c>
      <c r="B12" s="99">
        <v>10048</v>
      </c>
      <c r="C12" s="99">
        <v>10084</v>
      </c>
      <c r="D12" s="154">
        <v>10251</v>
      </c>
      <c r="E12" s="99">
        <v>10648</v>
      </c>
      <c r="F12" s="99"/>
      <c r="G12" s="99"/>
      <c r="H12" s="99"/>
      <c r="I12" s="99"/>
      <c r="J12" s="99"/>
      <c r="K12" s="99"/>
      <c r="L12" s="99"/>
      <c r="M12" s="78"/>
    </row>
    <row r="13" spans="1:13" x14ac:dyDescent="0.2">
      <c r="A13" s="97" t="s">
        <v>10</v>
      </c>
      <c r="B13" s="99">
        <v>453</v>
      </c>
      <c r="C13" s="99">
        <v>447</v>
      </c>
      <c r="D13" s="204">
        <v>452</v>
      </c>
      <c r="E13" s="99">
        <v>447</v>
      </c>
      <c r="F13" s="99"/>
      <c r="G13" s="99"/>
      <c r="H13" s="99"/>
      <c r="I13" s="99"/>
      <c r="J13" s="99"/>
      <c r="K13" s="99"/>
      <c r="L13" s="99"/>
      <c r="M13" s="78"/>
    </row>
    <row r="14" spans="1:13" ht="22.5" x14ac:dyDescent="0.2">
      <c r="A14" s="158" t="s">
        <v>114</v>
      </c>
      <c r="B14" s="154">
        <v>6029</v>
      </c>
      <c r="C14" s="154">
        <v>6097</v>
      </c>
      <c r="D14" s="204">
        <v>6167</v>
      </c>
      <c r="E14" s="154">
        <v>6231</v>
      </c>
      <c r="F14" s="154"/>
      <c r="G14" s="154"/>
      <c r="H14" s="154"/>
      <c r="I14" s="154"/>
      <c r="J14" s="154"/>
      <c r="K14" s="154"/>
      <c r="L14" s="154"/>
      <c r="M14" s="153"/>
    </row>
    <row r="15" spans="1:13" x14ac:dyDescent="0.2">
      <c r="A15" s="189" t="s">
        <v>78</v>
      </c>
      <c r="B15" s="190">
        <f t="shared" ref="B15:L15" si="0">SUM(B11:B14)</f>
        <v>66527</v>
      </c>
      <c r="C15" s="190">
        <f t="shared" si="0"/>
        <v>66279</v>
      </c>
      <c r="D15" s="249">
        <f>SUM(D11:D14)</f>
        <v>66184</v>
      </c>
      <c r="E15" s="190">
        <f t="shared" si="0"/>
        <v>66918</v>
      </c>
      <c r="F15" s="190">
        <f t="shared" si="0"/>
        <v>0</v>
      </c>
      <c r="G15" s="190">
        <f t="shared" si="0"/>
        <v>0</v>
      </c>
      <c r="H15" s="190">
        <f t="shared" si="0"/>
        <v>0</v>
      </c>
      <c r="I15" s="190">
        <f t="shared" si="0"/>
        <v>0</v>
      </c>
      <c r="J15" s="190">
        <f t="shared" si="0"/>
        <v>0</v>
      </c>
      <c r="K15" s="190">
        <f t="shared" si="0"/>
        <v>0</v>
      </c>
      <c r="L15" s="190">
        <f t="shared" si="0"/>
        <v>0</v>
      </c>
      <c r="M15" s="190">
        <f t="shared" ref="M15" si="1">SUM(M3:M14)</f>
        <v>0</v>
      </c>
    </row>
    <row r="16" spans="1:13" x14ac:dyDescent="0.2">
      <c r="A16" s="4"/>
      <c r="B16" s="4"/>
      <c r="C16" s="4"/>
      <c r="D16" s="4"/>
      <c r="E16" s="7"/>
      <c r="F16" s="7"/>
      <c r="G16" s="7"/>
      <c r="H16" s="7"/>
      <c r="I16" s="7"/>
      <c r="J16" s="7"/>
      <c r="K16" s="7"/>
      <c r="L16" s="7"/>
      <c r="M16" s="7"/>
    </row>
    <row r="17" spans="1:13" x14ac:dyDescent="0.2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x14ac:dyDescent="0.2">
      <c r="A18" s="212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</row>
    <row r="19" spans="1:13" x14ac:dyDescent="0.2">
      <c r="A19" s="263" t="s">
        <v>1</v>
      </c>
      <c r="B19" s="290">
        <v>2019</v>
      </c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64"/>
    </row>
    <row r="20" spans="1:13" x14ac:dyDescent="0.2">
      <c r="A20" s="284"/>
      <c r="B20" s="244" t="s">
        <v>82</v>
      </c>
      <c r="C20" s="244" t="s">
        <v>83</v>
      </c>
      <c r="D20" s="243" t="s">
        <v>84</v>
      </c>
      <c r="E20" s="244" t="s">
        <v>85</v>
      </c>
      <c r="F20" s="244" t="s">
        <v>86</v>
      </c>
      <c r="G20" s="244" t="s">
        <v>87</v>
      </c>
      <c r="H20" s="244" t="s">
        <v>88</v>
      </c>
      <c r="I20" s="244" t="s">
        <v>89</v>
      </c>
      <c r="J20" s="244" t="s">
        <v>90</v>
      </c>
      <c r="K20" s="244" t="s">
        <v>91</v>
      </c>
      <c r="L20" s="244" t="s">
        <v>92</v>
      </c>
      <c r="M20" s="244" t="s">
        <v>93</v>
      </c>
    </row>
    <row r="21" spans="1:13" x14ac:dyDescent="0.2">
      <c r="A21" s="76" t="s">
        <v>115</v>
      </c>
      <c r="B21" s="78">
        <v>2594</v>
      </c>
      <c r="C21" s="78">
        <v>2494</v>
      </c>
      <c r="D21" s="174">
        <v>2570</v>
      </c>
      <c r="E21" s="78">
        <v>2492</v>
      </c>
      <c r="F21" s="78"/>
      <c r="G21" s="78"/>
      <c r="H21" s="78"/>
      <c r="I21" s="78"/>
      <c r="J21" s="78"/>
      <c r="K21" s="78"/>
      <c r="L21" s="78"/>
      <c r="M21" s="78"/>
    </row>
    <row r="22" spans="1:13" x14ac:dyDescent="0.2">
      <c r="A22" s="76" t="s">
        <v>116</v>
      </c>
      <c r="B22" s="78">
        <v>7995</v>
      </c>
      <c r="C22" s="78">
        <v>8008</v>
      </c>
      <c r="D22" s="202">
        <v>7901</v>
      </c>
      <c r="E22" s="78">
        <v>7473</v>
      </c>
      <c r="F22" s="78"/>
      <c r="G22" s="78"/>
      <c r="H22" s="78"/>
      <c r="I22" s="78"/>
      <c r="J22" s="78"/>
      <c r="K22" s="78"/>
      <c r="L22" s="78"/>
      <c r="M22" s="78"/>
    </row>
    <row r="23" spans="1:13" ht="22.5" x14ac:dyDescent="0.2">
      <c r="A23" s="76" t="s">
        <v>117</v>
      </c>
      <c r="B23" s="78">
        <v>19493</v>
      </c>
      <c r="C23" s="78">
        <v>19378</v>
      </c>
      <c r="D23" s="202">
        <v>19029</v>
      </c>
      <c r="E23" s="78">
        <v>18990</v>
      </c>
      <c r="F23" s="78"/>
      <c r="G23" s="78"/>
      <c r="H23" s="78"/>
      <c r="I23" s="78"/>
      <c r="J23" s="78"/>
      <c r="K23" s="78"/>
      <c r="L23" s="78"/>
      <c r="M23" s="78"/>
    </row>
    <row r="24" spans="1:13" ht="22.5" x14ac:dyDescent="0.2">
      <c r="A24" s="76" t="s">
        <v>118</v>
      </c>
      <c r="B24" s="78">
        <v>4670</v>
      </c>
      <c r="C24" s="78">
        <v>4721</v>
      </c>
      <c r="D24" s="174">
        <v>4706</v>
      </c>
      <c r="E24" s="78">
        <v>4539</v>
      </c>
      <c r="F24" s="78"/>
      <c r="G24" s="78"/>
      <c r="H24" s="78"/>
      <c r="I24" s="78"/>
      <c r="J24" s="78"/>
      <c r="K24" s="78"/>
      <c r="L24" s="78"/>
      <c r="M24" s="78"/>
    </row>
    <row r="25" spans="1:13" ht="22.5" x14ac:dyDescent="0.2">
      <c r="A25" s="76" t="s">
        <v>119</v>
      </c>
      <c r="B25" s="78">
        <v>3685</v>
      </c>
      <c r="C25" s="78">
        <v>3689</v>
      </c>
      <c r="D25" s="174">
        <v>3733</v>
      </c>
      <c r="E25" s="78">
        <v>3648</v>
      </c>
      <c r="F25" s="78"/>
      <c r="G25" s="78"/>
      <c r="H25" s="78"/>
      <c r="I25" s="78"/>
      <c r="J25" s="78"/>
      <c r="K25" s="78"/>
      <c r="L25" s="78"/>
      <c r="M25" s="78"/>
    </row>
    <row r="26" spans="1:13" ht="22.5" x14ac:dyDescent="0.2">
      <c r="A26" s="76" t="s">
        <v>120</v>
      </c>
      <c r="B26" s="78">
        <v>1812</v>
      </c>
      <c r="C26" s="78">
        <v>1839</v>
      </c>
      <c r="D26" s="174">
        <v>1278</v>
      </c>
      <c r="E26" s="78">
        <v>1301</v>
      </c>
      <c r="F26" s="78"/>
      <c r="G26" s="78"/>
      <c r="H26" s="78"/>
      <c r="I26" s="78"/>
      <c r="J26" s="78"/>
      <c r="K26" s="78"/>
      <c r="L26" s="78"/>
      <c r="M26" s="78"/>
    </row>
    <row r="27" spans="1:13" ht="22.5" x14ac:dyDescent="0.2">
      <c r="A27" s="76" t="s">
        <v>121</v>
      </c>
      <c r="B27" s="78">
        <v>6353</v>
      </c>
      <c r="C27" s="78">
        <v>6290</v>
      </c>
      <c r="D27" s="174">
        <v>6493</v>
      </c>
      <c r="E27" s="78">
        <v>6464</v>
      </c>
      <c r="F27" s="78"/>
      <c r="G27" s="78"/>
      <c r="H27" s="78"/>
      <c r="I27" s="78"/>
      <c r="J27" s="78"/>
      <c r="K27" s="78"/>
      <c r="L27" s="78"/>
      <c r="M27" s="78"/>
    </row>
    <row r="28" spans="1:13" ht="22.5" x14ac:dyDescent="0.2">
      <c r="A28" s="76" t="s">
        <v>122</v>
      </c>
      <c r="B28" s="78">
        <v>12315</v>
      </c>
      <c r="C28" s="78">
        <v>12660</v>
      </c>
      <c r="D28" s="174">
        <v>12664</v>
      </c>
      <c r="E28" s="78">
        <v>12679</v>
      </c>
      <c r="F28" s="78"/>
      <c r="G28" s="78"/>
      <c r="H28" s="78"/>
      <c r="I28" s="78"/>
      <c r="J28" s="78"/>
      <c r="K28" s="78"/>
      <c r="L28" s="78"/>
      <c r="M28" s="78"/>
    </row>
    <row r="29" spans="1:13" ht="22.5" x14ac:dyDescent="0.2">
      <c r="A29" s="76" t="s">
        <v>123</v>
      </c>
      <c r="B29" s="78">
        <v>522</v>
      </c>
      <c r="C29" s="78">
        <v>529</v>
      </c>
      <c r="D29" s="174">
        <v>542</v>
      </c>
      <c r="E29" s="78">
        <v>523</v>
      </c>
      <c r="F29" s="78"/>
      <c r="G29" s="78"/>
      <c r="H29" s="78"/>
      <c r="I29" s="78"/>
      <c r="J29" s="78"/>
      <c r="K29" s="78"/>
      <c r="L29" s="78"/>
      <c r="M29" s="78"/>
    </row>
    <row r="30" spans="1:13" ht="22.5" x14ac:dyDescent="0.2">
      <c r="A30" s="76" t="s">
        <v>124</v>
      </c>
      <c r="B30" s="78">
        <v>2858</v>
      </c>
      <c r="C30" s="78">
        <v>2865</v>
      </c>
      <c r="D30" s="174">
        <v>2858</v>
      </c>
      <c r="E30" s="78">
        <v>2845</v>
      </c>
      <c r="F30" s="78"/>
      <c r="G30" s="78"/>
      <c r="H30" s="78"/>
      <c r="I30" s="78"/>
      <c r="J30" s="78"/>
      <c r="K30" s="78"/>
      <c r="L30" s="78"/>
      <c r="M30" s="78"/>
    </row>
    <row r="31" spans="1:13" ht="22.5" x14ac:dyDescent="0.2">
      <c r="A31" s="76" t="s">
        <v>125</v>
      </c>
      <c r="B31" s="78">
        <v>1420</v>
      </c>
      <c r="C31" s="85">
        <v>1431</v>
      </c>
      <c r="D31" s="174">
        <v>1430</v>
      </c>
      <c r="E31" s="78">
        <v>1435</v>
      </c>
      <c r="F31" s="78"/>
      <c r="G31" s="78"/>
      <c r="H31" s="78"/>
      <c r="I31" s="78"/>
      <c r="J31" s="78"/>
      <c r="K31" s="78"/>
      <c r="L31" s="78"/>
      <c r="M31" s="78"/>
    </row>
    <row r="32" spans="1:13" x14ac:dyDescent="0.2">
      <c r="A32" s="157" t="s">
        <v>126</v>
      </c>
      <c r="B32" s="153">
        <v>2147</v>
      </c>
      <c r="C32" s="153">
        <v>2188</v>
      </c>
      <c r="D32" s="202">
        <v>2208</v>
      </c>
      <c r="E32" s="153">
        <v>2242</v>
      </c>
      <c r="F32" s="153"/>
      <c r="G32" s="153"/>
      <c r="H32" s="153"/>
      <c r="I32" s="153"/>
      <c r="J32" s="153"/>
      <c r="K32" s="153"/>
      <c r="L32" s="153"/>
      <c r="M32" s="153"/>
    </row>
    <row r="33" spans="1:13" x14ac:dyDescent="0.2">
      <c r="A33" s="189" t="s">
        <v>78</v>
      </c>
      <c r="B33" s="190">
        <f>SUM(B21:B32)</f>
        <v>65864</v>
      </c>
      <c r="C33" s="190">
        <f t="shared" ref="C33:M33" si="2">SUM(C21:C32)</f>
        <v>66092</v>
      </c>
      <c r="D33" s="249">
        <f t="shared" ref="D33" si="3">SUM(D21:D32)</f>
        <v>65412</v>
      </c>
      <c r="E33" s="190">
        <f t="shared" si="2"/>
        <v>64631</v>
      </c>
      <c r="F33" s="190">
        <f t="shared" si="2"/>
        <v>0</v>
      </c>
      <c r="G33" s="190">
        <f t="shared" si="2"/>
        <v>0</v>
      </c>
      <c r="H33" s="190">
        <f t="shared" si="2"/>
        <v>0</v>
      </c>
      <c r="I33" s="190">
        <f t="shared" si="2"/>
        <v>0</v>
      </c>
      <c r="J33" s="190">
        <f t="shared" si="2"/>
        <v>0</v>
      </c>
      <c r="K33" s="190">
        <f t="shared" si="2"/>
        <v>0</v>
      </c>
      <c r="L33" s="190">
        <f t="shared" si="2"/>
        <v>0</v>
      </c>
      <c r="M33" s="190">
        <f t="shared" si="2"/>
        <v>0</v>
      </c>
    </row>
    <row r="38" spans="1:13" s="62" customFormat="1" ht="20.25" x14ac:dyDescent="0.2">
      <c r="A38" s="74" t="s">
        <v>95</v>
      </c>
      <c r="B38" s="46"/>
      <c r="C38" s="46"/>
      <c r="D38" s="46"/>
      <c r="E38" s="69"/>
      <c r="F38" s="69"/>
      <c r="G38" s="69"/>
      <c r="H38" s="69"/>
      <c r="I38" s="69"/>
      <c r="J38" s="69"/>
      <c r="K38" s="69"/>
      <c r="L38" s="69"/>
      <c r="M38" s="69"/>
    </row>
    <row r="39" spans="1:13" s="47" customFormat="1" ht="12.75" x14ac:dyDescent="0.2">
      <c r="A39" s="256" t="s">
        <v>80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</row>
    <row r="40" spans="1:13" s="47" customFormat="1" ht="12.75" x14ac:dyDescent="0.2">
      <c r="A40" s="167" t="s">
        <v>79</v>
      </c>
      <c r="B40" s="36"/>
      <c r="C40" s="36"/>
      <c r="D40" s="36"/>
      <c r="E40" s="167"/>
      <c r="F40" s="167"/>
      <c r="G40" s="167"/>
      <c r="H40" s="167"/>
      <c r="I40" s="167"/>
      <c r="J40" s="167"/>
      <c r="K40" s="167"/>
      <c r="L40" s="167"/>
      <c r="M40" s="167"/>
    </row>
    <row r="41" spans="1:13" s="49" customFormat="1" ht="12.75" x14ac:dyDescent="0.2">
      <c r="A41" s="256" t="s">
        <v>76</v>
      </c>
      <c r="B41" s="256"/>
      <c r="C41" s="256"/>
      <c r="D41" s="256"/>
      <c r="E41" s="256"/>
      <c r="F41" s="256"/>
      <c r="G41" s="256"/>
      <c r="H41" s="256"/>
      <c r="I41" s="256"/>
      <c r="J41" s="256"/>
      <c r="K41" s="256"/>
      <c r="L41" s="256"/>
      <c r="M41" s="256"/>
    </row>
    <row r="42" spans="1:13" s="49" customFormat="1" ht="12.75" x14ac:dyDescent="0.2">
      <c r="A42" s="256">
        <v>2019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</row>
    <row r="44" spans="1:13" x14ac:dyDescent="0.2">
      <c r="B44" s="30"/>
      <c r="C44" s="30"/>
      <c r="D44" s="30"/>
    </row>
    <row r="45" spans="1:13" x14ac:dyDescent="0.2">
      <c r="A45" s="212"/>
      <c r="B45" s="217"/>
      <c r="C45" s="217"/>
      <c r="D45" s="217"/>
      <c r="E45" s="212"/>
      <c r="F45" s="212"/>
      <c r="G45" s="212"/>
      <c r="H45" s="212"/>
      <c r="I45" s="212"/>
      <c r="J45" s="212"/>
      <c r="K45" s="212"/>
      <c r="L45" s="212"/>
      <c r="M45" s="212"/>
    </row>
    <row r="46" spans="1:13" x14ac:dyDescent="0.2">
      <c r="A46" s="263" t="s">
        <v>2</v>
      </c>
      <c r="B46" s="290">
        <v>2019</v>
      </c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</row>
    <row r="47" spans="1:13" x14ac:dyDescent="0.2">
      <c r="A47" s="284"/>
      <c r="B47" s="244" t="s">
        <v>82</v>
      </c>
      <c r="C47" s="244" t="s">
        <v>83</v>
      </c>
      <c r="D47" s="243" t="s">
        <v>84</v>
      </c>
      <c r="E47" s="244" t="s">
        <v>85</v>
      </c>
      <c r="F47" s="244" t="s">
        <v>86</v>
      </c>
      <c r="G47" s="244" t="s">
        <v>87</v>
      </c>
      <c r="H47" s="244" t="s">
        <v>88</v>
      </c>
      <c r="I47" s="244" t="s">
        <v>89</v>
      </c>
      <c r="J47" s="244" t="s">
        <v>90</v>
      </c>
      <c r="K47" s="244" t="s">
        <v>91</v>
      </c>
      <c r="L47" s="244" t="s">
        <v>92</v>
      </c>
      <c r="M47" s="244" t="s">
        <v>93</v>
      </c>
    </row>
    <row r="48" spans="1:13" ht="22.5" x14ac:dyDescent="0.2">
      <c r="A48" s="76" t="s">
        <v>127</v>
      </c>
      <c r="B48" s="78">
        <v>8327</v>
      </c>
      <c r="C48" s="78">
        <v>8158</v>
      </c>
      <c r="D48" s="153">
        <v>8316</v>
      </c>
      <c r="E48" s="78">
        <v>8297</v>
      </c>
      <c r="F48" s="78"/>
      <c r="G48" s="78"/>
      <c r="H48" s="78"/>
      <c r="I48" s="78"/>
      <c r="J48" s="78"/>
      <c r="K48" s="78"/>
      <c r="L48" s="78"/>
      <c r="M48" s="78"/>
    </row>
    <row r="49" spans="1:13" ht="22.5" x14ac:dyDescent="0.2">
      <c r="A49" s="76" t="s">
        <v>128</v>
      </c>
      <c r="B49" s="78">
        <v>2500</v>
      </c>
      <c r="C49" s="78">
        <v>2487</v>
      </c>
      <c r="D49" s="174">
        <v>2496</v>
      </c>
      <c r="E49" s="78">
        <v>2498</v>
      </c>
      <c r="F49" s="78"/>
      <c r="G49" s="78"/>
      <c r="H49" s="78"/>
      <c r="I49" s="78"/>
      <c r="J49" s="78"/>
      <c r="K49" s="78"/>
      <c r="L49" s="78"/>
      <c r="M49" s="78"/>
    </row>
    <row r="50" spans="1:13" x14ac:dyDescent="0.2">
      <c r="A50" s="76" t="s">
        <v>129</v>
      </c>
      <c r="B50" s="78">
        <v>1252</v>
      </c>
      <c r="C50" s="78">
        <v>1314</v>
      </c>
      <c r="D50" s="174">
        <v>1351</v>
      </c>
      <c r="E50" s="78">
        <v>1354</v>
      </c>
      <c r="F50" s="78"/>
      <c r="G50" s="78"/>
      <c r="H50" s="78"/>
      <c r="I50" s="78"/>
      <c r="J50" s="78"/>
      <c r="K50" s="78"/>
      <c r="L50" s="78"/>
      <c r="M50" s="78"/>
    </row>
    <row r="51" spans="1:13" ht="22.5" x14ac:dyDescent="0.2">
      <c r="A51" s="76" t="s">
        <v>130</v>
      </c>
      <c r="B51" s="78">
        <v>4139</v>
      </c>
      <c r="C51" s="78">
        <v>4203</v>
      </c>
      <c r="D51" s="174">
        <v>4175</v>
      </c>
      <c r="E51" s="78">
        <v>3505</v>
      </c>
      <c r="F51" s="78"/>
      <c r="G51" s="78"/>
      <c r="H51" s="78"/>
      <c r="I51" s="78"/>
      <c r="J51" s="78"/>
      <c r="K51" s="78"/>
      <c r="L51" s="78"/>
      <c r="M51" s="78"/>
    </row>
    <row r="52" spans="1:13" x14ac:dyDescent="0.2">
      <c r="A52" s="76" t="s">
        <v>131</v>
      </c>
      <c r="B52" s="78">
        <v>682</v>
      </c>
      <c r="C52" s="78">
        <v>683</v>
      </c>
      <c r="D52" s="202">
        <v>685</v>
      </c>
      <c r="E52" s="78">
        <v>676</v>
      </c>
      <c r="F52" s="78"/>
      <c r="G52" s="78"/>
      <c r="H52" s="78"/>
      <c r="I52" s="78"/>
      <c r="J52" s="78"/>
      <c r="K52" s="78"/>
      <c r="L52" s="78"/>
      <c r="M52" s="78"/>
    </row>
    <row r="53" spans="1:13" ht="22.5" x14ac:dyDescent="0.2">
      <c r="A53" s="157" t="s">
        <v>132</v>
      </c>
      <c r="B53" s="153">
        <v>865</v>
      </c>
      <c r="C53" s="153">
        <v>823</v>
      </c>
      <c r="D53" s="174">
        <v>848</v>
      </c>
      <c r="E53" s="153">
        <v>823</v>
      </c>
      <c r="F53" s="153"/>
      <c r="G53" s="153"/>
      <c r="H53" s="153"/>
      <c r="I53" s="153"/>
      <c r="J53" s="153"/>
      <c r="K53" s="153"/>
      <c r="L53" s="153"/>
      <c r="M53" s="153"/>
    </row>
    <row r="54" spans="1:13" x14ac:dyDescent="0.2">
      <c r="A54" s="189" t="s">
        <v>78</v>
      </c>
      <c r="B54" s="190">
        <f t="shared" ref="B54:M54" si="4">SUM(B48:B53)</f>
        <v>17765</v>
      </c>
      <c r="C54" s="190">
        <f t="shared" si="4"/>
        <v>17668</v>
      </c>
      <c r="D54" s="249">
        <f t="shared" ref="D54" si="5">SUM(D48:D53)</f>
        <v>17871</v>
      </c>
      <c r="E54" s="190">
        <f t="shared" si="4"/>
        <v>17153</v>
      </c>
      <c r="F54" s="190">
        <f t="shared" si="4"/>
        <v>0</v>
      </c>
      <c r="G54" s="190">
        <f t="shared" si="4"/>
        <v>0</v>
      </c>
      <c r="H54" s="190">
        <f t="shared" si="4"/>
        <v>0</v>
      </c>
      <c r="I54" s="190">
        <f t="shared" si="4"/>
        <v>0</v>
      </c>
      <c r="J54" s="190">
        <f t="shared" si="4"/>
        <v>0</v>
      </c>
      <c r="K54" s="190">
        <f t="shared" si="4"/>
        <v>0</v>
      </c>
      <c r="L54" s="190">
        <f t="shared" si="4"/>
        <v>0</v>
      </c>
      <c r="M54" s="190">
        <f t="shared" si="4"/>
        <v>0</v>
      </c>
    </row>
    <row r="56" spans="1:13" x14ac:dyDescent="0.2">
      <c r="A56" s="6"/>
      <c r="B56" s="6"/>
      <c r="C56" s="6"/>
      <c r="D56" s="6"/>
    </row>
    <row r="57" spans="1:13" s="143" customFormat="1" x14ac:dyDescent="0.2">
      <c r="A57" s="219"/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</row>
    <row r="58" spans="1:13" x14ac:dyDescent="0.2">
      <c r="A58" s="263" t="s">
        <v>3</v>
      </c>
      <c r="B58" s="290">
        <v>2019</v>
      </c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</row>
    <row r="59" spans="1:13" x14ac:dyDescent="0.2">
      <c r="A59" s="284"/>
      <c r="B59" s="244" t="s">
        <v>82</v>
      </c>
      <c r="C59" s="244" t="s">
        <v>83</v>
      </c>
      <c r="D59" s="243" t="s">
        <v>84</v>
      </c>
      <c r="E59" s="244" t="s">
        <v>85</v>
      </c>
      <c r="F59" s="244" t="s">
        <v>86</v>
      </c>
      <c r="G59" s="244" t="s">
        <v>87</v>
      </c>
      <c r="H59" s="244" t="s">
        <v>88</v>
      </c>
      <c r="I59" s="244" t="s">
        <v>89</v>
      </c>
      <c r="J59" s="244" t="s">
        <v>90</v>
      </c>
      <c r="K59" s="244" t="s">
        <v>91</v>
      </c>
      <c r="L59" s="244" t="s">
        <v>92</v>
      </c>
      <c r="M59" s="244" t="s">
        <v>93</v>
      </c>
    </row>
    <row r="60" spans="1:13" ht="22.5" x14ac:dyDescent="0.2">
      <c r="A60" s="157" t="s">
        <v>133</v>
      </c>
      <c r="B60" s="154">
        <v>48430</v>
      </c>
      <c r="C60" s="154">
        <v>48386</v>
      </c>
      <c r="D60" s="204">
        <v>48337</v>
      </c>
      <c r="E60" s="78">
        <v>47848</v>
      </c>
      <c r="F60" s="78"/>
      <c r="G60" s="78"/>
      <c r="H60" s="166"/>
      <c r="I60" s="78"/>
      <c r="J60" s="78"/>
      <c r="K60" s="78"/>
      <c r="L60" s="78"/>
      <c r="M60" s="78"/>
    </row>
    <row r="61" spans="1:13" x14ac:dyDescent="0.2">
      <c r="A61" s="189" t="s">
        <v>78</v>
      </c>
      <c r="B61" s="190">
        <f t="shared" ref="B61:M61" si="6">SUM(B60:B60)</f>
        <v>48430</v>
      </c>
      <c r="C61" s="190">
        <f t="shared" si="6"/>
        <v>48386</v>
      </c>
      <c r="D61" s="249">
        <f t="shared" ref="D61" si="7">SUM(D60:D60)</f>
        <v>48337</v>
      </c>
      <c r="E61" s="190">
        <f t="shared" si="6"/>
        <v>47848</v>
      </c>
      <c r="F61" s="190">
        <f t="shared" si="6"/>
        <v>0</v>
      </c>
      <c r="G61" s="190">
        <f t="shared" si="6"/>
        <v>0</v>
      </c>
      <c r="H61" s="190">
        <f t="shared" si="6"/>
        <v>0</v>
      </c>
      <c r="I61" s="190">
        <f t="shared" si="6"/>
        <v>0</v>
      </c>
      <c r="J61" s="190">
        <f t="shared" si="6"/>
        <v>0</v>
      </c>
      <c r="K61" s="190">
        <f t="shared" si="6"/>
        <v>0</v>
      </c>
      <c r="L61" s="190">
        <f t="shared" si="6"/>
        <v>0</v>
      </c>
      <c r="M61" s="190">
        <f t="shared" si="6"/>
        <v>0</v>
      </c>
    </row>
    <row r="63" spans="1:13" x14ac:dyDescent="0.2">
      <c r="D63" s="6"/>
    </row>
    <row r="64" spans="1:13" x14ac:dyDescent="0.2">
      <c r="A64" s="212"/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</row>
    <row r="65" spans="1:13" x14ac:dyDescent="0.2">
      <c r="A65" s="263" t="s">
        <v>4</v>
      </c>
      <c r="B65" s="290">
        <v>2019</v>
      </c>
      <c r="C65" s="290"/>
      <c r="D65" s="290"/>
      <c r="E65" s="290"/>
      <c r="F65" s="290"/>
      <c r="G65" s="290"/>
      <c r="H65" s="290"/>
      <c r="I65" s="290"/>
      <c r="J65" s="290"/>
      <c r="K65" s="290"/>
      <c r="L65" s="290"/>
      <c r="M65" s="264"/>
    </row>
    <row r="66" spans="1:13" x14ac:dyDescent="0.2">
      <c r="A66" s="284"/>
      <c r="B66" s="244" t="s">
        <v>82</v>
      </c>
      <c r="C66" s="244" t="s">
        <v>83</v>
      </c>
      <c r="D66" s="243" t="s">
        <v>84</v>
      </c>
      <c r="E66" s="244" t="s">
        <v>85</v>
      </c>
      <c r="F66" s="244" t="s">
        <v>86</v>
      </c>
      <c r="G66" s="244" t="s">
        <v>87</v>
      </c>
      <c r="H66" s="244" t="s">
        <v>88</v>
      </c>
      <c r="I66" s="244" t="s">
        <v>89</v>
      </c>
      <c r="J66" s="244" t="s">
        <v>90</v>
      </c>
      <c r="K66" s="244" t="s">
        <v>91</v>
      </c>
      <c r="L66" s="244" t="s">
        <v>92</v>
      </c>
      <c r="M66" s="244" t="s">
        <v>93</v>
      </c>
    </row>
    <row r="67" spans="1:13" x14ac:dyDescent="0.2">
      <c r="A67" s="76" t="s">
        <v>134</v>
      </c>
      <c r="B67" s="99">
        <v>65</v>
      </c>
      <c r="C67" s="99">
        <v>69</v>
      </c>
      <c r="D67" s="204">
        <v>71</v>
      </c>
      <c r="E67" s="78">
        <v>68</v>
      </c>
      <c r="F67" s="78"/>
      <c r="G67" s="78"/>
      <c r="H67" s="78"/>
      <c r="I67" s="78"/>
      <c r="J67" s="78"/>
      <c r="K67" s="78"/>
      <c r="L67" s="78"/>
      <c r="M67" s="78"/>
    </row>
    <row r="68" spans="1:13" x14ac:dyDescent="0.2">
      <c r="A68" s="76" t="s">
        <v>135</v>
      </c>
      <c r="B68" s="99">
        <v>297</v>
      </c>
      <c r="C68" s="99">
        <v>325</v>
      </c>
      <c r="D68" s="206">
        <v>325</v>
      </c>
      <c r="E68" s="78">
        <v>335</v>
      </c>
      <c r="F68" s="78"/>
      <c r="G68" s="78"/>
      <c r="H68" s="78"/>
      <c r="I68" s="78"/>
      <c r="J68" s="78"/>
      <c r="K68" s="78"/>
      <c r="L68" s="78"/>
      <c r="M68" s="78"/>
    </row>
    <row r="69" spans="1:13" ht="22.5" x14ac:dyDescent="0.2">
      <c r="A69" s="76" t="s">
        <v>136</v>
      </c>
      <c r="B69" s="99">
        <v>6583</v>
      </c>
      <c r="C69" s="99">
        <v>6652</v>
      </c>
      <c r="D69" s="154">
        <v>6698</v>
      </c>
      <c r="E69" s="78">
        <v>6715</v>
      </c>
      <c r="F69" s="78"/>
      <c r="G69" s="78"/>
      <c r="H69" s="78"/>
      <c r="I69" s="78"/>
      <c r="J69" s="78"/>
      <c r="K69" s="78"/>
      <c r="L69" s="78"/>
      <c r="M69" s="78"/>
    </row>
    <row r="70" spans="1:13" ht="22.5" x14ac:dyDescent="0.2">
      <c r="A70" s="157" t="s">
        <v>137</v>
      </c>
      <c r="B70" s="154">
        <v>12915</v>
      </c>
      <c r="C70" s="154">
        <v>13088</v>
      </c>
      <c r="D70" s="204">
        <v>13147</v>
      </c>
      <c r="E70" s="153">
        <v>13115</v>
      </c>
      <c r="F70" s="153"/>
      <c r="G70" s="153"/>
      <c r="H70" s="153"/>
      <c r="I70" s="153"/>
      <c r="J70" s="153"/>
      <c r="K70" s="153"/>
      <c r="L70" s="153"/>
      <c r="M70" s="153"/>
    </row>
    <row r="71" spans="1:13" x14ac:dyDescent="0.2">
      <c r="A71" s="189" t="s">
        <v>78</v>
      </c>
      <c r="B71" s="190">
        <f t="shared" ref="B71:M71" si="8">SUM(B67:B70)</f>
        <v>19860</v>
      </c>
      <c r="C71" s="190">
        <f t="shared" si="8"/>
        <v>20134</v>
      </c>
      <c r="D71" s="249">
        <f t="shared" ref="D71" si="9">SUM(D67:D70)</f>
        <v>20241</v>
      </c>
      <c r="E71" s="190">
        <f t="shared" si="8"/>
        <v>20233</v>
      </c>
      <c r="F71" s="190">
        <f t="shared" si="8"/>
        <v>0</v>
      </c>
      <c r="G71" s="190">
        <f t="shared" si="8"/>
        <v>0</v>
      </c>
      <c r="H71" s="190">
        <f t="shared" si="8"/>
        <v>0</v>
      </c>
      <c r="I71" s="190">
        <f t="shared" si="8"/>
        <v>0</v>
      </c>
      <c r="J71" s="190">
        <f t="shared" si="8"/>
        <v>0</v>
      </c>
      <c r="K71" s="190">
        <f t="shared" si="8"/>
        <v>0</v>
      </c>
      <c r="L71" s="190">
        <f t="shared" si="8"/>
        <v>0</v>
      </c>
      <c r="M71" s="190">
        <f t="shared" si="8"/>
        <v>0</v>
      </c>
    </row>
    <row r="72" spans="1:13" s="145" customFormat="1" x14ac:dyDescent="0.2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s="145" customForma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s="145" customFormat="1" x14ac:dyDescent="0.2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s="145" customFormat="1" x14ac:dyDescent="0.2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s="62" customFormat="1" ht="20.25" x14ac:dyDescent="0.2">
      <c r="A76" s="74" t="s">
        <v>95</v>
      </c>
      <c r="B76" s="12"/>
      <c r="C76" s="12"/>
      <c r="D76" s="12"/>
      <c r="E76" s="69"/>
      <c r="F76" s="69"/>
      <c r="G76" s="69"/>
      <c r="H76" s="69"/>
      <c r="I76" s="69"/>
      <c r="J76" s="69"/>
      <c r="K76" s="69"/>
      <c r="L76" s="69"/>
      <c r="M76" s="69"/>
    </row>
    <row r="77" spans="1:13" s="47" customFormat="1" ht="12.75" x14ac:dyDescent="0.2">
      <c r="A77" s="256" t="s">
        <v>80</v>
      </c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</row>
    <row r="78" spans="1:13" s="47" customFormat="1" ht="12.75" x14ac:dyDescent="0.2">
      <c r="A78" s="167" t="s">
        <v>79</v>
      </c>
      <c r="B78" s="12"/>
      <c r="C78" s="12"/>
      <c r="D78" s="12"/>
      <c r="E78" s="167"/>
      <c r="F78" s="167"/>
      <c r="G78" s="167"/>
      <c r="H78" s="167"/>
      <c r="I78" s="167"/>
      <c r="J78" s="167"/>
      <c r="K78" s="167"/>
      <c r="L78" s="167"/>
      <c r="M78" s="167"/>
    </row>
    <row r="79" spans="1:13" s="49" customFormat="1" ht="12.75" x14ac:dyDescent="0.2">
      <c r="A79" s="256" t="s">
        <v>76</v>
      </c>
      <c r="B79" s="256"/>
      <c r="C79" s="256"/>
      <c r="D79" s="256"/>
      <c r="E79" s="256"/>
      <c r="F79" s="256"/>
      <c r="G79" s="256"/>
      <c r="H79" s="256"/>
      <c r="I79" s="256"/>
      <c r="J79" s="256"/>
      <c r="K79" s="256"/>
      <c r="L79" s="256"/>
      <c r="M79" s="256"/>
    </row>
    <row r="80" spans="1:13" s="49" customFormat="1" ht="12.75" x14ac:dyDescent="0.2">
      <c r="A80" s="256">
        <v>2019</v>
      </c>
      <c r="B80" s="256"/>
      <c r="C80" s="256"/>
      <c r="D80" s="256"/>
      <c r="E80" s="256"/>
      <c r="F80" s="256"/>
      <c r="G80" s="256"/>
      <c r="H80" s="256"/>
      <c r="I80" s="256"/>
      <c r="J80" s="256"/>
      <c r="K80" s="256"/>
      <c r="L80" s="256"/>
      <c r="M80" s="256"/>
    </row>
    <row r="81" spans="1:13" s="145" customFormat="1" x14ac:dyDescent="0.2">
      <c r="A81" s="11"/>
      <c r="B81" s="6"/>
      <c r="C81" s="6"/>
      <c r="D81" s="6"/>
      <c r="E81" s="12"/>
      <c r="F81" s="12"/>
      <c r="G81" s="12"/>
      <c r="H81" s="12"/>
      <c r="I81" s="12"/>
      <c r="J81" s="12"/>
      <c r="K81" s="12"/>
      <c r="L81" s="12"/>
      <c r="M81" s="12"/>
    </row>
    <row r="82" spans="1:13" s="145" customFormat="1" x14ac:dyDescent="0.2">
      <c r="A82" s="11"/>
      <c r="B82" s="6"/>
      <c r="C82" s="6"/>
      <c r="D82" s="6"/>
      <c r="E82" s="12"/>
      <c r="F82" s="12"/>
      <c r="G82" s="12"/>
      <c r="H82" s="12"/>
      <c r="I82" s="12"/>
      <c r="J82" s="12"/>
      <c r="K82" s="12"/>
      <c r="L82" s="12"/>
      <c r="M82" s="12"/>
    </row>
    <row r="83" spans="1:13" s="145" customFormat="1" x14ac:dyDescent="0.2">
      <c r="A83" s="222"/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</row>
    <row r="84" spans="1:13" x14ac:dyDescent="0.2">
      <c r="A84" s="291" t="s">
        <v>5</v>
      </c>
      <c r="B84" s="290">
        <v>2019</v>
      </c>
      <c r="C84" s="290"/>
      <c r="D84" s="290"/>
      <c r="E84" s="290"/>
      <c r="F84" s="290"/>
      <c r="G84" s="290"/>
      <c r="H84" s="290"/>
      <c r="I84" s="290"/>
      <c r="J84" s="290"/>
      <c r="K84" s="290"/>
      <c r="L84" s="290"/>
      <c r="M84" s="290"/>
    </row>
    <row r="85" spans="1:13" x14ac:dyDescent="0.2">
      <c r="A85" s="263"/>
      <c r="B85" s="244" t="s">
        <v>82</v>
      </c>
      <c r="C85" s="244" t="s">
        <v>83</v>
      </c>
      <c r="D85" s="243" t="s">
        <v>84</v>
      </c>
      <c r="E85" s="244" t="s">
        <v>85</v>
      </c>
      <c r="F85" s="244" t="s">
        <v>86</v>
      </c>
      <c r="G85" s="244" t="s">
        <v>87</v>
      </c>
      <c r="H85" s="244" t="s">
        <v>88</v>
      </c>
      <c r="I85" s="244" t="s">
        <v>89</v>
      </c>
      <c r="J85" s="244" t="s">
        <v>90</v>
      </c>
      <c r="K85" s="244" t="s">
        <v>91</v>
      </c>
      <c r="L85" s="244" t="s">
        <v>92</v>
      </c>
      <c r="M85" s="244" t="s">
        <v>93</v>
      </c>
    </row>
    <row r="86" spans="1:13" x14ac:dyDescent="0.2">
      <c r="A86" s="76" t="s">
        <v>138</v>
      </c>
      <c r="B86" s="78">
        <v>6848</v>
      </c>
      <c r="C86" s="78">
        <v>6819</v>
      </c>
      <c r="D86" s="202">
        <v>6949</v>
      </c>
      <c r="E86" s="78">
        <v>6871</v>
      </c>
      <c r="F86" s="78"/>
      <c r="G86" s="78"/>
      <c r="H86" s="78"/>
      <c r="I86" s="78"/>
      <c r="J86" s="78"/>
      <c r="K86" s="78"/>
      <c r="L86" s="78"/>
      <c r="M86" s="78"/>
    </row>
    <row r="87" spans="1:13" x14ac:dyDescent="0.2">
      <c r="A87" s="76" t="s">
        <v>139</v>
      </c>
      <c r="B87" s="78">
        <v>123</v>
      </c>
      <c r="C87" s="78">
        <v>66</v>
      </c>
      <c r="D87" s="202">
        <v>67</v>
      </c>
      <c r="E87" s="78">
        <v>68</v>
      </c>
      <c r="F87" s="78"/>
      <c r="G87" s="78"/>
      <c r="H87" s="78"/>
      <c r="I87" s="78"/>
      <c r="J87" s="78"/>
      <c r="K87" s="78"/>
      <c r="L87" s="78"/>
      <c r="M87" s="78"/>
    </row>
    <row r="88" spans="1:13" ht="22.5" x14ac:dyDescent="0.2">
      <c r="A88" s="76" t="s">
        <v>140</v>
      </c>
      <c r="B88" s="78">
        <v>824</v>
      </c>
      <c r="C88" s="78">
        <v>850</v>
      </c>
      <c r="D88" s="202">
        <v>887</v>
      </c>
      <c r="E88" s="78">
        <v>897</v>
      </c>
      <c r="F88" s="78"/>
      <c r="G88" s="78"/>
      <c r="H88" s="78"/>
      <c r="I88" s="78"/>
      <c r="J88" s="78"/>
      <c r="K88" s="78"/>
      <c r="L88" s="78"/>
      <c r="M88" s="78"/>
    </row>
    <row r="89" spans="1:13" ht="22.5" x14ac:dyDescent="0.2">
      <c r="A89" s="76" t="s">
        <v>141</v>
      </c>
      <c r="B89" s="78">
        <v>3923</v>
      </c>
      <c r="C89" s="78">
        <v>3902</v>
      </c>
      <c r="D89" s="174">
        <v>3950</v>
      </c>
      <c r="E89" s="78">
        <v>3998</v>
      </c>
      <c r="F89" s="78"/>
      <c r="G89" s="78"/>
      <c r="H89" s="78"/>
      <c r="I89" s="78"/>
      <c r="J89" s="78"/>
      <c r="K89" s="78"/>
      <c r="L89" s="78"/>
      <c r="M89" s="78"/>
    </row>
    <row r="90" spans="1:13" ht="22.5" x14ac:dyDescent="0.2">
      <c r="A90" s="76" t="s">
        <v>142</v>
      </c>
      <c r="B90" s="78">
        <v>4808</v>
      </c>
      <c r="C90" s="78">
        <v>4846</v>
      </c>
      <c r="D90" s="174">
        <v>4858</v>
      </c>
      <c r="E90" s="78">
        <v>4867</v>
      </c>
      <c r="F90" s="78"/>
      <c r="G90" s="78"/>
      <c r="H90" s="78"/>
      <c r="I90" s="78"/>
      <c r="J90" s="78"/>
      <c r="K90" s="78"/>
      <c r="L90" s="78"/>
      <c r="M90" s="78"/>
    </row>
    <row r="91" spans="1:13" ht="22.5" x14ac:dyDescent="0.2">
      <c r="A91" s="76" t="s">
        <v>143</v>
      </c>
      <c r="B91" s="78">
        <v>2321</v>
      </c>
      <c r="C91" s="78">
        <v>2306</v>
      </c>
      <c r="D91" s="174">
        <v>2321</v>
      </c>
      <c r="E91" s="78">
        <v>2213</v>
      </c>
      <c r="F91" s="78"/>
      <c r="G91" s="78"/>
      <c r="H91" s="78"/>
      <c r="I91" s="78"/>
      <c r="J91" s="78"/>
      <c r="K91" s="78"/>
      <c r="L91" s="78"/>
      <c r="M91" s="78"/>
    </row>
    <row r="92" spans="1:13" ht="22.5" x14ac:dyDescent="0.2">
      <c r="A92" s="76" t="s">
        <v>144</v>
      </c>
      <c r="B92" s="78">
        <v>21411</v>
      </c>
      <c r="C92" s="78">
        <v>21547</v>
      </c>
      <c r="D92" s="202">
        <v>21502</v>
      </c>
      <c r="E92" s="78">
        <v>21604</v>
      </c>
      <c r="F92" s="78"/>
      <c r="G92" s="78"/>
      <c r="H92" s="78"/>
      <c r="I92" s="78"/>
      <c r="J92" s="78"/>
      <c r="K92" s="78"/>
      <c r="L92" s="78"/>
      <c r="M92" s="78"/>
    </row>
    <row r="93" spans="1:13" ht="22.5" x14ac:dyDescent="0.2">
      <c r="A93" s="76" t="s">
        <v>145</v>
      </c>
      <c r="B93" s="78">
        <v>2158</v>
      </c>
      <c r="C93" s="78">
        <v>2174</v>
      </c>
      <c r="D93" s="174">
        <v>2075</v>
      </c>
      <c r="E93" s="78">
        <v>2056</v>
      </c>
      <c r="F93" s="78"/>
      <c r="G93" s="78"/>
      <c r="H93" s="78"/>
      <c r="I93" s="78"/>
      <c r="J93" s="78"/>
      <c r="K93" s="78"/>
      <c r="L93" s="78"/>
      <c r="M93" s="78"/>
    </row>
    <row r="94" spans="1:13" x14ac:dyDescent="0.2">
      <c r="A94" s="76" t="s">
        <v>146</v>
      </c>
      <c r="B94" s="78">
        <v>3383</v>
      </c>
      <c r="C94" s="78">
        <v>3031</v>
      </c>
      <c r="D94" s="202">
        <v>2929</v>
      </c>
      <c r="E94" s="78">
        <v>3797</v>
      </c>
      <c r="F94" s="78"/>
      <c r="G94" s="78"/>
      <c r="H94" s="78"/>
      <c r="I94" s="78"/>
      <c r="J94" s="78"/>
      <c r="K94" s="78"/>
      <c r="L94" s="78"/>
      <c r="M94" s="78"/>
    </row>
    <row r="95" spans="1:13" x14ac:dyDescent="0.2">
      <c r="A95" s="76" t="s">
        <v>147</v>
      </c>
      <c r="B95" s="78">
        <v>1598</v>
      </c>
      <c r="C95" s="78">
        <v>1587</v>
      </c>
      <c r="D95" s="174">
        <v>1677</v>
      </c>
      <c r="E95" s="78">
        <v>1667</v>
      </c>
      <c r="F95" s="78"/>
      <c r="G95" s="78"/>
      <c r="H95" s="78"/>
      <c r="I95" s="78"/>
      <c r="J95" s="78"/>
      <c r="K95" s="78"/>
      <c r="L95" s="78"/>
      <c r="M95" s="78"/>
    </row>
    <row r="96" spans="1:13" x14ac:dyDescent="0.2">
      <c r="A96" s="76" t="s">
        <v>148</v>
      </c>
      <c r="B96" s="78">
        <v>804</v>
      </c>
      <c r="C96" s="78">
        <v>822</v>
      </c>
      <c r="D96" s="202">
        <v>808</v>
      </c>
      <c r="E96" s="78">
        <v>805</v>
      </c>
      <c r="F96" s="78"/>
      <c r="G96" s="78"/>
      <c r="H96" s="78"/>
      <c r="I96" s="78"/>
      <c r="J96" s="78"/>
      <c r="K96" s="78"/>
      <c r="L96" s="78"/>
      <c r="M96" s="78"/>
    </row>
    <row r="97" spans="1:13" x14ac:dyDescent="0.2">
      <c r="A97" s="76" t="s">
        <v>149</v>
      </c>
      <c r="B97" s="78">
        <v>187</v>
      </c>
      <c r="C97" s="78">
        <v>216</v>
      </c>
      <c r="D97" s="174">
        <v>269</v>
      </c>
      <c r="E97" s="78">
        <v>269</v>
      </c>
      <c r="F97" s="78"/>
      <c r="G97" s="78"/>
      <c r="H97" s="78"/>
      <c r="I97" s="78"/>
      <c r="J97" s="78"/>
      <c r="K97" s="78"/>
      <c r="L97" s="78"/>
      <c r="M97" s="78"/>
    </row>
    <row r="98" spans="1:13" ht="22.5" x14ac:dyDescent="0.2">
      <c r="A98" s="76" t="s">
        <v>150</v>
      </c>
      <c r="B98" s="78">
        <v>1039</v>
      </c>
      <c r="C98" s="78">
        <v>1043</v>
      </c>
      <c r="D98" s="174">
        <v>1060</v>
      </c>
      <c r="E98" s="78">
        <v>1071</v>
      </c>
      <c r="F98" s="78"/>
      <c r="G98" s="78"/>
      <c r="H98" s="78"/>
      <c r="I98" s="78"/>
      <c r="J98" s="78"/>
      <c r="K98" s="78"/>
      <c r="L98" s="78"/>
      <c r="M98" s="78"/>
    </row>
    <row r="99" spans="1:13" ht="22.5" x14ac:dyDescent="0.2">
      <c r="A99" s="76" t="s">
        <v>151</v>
      </c>
      <c r="B99" s="78">
        <v>176</v>
      </c>
      <c r="C99" s="78">
        <v>166</v>
      </c>
      <c r="D99" s="174">
        <v>172</v>
      </c>
      <c r="E99" s="78">
        <v>167</v>
      </c>
      <c r="F99" s="78"/>
      <c r="G99" s="78"/>
      <c r="H99" s="78"/>
      <c r="I99" s="78"/>
      <c r="J99" s="78"/>
      <c r="K99" s="78"/>
      <c r="L99" s="78"/>
      <c r="M99" s="78"/>
    </row>
    <row r="100" spans="1:13" ht="22.5" x14ac:dyDescent="0.2">
      <c r="A100" s="76" t="s">
        <v>152</v>
      </c>
      <c r="B100" s="78">
        <v>1718</v>
      </c>
      <c r="C100" s="78">
        <v>1782</v>
      </c>
      <c r="D100" s="202">
        <v>1755</v>
      </c>
      <c r="E100" s="78">
        <v>1764</v>
      </c>
      <c r="F100" s="78"/>
      <c r="G100" s="78"/>
      <c r="H100" s="78"/>
      <c r="I100" s="78"/>
      <c r="J100" s="78"/>
      <c r="K100" s="78"/>
      <c r="L100" s="78"/>
      <c r="M100" s="78"/>
    </row>
    <row r="101" spans="1:13" ht="22.5" x14ac:dyDescent="0.2">
      <c r="A101" s="76" t="s">
        <v>153</v>
      </c>
      <c r="B101" s="78">
        <v>163</v>
      </c>
      <c r="C101" s="78">
        <v>165</v>
      </c>
      <c r="D101" s="174">
        <v>161</v>
      </c>
      <c r="E101" s="78">
        <v>158</v>
      </c>
      <c r="F101" s="78"/>
      <c r="G101" s="78"/>
      <c r="H101" s="78"/>
      <c r="I101" s="78"/>
      <c r="J101" s="78"/>
      <c r="K101" s="78"/>
      <c r="L101" s="78"/>
      <c r="M101" s="78"/>
    </row>
    <row r="102" spans="1:13" x14ac:dyDescent="0.2">
      <c r="A102" s="157" t="s">
        <v>154</v>
      </c>
      <c r="B102" s="153">
        <v>95</v>
      </c>
      <c r="C102" s="153">
        <v>93</v>
      </c>
      <c r="D102" s="202">
        <v>94</v>
      </c>
      <c r="E102" s="153">
        <v>99</v>
      </c>
      <c r="F102" s="153"/>
      <c r="G102" s="153"/>
      <c r="H102" s="153"/>
      <c r="I102" s="153"/>
      <c r="J102" s="153"/>
      <c r="K102" s="153"/>
      <c r="L102" s="153"/>
      <c r="M102" s="153"/>
    </row>
    <row r="103" spans="1:13" x14ac:dyDescent="0.2">
      <c r="A103" s="189" t="s">
        <v>78</v>
      </c>
      <c r="B103" s="190">
        <f t="shared" ref="B103:M103" si="10">SUM(B86:B102)</f>
        <v>51579</v>
      </c>
      <c r="C103" s="190">
        <f t="shared" si="10"/>
        <v>51415</v>
      </c>
      <c r="D103" s="249">
        <f t="shared" ref="D103" si="11">SUM(D86:D102)</f>
        <v>51534</v>
      </c>
      <c r="E103" s="190">
        <f t="shared" si="10"/>
        <v>52371</v>
      </c>
      <c r="F103" s="190">
        <f t="shared" si="10"/>
        <v>0</v>
      </c>
      <c r="G103" s="190">
        <f t="shared" si="10"/>
        <v>0</v>
      </c>
      <c r="H103" s="190">
        <f t="shared" si="10"/>
        <v>0</v>
      </c>
      <c r="I103" s="190">
        <f t="shared" si="10"/>
        <v>0</v>
      </c>
      <c r="J103" s="190">
        <f t="shared" si="10"/>
        <v>0</v>
      </c>
      <c r="K103" s="190">
        <f t="shared" si="10"/>
        <v>0</v>
      </c>
      <c r="L103" s="190">
        <f t="shared" si="10"/>
        <v>0</v>
      </c>
      <c r="M103" s="190">
        <f t="shared" si="10"/>
        <v>0</v>
      </c>
    </row>
    <row r="112" spans="1:13" s="62" customFormat="1" ht="20.25" x14ac:dyDescent="0.2">
      <c r="A112" s="74" t="s">
        <v>95</v>
      </c>
      <c r="B112" s="5"/>
      <c r="C112" s="5"/>
      <c r="D112" s="5"/>
      <c r="E112" s="69"/>
      <c r="F112" s="69"/>
      <c r="G112" s="69"/>
      <c r="H112" s="69"/>
      <c r="I112" s="69"/>
      <c r="J112" s="69"/>
      <c r="K112" s="69"/>
      <c r="L112" s="69"/>
      <c r="M112" s="69"/>
    </row>
    <row r="113" spans="1:13" s="47" customFormat="1" ht="12.75" x14ac:dyDescent="0.2">
      <c r="A113" s="256" t="s">
        <v>80</v>
      </c>
      <c r="B113" s="256"/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</row>
    <row r="114" spans="1:13" s="47" customFormat="1" ht="12.75" x14ac:dyDescent="0.2">
      <c r="A114" s="167" t="s">
        <v>79</v>
      </c>
      <c r="B114" s="5"/>
      <c r="C114" s="5"/>
      <c r="D114" s="5"/>
      <c r="E114" s="167"/>
      <c r="F114" s="167"/>
      <c r="G114" s="167"/>
      <c r="H114" s="167"/>
      <c r="I114" s="167"/>
      <c r="J114" s="167"/>
      <c r="K114" s="167"/>
      <c r="L114" s="167"/>
      <c r="M114" s="167"/>
    </row>
    <row r="115" spans="1:13" s="49" customFormat="1" ht="12.75" x14ac:dyDescent="0.2">
      <c r="A115" s="256" t="s">
        <v>76</v>
      </c>
      <c r="B115" s="256"/>
      <c r="C115" s="256"/>
      <c r="D115" s="256"/>
      <c r="E115" s="256"/>
      <c r="F115" s="256"/>
      <c r="G115" s="256"/>
      <c r="H115" s="256"/>
      <c r="I115" s="256"/>
      <c r="J115" s="256"/>
      <c r="K115" s="256"/>
      <c r="L115" s="256"/>
      <c r="M115" s="256"/>
    </row>
    <row r="116" spans="1:13" s="49" customFormat="1" ht="12.75" x14ac:dyDescent="0.2">
      <c r="A116" s="256">
        <v>2019</v>
      </c>
      <c r="B116" s="256"/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</row>
    <row r="117" spans="1:13" x14ac:dyDescent="0.2">
      <c r="A117" s="212"/>
      <c r="B117" s="225"/>
      <c r="C117" s="225"/>
      <c r="D117" s="225"/>
      <c r="E117" s="212"/>
      <c r="F117" s="212"/>
      <c r="G117" s="212"/>
      <c r="H117" s="212"/>
      <c r="I117" s="212"/>
      <c r="J117" s="212"/>
      <c r="K117" s="212"/>
      <c r="L117" s="212"/>
      <c r="M117" s="212"/>
    </row>
    <row r="118" spans="1:13" x14ac:dyDescent="0.2">
      <c r="A118" s="291" t="s">
        <v>6</v>
      </c>
      <c r="B118" s="290">
        <v>2019</v>
      </c>
      <c r="C118" s="290"/>
      <c r="D118" s="290"/>
      <c r="E118" s="290"/>
      <c r="F118" s="290"/>
      <c r="G118" s="290"/>
      <c r="H118" s="290"/>
      <c r="I118" s="290"/>
      <c r="J118" s="290"/>
      <c r="K118" s="290"/>
      <c r="L118" s="290"/>
      <c r="M118" s="290"/>
    </row>
    <row r="119" spans="1:13" x14ac:dyDescent="0.2">
      <c r="A119" s="263"/>
      <c r="B119" s="244" t="s">
        <v>82</v>
      </c>
      <c r="C119" s="244" t="s">
        <v>83</v>
      </c>
      <c r="D119" s="243" t="s">
        <v>84</v>
      </c>
      <c r="E119" s="244" t="s">
        <v>85</v>
      </c>
      <c r="F119" s="244" t="s">
        <v>86</v>
      </c>
      <c r="G119" s="244" t="s">
        <v>87</v>
      </c>
      <c r="H119" s="244" t="s">
        <v>88</v>
      </c>
      <c r="I119" s="244" t="s">
        <v>89</v>
      </c>
      <c r="J119" s="244" t="s">
        <v>90</v>
      </c>
      <c r="K119" s="244" t="s">
        <v>91</v>
      </c>
      <c r="L119" s="244" t="s">
        <v>92</v>
      </c>
      <c r="M119" s="244" t="s">
        <v>93</v>
      </c>
    </row>
    <row r="120" spans="1:13" ht="22.5" x14ac:dyDescent="0.2">
      <c r="A120" s="76" t="s">
        <v>158</v>
      </c>
      <c r="B120" s="78">
        <v>2649</v>
      </c>
      <c r="C120" s="78">
        <v>2664</v>
      </c>
      <c r="D120" s="153">
        <v>2691</v>
      </c>
      <c r="E120" s="78">
        <v>2721</v>
      </c>
      <c r="F120" s="78"/>
      <c r="G120" s="150"/>
      <c r="H120" s="78"/>
      <c r="I120" s="78"/>
      <c r="J120" s="78"/>
      <c r="K120" s="78"/>
      <c r="L120" s="78"/>
      <c r="M120" s="78"/>
    </row>
    <row r="121" spans="1:13" ht="22.5" x14ac:dyDescent="0.2">
      <c r="A121" s="76" t="s">
        <v>159</v>
      </c>
      <c r="B121" s="77">
        <v>1144</v>
      </c>
      <c r="C121" s="77">
        <v>1149</v>
      </c>
      <c r="D121" s="207">
        <v>1180</v>
      </c>
      <c r="E121" s="77">
        <v>1202</v>
      </c>
      <c r="F121" s="77"/>
      <c r="G121" s="151"/>
      <c r="H121" s="77"/>
      <c r="I121" s="77"/>
      <c r="J121" s="77"/>
      <c r="K121" s="77"/>
      <c r="L121" s="77"/>
      <c r="M121" s="77"/>
    </row>
    <row r="122" spans="1:13" ht="22.5" x14ac:dyDescent="0.2">
      <c r="A122" s="76" t="s">
        <v>160</v>
      </c>
      <c r="B122" s="78">
        <v>3159</v>
      </c>
      <c r="C122" s="78">
        <v>3193</v>
      </c>
      <c r="D122" s="174">
        <v>3238</v>
      </c>
      <c r="E122" s="78">
        <v>3185</v>
      </c>
      <c r="F122" s="78"/>
      <c r="G122" s="151"/>
      <c r="H122" s="78"/>
      <c r="I122" s="78"/>
      <c r="J122" s="78"/>
      <c r="K122" s="78"/>
      <c r="L122" s="78"/>
      <c r="M122" s="78"/>
    </row>
    <row r="123" spans="1:13" ht="22.5" x14ac:dyDescent="0.2">
      <c r="A123" s="76" t="s">
        <v>161</v>
      </c>
      <c r="B123" s="78">
        <v>506</v>
      </c>
      <c r="C123" s="78">
        <v>535</v>
      </c>
      <c r="D123" s="202">
        <v>540</v>
      </c>
      <c r="E123" s="78">
        <v>561</v>
      </c>
      <c r="F123" s="78"/>
      <c r="G123" s="151"/>
      <c r="H123" s="78"/>
      <c r="I123" s="78"/>
      <c r="J123" s="78"/>
      <c r="K123" s="78"/>
      <c r="L123" s="78"/>
      <c r="M123" s="78"/>
    </row>
    <row r="124" spans="1:13" ht="22.5" x14ac:dyDescent="0.2">
      <c r="A124" s="76" t="s">
        <v>162</v>
      </c>
      <c r="B124" s="78">
        <v>10310</v>
      </c>
      <c r="C124" s="78">
        <v>10440</v>
      </c>
      <c r="D124" s="174">
        <v>9989</v>
      </c>
      <c r="E124" s="78">
        <v>10605</v>
      </c>
      <c r="F124" s="78"/>
      <c r="G124" s="152"/>
      <c r="H124" s="78"/>
      <c r="I124" s="78"/>
      <c r="J124" s="78"/>
      <c r="K124" s="78"/>
      <c r="L124" s="78"/>
      <c r="M124" s="78"/>
    </row>
    <row r="125" spans="1:13" ht="22.5" x14ac:dyDescent="0.2">
      <c r="A125" s="76" t="s">
        <v>163</v>
      </c>
      <c r="B125" s="78">
        <v>1581</v>
      </c>
      <c r="C125" s="78">
        <v>1544</v>
      </c>
      <c r="D125" s="174">
        <v>1567</v>
      </c>
      <c r="E125" s="78">
        <v>1468</v>
      </c>
      <c r="F125" s="78"/>
      <c r="G125"/>
      <c r="H125" s="78"/>
      <c r="I125" s="78"/>
      <c r="J125" s="78"/>
      <c r="K125" s="78"/>
      <c r="L125" s="78"/>
      <c r="M125" s="78"/>
    </row>
    <row r="126" spans="1:13" ht="22.5" x14ac:dyDescent="0.2">
      <c r="A126" s="76" t="s">
        <v>164</v>
      </c>
      <c r="B126" s="78">
        <v>3644</v>
      </c>
      <c r="C126" s="78">
        <v>3753</v>
      </c>
      <c r="D126" s="202">
        <v>3764</v>
      </c>
      <c r="E126" s="78">
        <v>3785</v>
      </c>
      <c r="F126" s="78"/>
      <c r="G126" s="151"/>
      <c r="H126" s="78"/>
      <c r="I126" s="78"/>
      <c r="J126" s="78"/>
      <c r="K126" s="78"/>
      <c r="L126" s="78"/>
      <c r="M126" s="78"/>
    </row>
    <row r="127" spans="1:13" ht="22.5" x14ac:dyDescent="0.2">
      <c r="A127" s="76" t="s">
        <v>165</v>
      </c>
      <c r="B127" s="78">
        <v>20452</v>
      </c>
      <c r="C127" s="78">
        <v>20603</v>
      </c>
      <c r="D127" s="174">
        <v>21025</v>
      </c>
      <c r="E127" s="78">
        <v>21119</v>
      </c>
      <c r="F127" s="78"/>
      <c r="G127" s="152"/>
      <c r="H127" s="78"/>
      <c r="I127" s="78"/>
      <c r="J127" s="78"/>
      <c r="K127" s="78"/>
      <c r="L127" s="78"/>
      <c r="M127" s="78"/>
    </row>
    <row r="128" spans="1:13" ht="22.5" x14ac:dyDescent="0.2">
      <c r="A128" s="76" t="s">
        <v>166</v>
      </c>
      <c r="B128" s="78">
        <v>138</v>
      </c>
      <c r="C128" s="78">
        <v>137</v>
      </c>
      <c r="D128" s="174">
        <v>135</v>
      </c>
      <c r="E128" s="78">
        <v>141</v>
      </c>
      <c r="F128" s="78"/>
      <c r="G128"/>
      <c r="H128" s="78"/>
      <c r="I128" s="78"/>
      <c r="J128" s="78"/>
      <c r="K128" s="78"/>
      <c r="L128" s="78"/>
      <c r="M128" s="78"/>
    </row>
    <row r="129" spans="1:13" ht="22.5" x14ac:dyDescent="0.2">
      <c r="A129" s="76" t="s">
        <v>167</v>
      </c>
      <c r="B129" s="78">
        <v>96</v>
      </c>
      <c r="C129" s="78">
        <v>103</v>
      </c>
      <c r="D129" s="174">
        <v>109</v>
      </c>
      <c r="E129" s="78">
        <v>132</v>
      </c>
      <c r="F129" s="78"/>
      <c r="G129" s="151"/>
      <c r="H129" s="78"/>
      <c r="I129" s="78"/>
      <c r="J129" s="78"/>
      <c r="K129" s="78"/>
      <c r="L129" s="78"/>
      <c r="M129" s="78"/>
    </row>
    <row r="130" spans="1:13" ht="22.5" x14ac:dyDescent="0.2">
      <c r="A130" s="157" t="s">
        <v>168</v>
      </c>
      <c r="B130" s="153">
        <v>323</v>
      </c>
      <c r="C130" s="153">
        <v>350</v>
      </c>
      <c r="D130" s="202">
        <v>359</v>
      </c>
      <c r="E130" s="153">
        <v>372</v>
      </c>
      <c r="F130" s="153"/>
      <c r="G130" s="159"/>
      <c r="H130" s="153"/>
      <c r="I130" s="153"/>
      <c r="J130" s="153"/>
      <c r="K130" s="153"/>
      <c r="L130" s="153"/>
      <c r="M130" s="153"/>
    </row>
    <row r="131" spans="1:13" x14ac:dyDescent="0.2">
      <c r="A131" s="189" t="s">
        <v>78</v>
      </c>
      <c r="B131" s="190">
        <f t="shared" ref="B131:M131" si="12">SUM(B120:B130)</f>
        <v>44002</v>
      </c>
      <c r="C131" s="190">
        <f t="shared" si="12"/>
        <v>44471</v>
      </c>
      <c r="D131" s="249">
        <f t="shared" ref="D131" si="13">SUM(D120:D130)</f>
        <v>44597</v>
      </c>
      <c r="E131" s="190">
        <f t="shared" si="12"/>
        <v>45291</v>
      </c>
      <c r="F131" s="190">
        <f t="shared" si="12"/>
        <v>0</v>
      </c>
      <c r="G131" s="190">
        <f t="shared" si="12"/>
        <v>0</v>
      </c>
      <c r="H131" s="190">
        <f t="shared" si="12"/>
        <v>0</v>
      </c>
      <c r="I131" s="190">
        <f t="shared" si="12"/>
        <v>0</v>
      </c>
      <c r="J131" s="190">
        <f t="shared" si="12"/>
        <v>0</v>
      </c>
      <c r="K131" s="190">
        <f t="shared" si="12"/>
        <v>0</v>
      </c>
      <c r="L131" s="190">
        <f t="shared" si="12"/>
        <v>0</v>
      </c>
      <c r="M131" s="190">
        <f t="shared" si="12"/>
        <v>0</v>
      </c>
    </row>
    <row r="132" spans="1:13" x14ac:dyDescent="0.2">
      <c r="A132" s="6"/>
      <c r="B132" s="6"/>
      <c r="C132" s="6"/>
      <c r="D132" s="6"/>
    </row>
    <row r="133" spans="1:13" x14ac:dyDescent="0.2">
      <c r="A133" s="212"/>
      <c r="B133" s="212"/>
      <c r="C133" s="212"/>
      <c r="D133" s="212"/>
      <c r="E133" s="212"/>
      <c r="F133" s="212"/>
      <c r="G133" s="212"/>
      <c r="H133" s="212"/>
      <c r="I133" s="212"/>
      <c r="J133" s="212"/>
      <c r="K133" s="212"/>
      <c r="L133" s="212"/>
      <c r="M133" s="212"/>
    </row>
    <row r="134" spans="1:13" x14ac:dyDescent="0.2">
      <c r="A134" s="291" t="s">
        <v>7</v>
      </c>
      <c r="B134" s="290">
        <v>2019</v>
      </c>
      <c r="C134" s="290"/>
      <c r="D134" s="290"/>
      <c r="E134" s="290"/>
      <c r="F134" s="290"/>
      <c r="G134" s="290"/>
      <c r="H134" s="290"/>
      <c r="I134" s="290"/>
      <c r="J134" s="290"/>
      <c r="K134" s="290"/>
      <c r="L134" s="290"/>
      <c r="M134" s="290"/>
    </row>
    <row r="135" spans="1:13" x14ac:dyDescent="0.2">
      <c r="A135" s="263"/>
      <c r="B135" s="244" t="s">
        <v>82</v>
      </c>
      <c r="C135" s="244" t="s">
        <v>83</v>
      </c>
      <c r="D135" s="243" t="s">
        <v>84</v>
      </c>
      <c r="E135" s="244" t="s">
        <v>85</v>
      </c>
      <c r="F135" s="244" t="s">
        <v>86</v>
      </c>
      <c r="G135" s="244" t="s">
        <v>87</v>
      </c>
      <c r="H135" s="244" t="s">
        <v>88</v>
      </c>
      <c r="I135" s="244" t="s">
        <v>89</v>
      </c>
      <c r="J135" s="244" t="s">
        <v>90</v>
      </c>
      <c r="K135" s="244" t="s">
        <v>91</v>
      </c>
      <c r="L135" s="244" t="s">
        <v>92</v>
      </c>
      <c r="M135" s="244" t="s">
        <v>93</v>
      </c>
    </row>
    <row r="136" spans="1:13" ht="22.5" x14ac:dyDescent="0.2">
      <c r="A136" s="76" t="s">
        <v>155</v>
      </c>
      <c r="B136" s="99">
        <v>24063</v>
      </c>
      <c r="C136" s="99">
        <v>24221</v>
      </c>
      <c r="D136" s="204">
        <v>24239</v>
      </c>
      <c r="E136" s="78">
        <v>23904</v>
      </c>
      <c r="F136" s="78"/>
      <c r="G136" s="78"/>
      <c r="H136" s="78"/>
      <c r="I136" s="78"/>
      <c r="J136" s="78"/>
      <c r="K136" s="78"/>
      <c r="L136" s="78"/>
      <c r="M136" s="78"/>
    </row>
    <row r="137" spans="1:13" ht="22.5" x14ac:dyDescent="0.2">
      <c r="A137" s="76" t="s">
        <v>156</v>
      </c>
      <c r="B137" s="99">
        <v>3242</v>
      </c>
      <c r="C137" s="99">
        <v>3266</v>
      </c>
      <c r="D137" s="173">
        <v>3263</v>
      </c>
      <c r="E137" s="78">
        <v>3173</v>
      </c>
      <c r="F137" s="78"/>
      <c r="G137" s="78"/>
      <c r="H137" s="78"/>
      <c r="I137" s="78"/>
      <c r="J137" s="78"/>
      <c r="K137" s="78"/>
      <c r="L137" s="78"/>
      <c r="M137" s="78"/>
    </row>
    <row r="138" spans="1:13" ht="22.5" x14ac:dyDescent="0.2">
      <c r="A138" s="83" t="s">
        <v>157</v>
      </c>
      <c r="B138" s="117">
        <v>978</v>
      </c>
      <c r="C138" s="117">
        <v>977</v>
      </c>
      <c r="D138" s="204">
        <v>986</v>
      </c>
      <c r="E138" s="85">
        <v>990</v>
      </c>
      <c r="F138" s="85"/>
      <c r="G138" s="85"/>
      <c r="H138" s="85"/>
      <c r="I138" s="85"/>
      <c r="J138" s="85"/>
      <c r="K138" s="85"/>
      <c r="L138" s="85"/>
      <c r="M138" s="85"/>
    </row>
    <row r="139" spans="1:13" x14ac:dyDescent="0.2">
      <c r="A139" s="194" t="s">
        <v>78</v>
      </c>
      <c r="B139" s="191">
        <f t="shared" ref="B139:M139" si="14">SUM(B136:B138)</f>
        <v>28283</v>
      </c>
      <c r="C139" s="191">
        <f t="shared" si="14"/>
        <v>28464</v>
      </c>
      <c r="D139" s="248">
        <f t="shared" ref="D139" si="15">SUM(D136:D138)</f>
        <v>28488</v>
      </c>
      <c r="E139" s="191">
        <f t="shared" si="14"/>
        <v>28067</v>
      </c>
      <c r="F139" s="191">
        <f t="shared" si="14"/>
        <v>0</v>
      </c>
      <c r="G139" s="191">
        <f t="shared" si="14"/>
        <v>0</v>
      </c>
      <c r="H139" s="191">
        <f t="shared" si="14"/>
        <v>0</v>
      </c>
      <c r="I139" s="191">
        <f t="shared" si="14"/>
        <v>0</v>
      </c>
      <c r="J139" s="191">
        <f t="shared" si="14"/>
        <v>0</v>
      </c>
      <c r="K139" s="191">
        <f t="shared" si="14"/>
        <v>0</v>
      </c>
      <c r="L139" s="191">
        <f t="shared" si="14"/>
        <v>0</v>
      </c>
      <c r="M139" s="191">
        <f t="shared" si="14"/>
        <v>0</v>
      </c>
    </row>
    <row r="141" spans="1:13" x14ac:dyDescent="0.2">
      <c r="A141" s="212"/>
      <c r="B141" s="212"/>
      <c r="C141" s="212"/>
      <c r="D141" s="212"/>
      <c r="E141" s="212"/>
      <c r="F141" s="212"/>
      <c r="G141" s="212"/>
      <c r="H141" s="212"/>
      <c r="I141" s="212"/>
      <c r="J141" s="212"/>
      <c r="K141" s="212"/>
      <c r="L141" s="212"/>
      <c r="M141" s="212"/>
    </row>
    <row r="142" spans="1:13" x14ac:dyDescent="0.2">
      <c r="A142" s="291" t="s">
        <v>8</v>
      </c>
      <c r="B142" s="290">
        <v>2019</v>
      </c>
      <c r="C142" s="290"/>
      <c r="D142" s="290"/>
      <c r="E142" s="290"/>
      <c r="F142" s="290"/>
      <c r="G142" s="290"/>
      <c r="H142" s="290"/>
      <c r="I142" s="290"/>
      <c r="J142" s="290"/>
      <c r="K142" s="290"/>
      <c r="L142" s="290"/>
      <c r="M142" s="290"/>
    </row>
    <row r="143" spans="1:13" x14ac:dyDescent="0.2">
      <c r="A143" s="263"/>
      <c r="B143" s="244" t="s">
        <v>82</v>
      </c>
      <c r="C143" s="244" t="s">
        <v>83</v>
      </c>
      <c r="D143" s="243" t="s">
        <v>84</v>
      </c>
      <c r="E143" s="244" t="s">
        <v>85</v>
      </c>
      <c r="F143" s="244" t="s">
        <v>86</v>
      </c>
      <c r="G143" s="244" t="s">
        <v>87</v>
      </c>
      <c r="H143" s="244" t="s">
        <v>88</v>
      </c>
      <c r="I143" s="244" t="s">
        <v>89</v>
      </c>
      <c r="J143" s="244" t="s">
        <v>90</v>
      </c>
      <c r="K143" s="244" t="s">
        <v>91</v>
      </c>
      <c r="L143" s="244" t="s">
        <v>92</v>
      </c>
      <c r="M143" s="244" t="s">
        <v>93</v>
      </c>
    </row>
    <row r="144" spans="1:13" ht="22.5" x14ac:dyDescent="0.2">
      <c r="A144" s="76" t="s">
        <v>169</v>
      </c>
      <c r="B144" s="99">
        <v>7859</v>
      </c>
      <c r="C144" s="99">
        <v>6928</v>
      </c>
      <c r="D144" s="204">
        <v>6960</v>
      </c>
      <c r="E144" s="78">
        <v>7171</v>
      </c>
      <c r="F144" s="78"/>
      <c r="G144" s="78"/>
      <c r="H144" s="99"/>
      <c r="I144" s="78"/>
      <c r="J144" s="78"/>
      <c r="K144" s="78"/>
      <c r="L144" s="78"/>
      <c r="M144" s="78"/>
    </row>
    <row r="145" spans="1:13" x14ac:dyDescent="0.2">
      <c r="A145" s="76" t="s">
        <v>170</v>
      </c>
      <c r="B145" s="99">
        <v>3209</v>
      </c>
      <c r="C145" s="99">
        <v>3180</v>
      </c>
      <c r="D145" s="204">
        <v>3170</v>
      </c>
      <c r="E145" s="78">
        <v>3281</v>
      </c>
      <c r="F145" s="78"/>
      <c r="G145" s="78"/>
      <c r="H145" s="99"/>
      <c r="I145" s="78"/>
      <c r="J145" s="78"/>
      <c r="K145" s="78"/>
      <c r="L145" s="78"/>
      <c r="M145" s="78"/>
    </row>
    <row r="146" spans="1:13" x14ac:dyDescent="0.2">
      <c r="A146" s="76" t="s">
        <v>171</v>
      </c>
      <c r="B146" s="99">
        <v>729</v>
      </c>
      <c r="C146" s="99">
        <v>720</v>
      </c>
      <c r="D146" s="206">
        <v>722</v>
      </c>
      <c r="E146" s="78">
        <v>727</v>
      </c>
      <c r="F146" s="78"/>
      <c r="G146" s="78"/>
      <c r="H146" s="99"/>
      <c r="I146" s="78"/>
      <c r="J146" s="78"/>
      <c r="K146" s="78"/>
      <c r="L146" s="78"/>
      <c r="M146" s="78"/>
    </row>
    <row r="147" spans="1:13" x14ac:dyDescent="0.2">
      <c r="A147" s="83" t="s">
        <v>172</v>
      </c>
      <c r="B147" s="117">
        <v>438</v>
      </c>
      <c r="C147" s="117">
        <v>441</v>
      </c>
      <c r="D147" s="154">
        <v>437</v>
      </c>
      <c r="E147" s="85">
        <v>413</v>
      </c>
      <c r="F147" s="85"/>
      <c r="G147" s="85"/>
      <c r="H147" s="117"/>
      <c r="I147" s="85"/>
      <c r="J147" s="85"/>
      <c r="K147" s="85"/>
      <c r="L147" s="85"/>
      <c r="M147" s="85"/>
    </row>
    <row r="148" spans="1:13" ht="13.5" customHeight="1" x14ac:dyDescent="0.2">
      <c r="A148" s="194" t="s">
        <v>78</v>
      </c>
      <c r="B148" s="191">
        <f t="shared" ref="B148:M148" si="16">SUM(B144:B147)</f>
        <v>12235</v>
      </c>
      <c r="C148" s="191">
        <f t="shared" si="16"/>
        <v>11269</v>
      </c>
      <c r="D148" s="248">
        <f t="shared" ref="D148" si="17">SUM(D144:D147)</f>
        <v>11289</v>
      </c>
      <c r="E148" s="191">
        <f t="shared" si="16"/>
        <v>11592</v>
      </c>
      <c r="F148" s="191">
        <f t="shared" si="16"/>
        <v>0</v>
      </c>
      <c r="G148" s="191">
        <f t="shared" si="16"/>
        <v>0</v>
      </c>
      <c r="H148" s="191">
        <f t="shared" ref="H148" si="18">SUM(H144:H147)</f>
        <v>0</v>
      </c>
      <c r="I148" s="191">
        <f t="shared" si="16"/>
        <v>0</v>
      </c>
      <c r="J148" s="191">
        <f t="shared" si="16"/>
        <v>0</v>
      </c>
      <c r="K148" s="191">
        <f t="shared" si="16"/>
        <v>0</v>
      </c>
      <c r="L148" s="191">
        <f t="shared" si="16"/>
        <v>0</v>
      </c>
      <c r="M148" s="191">
        <f t="shared" si="16"/>
        <v>0</v>
      </c>
    </row>
    <row r="150" spans="1:13" x14ac:dyDescent="0.2">
      <c r="A150" s="198" t="s">
        <v>81</v>
      </c>
      <c r="B150" s="199">
        <f>B148+B139+B131+B103+B71+B61+B54+B33+B15</f>
        <v>354545</v>
      </c>
      <c r="C150" s="199">
        <f t="shared" ref="C150:M150" si="19">C148+C139+C131+C103+C71+C61+C54+C33+C15</f>
        <v>354178</v>
      </c>
      <c r="D150" s="208">
        <f t="shared" si="19"/>
        <v>353953</v>
      </c>
      <c r="E150" s="199">
        <f t="shared" si="19"/>
        <v>354104</v>
      </c>
      <c r="F150" s="199">
        <f t="shared" si="19"/>
        <v>0</v>
      </c>
      <c r="G150" s="199">
        <f t="shared" si="19"/>
        <v>0</v>
      </c>
      <c r="H150" s="199">
        <f t="shared" si="19"/>
        <v>0</v>
      </c>
      <c r="I150" s="199">
        <f t="shared" si="19"/>
        <v>0</v>
      </c>
      <c r="J150" s="199">
        <f t="shared" si="19"/>
        <v>0</v>
      </c>
      <c r="K150" s="199">
        <f t="shared" si="19"/>
        <v>0</v>
      </c>
      <c r="L150" s="199">
        <f t="shared" si="19"/>
        <v>0</v>
      </c>
      <c r="M150" s="199">
        <f t="shared" si="19"/>
        <v>0</v>
      </c>
    </row>
    <row r="151" spans="1:13" s="146" customFormat="1" x14ac:dyDescent="0.2">
      <c r="A151" s="33"/>
      <c r="B151" s="5"/>
      <c r="C151" s="5"/>
      <c r="D151" s="247"/>
      <c r="E151" s="5"/>
      <c r="F151" s="33"/>
      <c r="G151" s="33"/>
      <c r="H151" s="33"/>
      <c r="I151" s="33"/>
      <c r="J151" s="33"/>
      <c r="K151" s="33"/>
      <c r="L151" s="33"/>
      <c r="M151" s="33"/>
    </row>
    <row r="152" spans="1:13" ht="12.75" x14ac:dyDescent="0.2">
      <c r="A152" s="123" t="s">
        <v>111</v>
      </c>
      <c r="G152"/>
      <c r="H152"/>
    </row>
    <row r="153" spans="1:13" x14ac:dyDescent="0.2">
      <c r="A153" s="3"/>
    </row>
  </sheetData>
  <mergeCells count="30">
    <mergeCell ref="A142:A143"/>
    <mergeCell ref="B142:M142"/>
    <mergeCell ref="A113:M113"/>
    <mergeCell ref="A115:M115"/>
    <mergeCell ref="A116:M116"/>
    <mergeCell ref="A118:A119"/>
    <mergeCell ref="B118:M118"/>
    <mergeCell ref="A134:A135"/>
    <mergeCell ref="B134:M134"/>
    <mergeCell ref="A84:A85"/>
    <mergeCell ref="B84:M84"/>
    <mergeCell ref="A39:M39"/>
    <mergeCell ref="A41:M41"/>
    <mergeCell ref="A42:M42"/>
    <mergeCell ref="A46:A47"/>
    <mergeCell ref="B46:M46"/>
    <mergeCell ref="A58:A59"/>
    <mergeCell ref="B58:M58"/>
    <mergeCell ref="A65:A66"/>
    <mergeCell ref="B65:M65"/>
    <mergeCell ref="A77:M77"/>
    <mergeCell ref="A79:M79"/>
    <mergeCell ref="A80:M80"/>
    <mergeCell ref="A19:A20"/>
    <mergeCell ref="B19:M19"/>
    <mergeCell ref="A2:M2"/>
    <mergeCell ref="A4:M4"/>
    <mergeCell ref="A5:M5"/>
    <mergeCell ref="A9:A10"/>
    <mergeCell ref="B9:M9"/>
  </mergeCells>
  <pageMargins left="0.7" right="0.7" top="0.75" bottom="0.75" header="0.3" footer="0.3"/>
  <pageSetup orientation="portrait" horizontalDpi="4294967294" verticalDpi="30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70" workbookViewId="0">
      <selection activeCell="C73" sqref="C73:D73"/>
    </sheetView>
  </sheetViews>
  <sheetFormatPr baseColWidth="10" defaultRowHeight="15" x14ac:dyDescent="0.25"/>
  <cols>
    <col min="1" max="1" width="39.33203125" style="289" customWidth="1"/>
    <col min="2" max="2" width="94.5" style="289" customWidth="1"/>
    <col min="3" max="16384" width="12" style="289"/>
  </cols>
  <sheetData>
    <row r="1" spans="1:4" x14ac:dyDescent="0.25">
      <c r="A1" s="289" t="s">
        <v>192</v>
      </c>
      <c r="C1" s="289" t="s">
        <v>194</v>
      </c>
      <c r="D1" s="289" t="s">
        <v>195</v>
      </c>
    </row>
    <row r="2" spans="1:4" x14ac:dyDescent="0.25">
      <c r="A2" s="289" t="s">
        <v>173</v>
      </c>
      <c r="B2" s="289" t="s">
        <v>182</v>
      </c>
      <c r="C2" s="289">
        <v>49314</v>
      </c>
      <c r="D2" s="289">
        <v>49592</v>
      </c>
    </row>
    <row r="3" spans="1:4" x14ac:dyDescent="0.25">
      <c r="A3" s="289" t="s">
        <v>173</v>
      </c>
      <c r="B3" s="289" t="s">
        <v>183</v>
      </c>
      <c r="C3" s="289">
        <v>10251</v>
      </c>
      <c r="D3" s="289">
        <v>10648</v>
      </c>
    </row>
    <row r="4" spans="1:4" x14ac:dyDescent="0.25">
      <c r="A4" s="289" t="s">
        <v>173</v>
      </c>
      <c r="B4" s="289" t="s">
        <v>184</v>
      </c>
      <c r="C4" s="289">
        <v>452</v>
      </c>
      <c r="D4" s="289">
        <v>447</v>
      </c>
    </row>
    <row r="5" spans="1:4" x14ac:dyDescent="0.25">
      <c r="A5" s="289" t="s">
        <v>173</v>
      </c>
      <c r="B5" s="289" t="s">
        <v>114</v>
      </c>
      <c r="C5" s="289">
        <v>6167</v>
      </c>
      <c r="D5" s="289">
        <v>6231</v>
      </c>
    </row>
    <row r="6" spans="1:4" x14ac:dyDescent="0.25">
      <c r="A6" s="289" t="s">
        <v>173</v>
      </c>
      <c r="B6" s="289" t="s">
        <v>173</v>
      </c>
      <c r="C6" s="289">
        <v>66184</v>
      </c>
      <c r="D6" s="289">
        <v>66918</v>
      </c>
    </row>
    <row r="7" spans="1:4" x14ac:dyDescent="0.25">
      <c r="A7" s="289" t="s">
        <v>174</v>
      </c>
      <c r="B7" s="289" t="s">
        <v>127</v>
      </c>
      <c r="C7" s="289">
        <v>8316</v>
      </c>
      <c r="D7" s="289">
        <v>8297</v>
      </c>
    </row>
    <row r="8" spans="1:4" x14ac:dyDescent="0.25">
      <c r="A8" s="289" t="s">
        <v>174</v>
      </c>
      <c r="B8" s="289" t="s">
        <v>128</v>
      </c>
      <c r="C8" s="289">
        <v>2496</v>
      </c>
      <c r="D8" s="289">
        <v>2498</v>
      </c>
    </row>
    <row r="9" spans="1:4" x14ac:dyDescent="0.25">
      <c r="A9" s="289" t="s">
        <v>174</v>
      </c>
      <c r="B9" s="289" t="s">
        <v>129</v>
      </c>
      <c r="C9" s="289">
        <v>1351</v>
      </c>
      <c r="D9" s="289">
        <v>1354</v>
      </c>
    </row>
    <row r="10" spans="1:4" x14ac:dyDescent="0.25">
      <c r="A10" s="289" t="s">
        <v>174</v>
      </c>
      <c r="B10" s="289" t="s">
        <v>130</v>
      </c>
      <c r="C10" s="289">
        <v>4175</v>
      </c>
      <c r="D10" s="289">
        <v>3505</v>
      </c>
    </row>
    <row r="11" spans="1:4" x14ac:dyDescent="0.25">
      <c r="A11" s="289" t="s">
        <v>174</v>
      </c>
      <c r="B11" s="289" t="s">
        <v>131</v>
      </c>
      <c r="C11" s="289">
        <v>685</v>
      </c>
      <c r="D11" s="289">
        <v>676</v>
      </c>
    </row>
    <row r="12" spans="1:4" x14ac:dyDescent="0.25">
      <c r="A12" s="289" t="s">
        <v>174</v>
      </c>
      <c r="B12" s="289" t="s">
        <v>132</v>
      </c>
      <c r="C12" s="289">
        <v>848</v>
      </c>
      <c r="D12" s="289">
        <v>823</v>
      </c>
    </row>
    <row r="13" spans="1:4" x14ac:dyDescent="0.25">
      <c r="A13" s="289" t="s">
        <v>174</v>
      </c>
      <c r="B13" s="289" t="s">
        <v>174</v>
      </c>
      <c r="C13" s="289">
        <v>17871</v>
      </c>
      <c r="D13" s="289">
        <v>17153</v>
      </c>
    </row>
    <row r="14" spans="1:4" x14ac:dyDescent="0.25">
      <c r="A14" s="289" t="s">
        <v>175</v>
      </c>
      <c r="B14" s="289" t="s">
        <v>155</v>
      </c>
      <c r="C14" s="289">
        <v>24239</v>
      </c>
      <c r="D14" s="289">
        <v>23904</v>
      </c>
    </row>
    <row r="15" spans="1:4" x14ac:dyDescent="0.25">
      <c r="A15" s="289" t="s">
        <v>175</v>
      </c>
      <c r="B15" s="289" t="s">
        <v>156</v>
      </c>
      <c r="C15" s="289">
        <v>3263</v>
      </c>
      <c r="D15" s="289">
        <v>3173</v>
      </c>
    </row>
    <row r="16" spans="1:4" x14ac:dyDescent="0.25">
      <c r="A16" s="289" t="s">
        <v>175</v>
      </c>
      <c r="B16" s="289" t="s">
        <v>157</v>
      </c>
      <c r="C16" s="289">
        <v>986</v>
      </c>
      <c r="D16" s="289">
        <v>990</v>
      </c>
    </row>
    <row r="17" spans="1:4" x14ac:dyDescent="0.25">
      <c r="A17" s="289" t="s">
        <v>175</v>
      </c>
      <c r="B17" s="289" t="s">
        <v>175</v>
      </c>
      <c r="C17" s="289">
        <v>28488</v>
      </c>
      <c r="D17" s="289">
        <v>28067</v>
      </c>
    </row>
    <row r="18" spans="1:4" x14ac:dyDescent="0.25">
      <c r="A18" s="289" t="s">
        <v>176</v>
      </c>
      <c r="B18" s="289" t="s">
        <v>134</v>
      </c>
      <c r="C18" s="289">
        <v>71</v>
      </c>
      <c r="D18" s="289">
        <v>68</v>
      </c>
    </row>
    <row r="19" spans="1:4" x14ac:dyDescent="0.25">
      <c r="A19" s="289" t="s">
        <v>176</v>
      </c>
      <c r="B19" s="289" t="s">
        <v>135</v>
      </c>
      <c r="C19" s="289">
        <v>325</v>
      </c>
      <c r="D19" s="289">
        <v>335</v>
      </c>
    </row>
    <row r="20" spans="1:4" x14ac:dyDescent="0.25">
      <c r="A20" s="289" t="s">
        <v>176</v>
      </c>
      <c r="B20" s="289" t="s">
        <v>136</v>
      </c>
      <c r="C20" s="289">
        <v>6698</v>
      </c>
      <c r="D20" s="289">
        <v>6715</v>
      </c>
    </row>
    <row r="21" spans="1:4" x14ac:dyDescent="0.25">
      <c r="A21" s="289" t="s">
        <v>176</v>
      </c>
      <c r="B21" s="289" t="s">
        <v>137</v>
      </c>
      <c r="C21" s="289">
        <v>13147</v>
      </c>
      <c r="D21" s="289">
        <v>13115</v>
      </c>
    </row>
    <row r="22" spans="1:4" x14ac:dyDescent="0.25">
      <c r="A22" s="289" t="s">
        <v>176</v>
      </c>
      <c r="B22" s="289" t="s">
        <v>176</v>
      </c>
      <c r="C22" s="289">
        <v>20241</v>
      </c>
      <c r="D22" s="289">
        <v>20233</v>
      </c>
    </row>
    <row r="23" spans="1:4" x14ac:dyDescent="0.25">
      <c r="A23" s="289" t="s">
        <v>177</v>
      </c>
      <c r="B23" s="289" t="s">
        <v>169</v>
      </c>
      <c r="C23" s="289">
        <v>6960</v>
      </c>
      <c r="D23" s="289">
        <v>7171</v>
      </c>
    </row>
    <row r="24" spans="1:4" x14ac:dyDescent="0.25">
      <c r="A24" s="289" t="s">
        <v>177</v>
      </c>
      <c r="B24" s="289" t="s">
        <v>170</v>
      </c>
      <c r="C24" s="289">
        <v>3170</v>
      </c>
      <c r="D24" s="289">
        <v>3281</v>
      </c>
    </row>
    <row r="25" spans="1:4" x14ac:dyDescent="0.25">
      <c r="A25" s="289" t="s">
        <v>177</v>
      </c>
      <c r="B25" s="289" t="s">
        <v>171</v>
      </c>
      <c r="C25" s="289">
        <v>722</v>
      </c>
      <c r="D25" s="289">
        <v>727</v>
      </c>
    </row>
    <row r="26" spans="1:4" x14ac:dyDescent="0.25">
      <c r="A26" s="289" t="s">
        <v>177</v>
      </c>
      <c r="B26" s="289" t="s">
        <v>172</v>
      </c>
      <c r="C26" s="289">
        <v>437</v>
      </c>
      <c r="D26" s="289">
        <v>413</v>
      </c>
    </row>
    <row r="27" spans="1:4" x14ac:dyDescent="0.25">
      <c r="A27" s="289" t="s">
        <v>177</v>
      </c>
      <c r="B27" s="289" t="s">
        <v>177</v>
      </c>
      <c r="C27" s="289">
        <v>11289</v>
      </c>
      <c r="D27" s="289">
        <v>11592</v>
      </c>
    </row>
    <row r="28" spans="1:4" x14ac:dyDescent="0.25">
      <c r="A28" s="289" t="s">
        <v>178</v>
      </c>
      <c r="B28" s="289" t="s">
        <v>158</v>
      </c>
      <c r="C28" s="289">
        <v>2691</v>
      </c>
      <c r="D28" s="289">
        <v>2721</v>
      </c>
    </row>
    <row r="29" spans="1:4" x14ac:dyDescent="0.25">
      <c r="A29" s="289" t="s">
        <v>178</v>
      </c>
      <c r="B29" s="289" t="s">
        <v>159</v>
      </c>
      <c r="C29" s="289">
        <v>1180</v>
      </c>
      <c r="D29" s="289">
        <v>1202</v>
      </c>
    </row>
    <row r="30" spans="1:4" x14ac:dyDescent="0.25">
      <c r="A30" s="289" t="s">
        <v>178</v>
      </c>
      <c r="B30" s="289" t="s">
        <v>160</v>
      </c>
      <c r="C30" s="289">
        <v>3238</v>
      </c>
      <c r="D30" s="289">
        <v>3185</v>
      </c>
    </row>
    <row r="31" spans="1:4" x14ac:dyDescent="0.25">
      <c r="A31" s="289" t="s">
        <v>178</v>
      </c>
      <c r="B31" s="289" t="s">
        <v>161</v>
      </c>
      <c r="C31" s="289">
        <v>540</v>
      </c>
      <c r="D31" s="289">
        <v>561</v>
      </c>
    </row>
    <row r="32" spans="1:4" x14ac:dyDescent="0.25">
      <c r="A32" s="289" t="s">
        <v>178</v>
      </c>
      <c r="B32" s="289" t="s">
        <v>162</v>
      </c>
      <c r="C32" s="289">
        <v>9989</v>
      </c>
      <c r="D32" s="289">
        <v>10605</v>
      </c>
    </row>
    <row r="33" spans="1:4" x14ac:dyDescent="0.25">
      <c r="A33" s="289" t="s">
        <v>178</v>
      </c>
      <c r="B33" s="289" t="s">
        <v>163</v>
      </c>
      <c r="C33" s="289">
        <v>1567</v>
      </c>
      <c r="D33" s="289">
        <v>1468</v>
      </c>
    </row>
    <row r="34" spans="1:4" x14ac:dyDescent="0.25">
      <c r="A34" s="289" t="s">
        <v>178</v>
      </c>
      <c r="B34" s="289" t="s">
        <v>164</v>
      </c>
      <c r="C34" s="289">
        <v>3764</v>
      </c>
      <c r="D34" s="289">
        <v>3785</v>
      </c>
    </row>
    <row r="35" spans="1:4" x14ac:dyDescent="0.25">
      <c r="A35" s="289" t="s">
        <v>178</v>
      </c>
      <c r="B35" s="289" t="s">
        <v>165</v>
      </c>
      <c r="C35" s="289">
        <v>21025</v>
      </c>
      <c r="D35" s="289">
        <v>21119</v>
      </c>
    </row>
    <row r="36" spans="1:4" x14ac:dyDescent="0.25">
      <c r="A36" s="289" t="s">
        <v>178</v>
      </c>
      <c r="B36" s="289" t="s">
        <v>166</v>
      </c>
      <c r="C36" s="289">
        <v>135</v>
      </c>
      <c r="D36" s="289">
        <v>141</v>
      </c>
    </row>
    <row r="37" spans="1:4" x14ac:dyDescent="0.25">
      <c r="A37" s="289" t="s">
        <v>178</v>
      </c>
      <c r="B37" s="289" t="s">
        <v>167</v>
      </c>
      <c r="C37" s="289">
        <v>109</v>
      </c>
      <c r="D37" s="289">
        <v>132</v>
      </c>
    </row>
    <row r="38" spans="1:4" x14ac:dyDescent="0.25">
      <c r="A38" s="289" t="s">
        <v>178</v>
      </c>
      <c r="B38" s="289" t="s">
        <v>168</v>
      </c>
      <c r="C38" s="289">
        <v>359</v>
      </c>
      <c r="D38" s="289">
        <v>372</v>
      </c>
    </row>
    <row r="39" spans="1:4" x14ac:dyDescent="0.25">
      <c r="A39" s="289" t="s">
        <v>178</v>
      </c>
      <c r="B39" s="289" t="s">
        <v>178</v>
      </c>
      <c r="C39" s="289">
        <v>44597</v>
      </c>
      <c r="D39" s="289">
        <v>45291</v>
      </c>
    </row>
    <row r="40" spans="1:4" x14ac:dyDescent="0.25">
      <c r="A40" s="289" t="s">
        <v>179</v>
      </c>
      <c r="B40" s="289" t="s">
        <v>138</v>
      </c>
      <c r="C40" s="289">
        <v>6949</v>
      </c>
      <c r="D40" s="289">
        <v>6871</v>
      </c>
    </row>
    <row r="41" spans="1:4" x14ac:dyDescent="0.25">
      <c r="A41" s="289" t="s">
        <v>179</v>
      </c>
      <c r="B41" s="289" t="s">
        <v>139</v>
      </c>
      <c r="C41" s="289">
        <v>67</v>
      </c>
      <c r="D41" s="289">
        <v>68</v>
      </c>
    </row>
    <row r="42" spans="1:4" x14ac:dyDescent="0.25">
      <c r="A42" s="289" t="s">
        <v>179</v>
      </c>
      <c r="B42" s="289" t="s">
        <v>140</v>
      </c>
      <c r="C42" s="289">
        <v>887</v>
      </c>
      <c r="D42" s="289">
        <v>897</v>
      </c>
    </row>
    <row r="43" spans="1:4" x14ac:dyDescent="0.25">
      <c r="A43" s="289" t="s">
        <v>179</v>
      </c>
      <c r="B43" s="289" t="s">
        <v>141</v>
      </c>
      <c r="C43" s="289">
        <v>3950</v>
      </c>
      <c r="D43" s="289">
        <v>3998</v>
      </c>
    </row>
    <row r="44" spans="1:4" x14ac:dyDescent="0.25">
      <c r="A44" s="289" t="s">
        <v>179</v>
      </c>
      <c r="B44" s="289" t="s">
        <v>142</v>
      </c>
      <c r="C44" s="289">
        <v>4858</v>
      </c>
      <c r="D44" s="289">
        <v>4867</v>
      </c>
    </row>
    <row r="45" spans="1:4" x14ac:dyDescent="0.25">
      <c r="A45" s="289" t="s">
        <v>179</v>
      </c>
      <c r="B45" s="289" t="s">
        <v>143</v>
      </c>
      <c r="C45" s="289">
        <v>2321</v>
      </c>
      <c r="D45" s="289">
        <v>2213</v>
      </c>
    </row>
    <row r="46" spans="1:4" x14ac:dyDescent="0.25">
      <c r="A46" s="289" t="s">
        <v>179</v>
      </c>
      <c r="B46" s="289" t="s">
        <v>144</v>
      </c>
      <c r="C46" s="289">
        <v>21502</v>
      </c>
      <c r="D46" s="289">
        <v>21604</v>
      </c>
    </row>
    <row r="47" spans="1:4" x14ac:dyDescent="0.25">
      <c r="A47" s="289" t="s">
        <v>179</v>
      </c>
      <c r="B47" s="289" t="s">
        <v>145</v>
      </c>
      <c r="C47" s="289">
        <v>2075</v>
      </c>
      <c r="D47" s="289">
        <v>2056</v>
      </c>
    </row>
    <row r="48" spans="1:4" x14ac:dyDescent="0.25">
      <c r="A48" s="289" t="s">
        <v>179</v>
      </c>
      <c r="B48" s="289" t="s">
        <v>146</v>
      </c>
      <c r="C48" s="289">
        <v>2929</v>
      </c>
      <c r="D48" s="289">
        <v>3797</v>
      </c>
    </row>
    <row r="49" spans="1:4" x14ac:dyDescent="0.25">
      <c r="A49" s="289" t="s">
        <v>179</v>
      </c>
      <c r="B49" s="289" t="s">
        <v>147</v>
      </c>
      <c r="C49" s="289">
        <v>1677</v>
      </c>
      <c r="D49" s="289">
        <v>1667</v>
      </c>
    </row>
    <row r="50" spans="1:4" x14ac:dyDescent="0.25">
      <c r="A50" s="289" t="s">
        <v>179</v>
      </c>
      <c r="B50" s="289" t="s">
        <v>148</v>
      </c>
      <c r="C50" s="289">
        <v>808</v>
      </c>
      <c r="D50" s="289">
        <v>805</v>
      </c>
    </row>
    <row r="51" spans="1:4" x14ac:dyDescent="0.25">
      <c r="A51" s="289" t="s">
        <v>179</v>
      </c>
      <c r="B51" s="289" t="s">
        <v>149</v>
      </c>
      <c r="C51" s="289">
        <v>269</v>
      </c>
      <c r="D51" s="289">
        <v>269</v>
      </c>
    </row>
    <row r="52" spans="1:4" x14ac:dyDescent="0.25">
      <c r="A52" s="289" t="s">
        <v>179</v>
      </c>
      <c r="B52" s="289" t="s">
        <v>150</v>
      </c>
      <c r="C52" s="289">
        <v>1060</v>
      </c>
      <c r="D52" s="289">
        <v>1071</v>
      </c>
    </row>
    <row r="53" spans="1:4" x14ac:dyDescent="0.25">
      <c r="A53" s="289" t="s">
        <v>179</v>
      </c>
      <c r="B53" s="289" t="s">
        <v>151</v>
      </c>
      <c r="C53" s="289">
        <v>172</v>
      </c>
      <c r="D53" s="289">
        <v>167</v>
      </c>
    </row>
    <row r="54" spans="1:4" x14ac:dyDescent="0.25">
      <c r="A54" s="289" t="s">
        <v>179</v>
      </c>
      <c r="B54" s="289" t="s">
        <v>152</v>
      </c>
      <c r="C54" s="289">
        <v>1755</v>
      </c>
      <c r="D54" s="289">
        <v>1764</v>
      </c>
    </row>
    <row r="55" spans="1:4" x14ac:dyDescent="0.25">
      <c r="A55" s="289" t="s">
        <v>179</v>
      </c>
      <c r="B55" s="289" t="s">
        <v>153</v>
      </c>
      <c r="C55" s="289">
        <v>161</v>
      </c>
      <c r="D55" s="289">
        <v>158</v>
      </c>
    </row>
    <row r="56" spans="1:4" x14ac:dyDescent="0.25">
      <c r="A56" s="289" t="s">
        <v>179</v>
      </c>
      <c r="B56" s="289" t="s">
        <v>154</v>
      </c>
      <c r="C56" s="289">
        <v>94</v>
      </c>
      <c r="D56" s="289">
        <v>99</v>
      </c>
    </row>
    <row r="57" spans="1:4" x14ac:dyDescent="0.25">
      <c r="A57" s="289" t="s">
        <v>179</v>
      </c>
      <c r="B57" s="289" t="s">
        <v>179</v>
      </c>
      <c r="C57" s="289">
        <v>51534</v>
      </c>
      <c r="D57" s="289">
        <v>52371</v>
      </c>
    </row>
    <row r="58" spans="1:4" x14ac:dyDescent="0.25">
      <c r="A58" s="289" t="s">
        <v>180</v>
      </c>
      <c r="B58" s="289" t="s">
        <v>115</v>
      </c>
      <c r="C58" s="289">
        <v>2570</v>
      </c>
      <c r="D58" s="289">
        <v>2492</v>
      </c>
    </row>
    <row r="59" spans="1:4" x14ac:dyDescent="0.25">
      <c r="A59" s="289" t="s">
        <v>180</v>
      </c>
      <c r="B59" s="289" t="s">
        <v>116</v>
      </c>
      <c r="C59" s="289">
        <v>7901</v>
      </c>
      <c r="D59" s="289">
        <v>7473</v>
      </c>
    </row>
    <row r="60" spans="1:4" x14ac:dyDescent="0.25">
      <c r="A60" s="289" t="s">
        <v>180</v>
      </c>
      <c r="B60" s="289" t="s">
        <v>117</v>
      </c>
      <c r="C60" s="289">
        <v>19029</v>
      </c>
      <c r="D60" s="289">
        <v>18990</v>
      </c>
    </row>
    <row r="61" spans="1:4" x14ac:dyDescent="0.25">
      <c r="A61" s="289" t="s">
        <v>180</v>
      </c>
      <c r="B61" s="289" t="s">
        <v>118</v>
      </c>
      <c r="C61" s="289">
        <v>4706</v>
      </c>
      <c r="D61" s="289">
        <v>4539</v>
      </c>
    </row>
    <row r="62" spans="1:4" x14ac:dyDescent="0.25">
      <c r="A62" s="289" t="s">
        <v>180</v>
      </c>
      <c r="B62" s="289" t="s">
        <v>119</v>
      </c>
      <c r="C62" s="289">
        <v>3733</v>
      </c>
      <c r="D62" s="289">
        <v>3648</v>
      </c>
    </row>
    <row r="63" spans="1:4" x14ac:dyDescent="0.25">
      <c r="A63" s="289" t="s">
        <v>180</v>
      </c>
      <c r="B63" s="289" t="s">
        <v>120</v>
      </c>
      <c r="C63" s="289">
        <v>1278</v>
      </c>
      <c r="D63" s="289">
        <v>1301</v>
      </c>
    </row>
    <row r="64" spans="1:4" x14ac:dyDescent="0.25">
      <c r="A64" s="289" t="s">
        <v>180</v>
      </c>
      <c r="B64" s="289" t="s">
        <v>121</v>
      </c>
      <c r="C64" s="289">
        <v>6493</v>
      </c>
      <c r="D64" s="289">
        <v>6464</v>
      </c>
    </row>
    <row r="65" spans="1:4" x14ac:dyDescent="0.25">
      <c r="A65" s="289" t="s">
        <v>180</v>
      </c>
      <c r="B65" s="289" t="s">
        <v>122</v>
      </c>
      <c r="C65" s="289">
        <v>12664</v>
      </c>
      <c r="D65" s="289">
        <v>12679</v>
      </c>
    </row>
    <row r="66" spans="1:4" x14ac:dyDescent="0.25">
      <c r="A66" s="289" t="s">
        <v>180</v>
      </c>
      <c r="B66" s="289" t="s">
        <v>123</v>
      </c>
      <c r="C66" s="289">
        <v>542</v>
      </c>
      <c r="D66" s="289">
        <v>523</v>
      </c>
    </row>
    <row r="67" spans="1:4" x14ac:dyDescent="0.25">
      <c r="A67" s="289" t="s">
        <v>180</v>
      </c>
      <c r="B67" s="289" t="s">
        <v>124</v>
      </c>
      <c r="C67" s="289">
        <v>2858</v>
      </c>
      <c r="D67" s="289">
        <v>2845</v>
      </c>
    </row>
    <row r="68" spans="1:4" x14ac:dyDescent="0.25">
      <c r="A68" s="289" t="s">
        <v>180</v>
      </c>
      <c r="B68" s="289" t="s">
        <v>125</v>
      </c>
      <c r="C68" s="289">
        <v>1430</v>
      </c>
      <c r="D68" s="289">
        <v>1435</v>
      </c>
    </row>
    <row r="69" spans="1:4" x14ac:dyDescent="0.25">
      <c r="A69" s="289" t="s">
        <v>180</v>
      </c>
      <c r="B69" s="289" t="s">
        <v>126</v>
      </c>
      <c r="C69" s="289">
        <v>2208</v>
      </c>
      <c r="D69" s="289">
        <v>2242</v>
      </c>
    </row>
    <row r="70" spans="1:4" x14ac:dyDescent="0.25">
      <c r="A70" s="289" t="s">
        <v>180</v>
      </c>
      <c r="B70" s="289" t="s">
        <v>180</v>
      </c>
      <c r="C70" s="289">
        <v>65412</v>
      </c>
      <c r="D70" s="289">
        <v>64631</v>
      </c>
    </row>
    <row r="71" spans="1:4" x14ac:dyDescent="0.25">
      <c r="A71" s="289" t="s">
        <v>181</v>
      </c>
      <c r="B71" s="289" t="s">
        <v>133</v>
      </c>
      <c r="C71" s="289">
        <v>48337</v>
      </c>
      <c r="D71" s="289">
        <v>47848</v>
      </c>
    </row>
    <row r="72" spans="1:4" x14ac:dyDescent="0.25">
      <c r="A72" s="289" t="s">
        <v>181</v>
      </c>
      <c r="B72" s="289" t="s">
        <v>181</v>
      </c>
      <c r="C72" s="289">
        <v>48337</v>
      </c>
      <c r="D72" s="289">
        <v>47848</v>
      </c>
    </row>
    <row r="73" spans="1:4" x14ac:dyDescent="0.25">
      <c r="A73" s="289" t="s">
        <v>193</v>
      </c>
      <c r="B73" s="289" t="s">
        <v>193</v>
      </c>
      <c r="C73" s="289">
        <v>353953</v>
      </c>
      <c r="D73" s="289">
        <v>354104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2"/>
  <sheetViews>
    <sheetView workbookViewId="0"/>
  </sheetViews>
  <sheetFormatPr baseColWidth="10" defaultRowHeight="12.75" x14ac:dyDescent="0.2"/>
  <cols>
    <col min="1" max="1" width="42.5" style="56" customWidth="1"/>
    <col min="2" max="12" width="7.6640625" style="56" bestFit="1" customWidth="1"/>
    <col min="13" max="13" width="8" style="56" bestFit="1" customWidth="1"/>
    <col min="14" max="16384" width="12" style="56"/>
  </cols>
  <sheetData>
    <row r="1" spans="1:55" s="46" customFormat="1" ht="23.1" customHeight="1" x14ac:dyDescent="0.2">
      <c r="A1" s="45" t="s">
        <v>95</v>
      </c>
    </row>
    <row r="2" spans="1:55" s="47" customFormat="1" ht="15.75" customHeight="1" x14ac:dyDescent="0.2">
      <c r="A2" s="270" t="s">
        <v>80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34"/>
      <c r="O2" s="34"/>
      <c r="P2" s="34"/>
      <c r="Q2" s="34"/>
      <c r="R2" s="35"/>
      <c r="S2" s="35"/>
      <c r="T2" s="35"/>
      <c r="U2" s="35"/>
      <c r="V2" s="35"/>
      <c r="W2" s="35"/>
      <c r="X2" s="35"/>
    </row>
    <row r="3" spans="1:55" s="49" customFormat="1" ht="15.95" customHeight="1" x14ac:dyDescent="0.2">
      <c r="A3" s="270" t="s">
        <v>76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36"/>
      <c r="O3" s="36"/>
      <c r="P3" s="36"/>
      <c r="Q3" s="36"/>
      <c r="R3" s="48"/>
      <c r="S3" s="48"/>
      <c r="T3" s="48"/>
      <c r="U3" s="48"/>
      <c r="V3" s="48"/>
      <c r="W3" s="48"/>
      <c r="X3" s="48"/>
    </row>
    <row r="4" spans="1:55" s="49" customFormat="1" ht="15.95" customHeight="1" x14ac:dyDescent="0.2">
      <c r="A4" s="270">
        <v>2002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36"/>
      <c r="O4" s="36"/>
      <c r="P4" s="36"/>
      <c r="Q4" s="36"/>
    </row>
    <row r="5" spans="1:55" s="49" customFormat="1" ht="15.95" customHeight="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36"/>
      <c r="O5" s="36"/>
      <c r="P5" s="36"/>
      <c r="Q5" s="36"/>
    </row>
    <row r="6" spans="1:55" s="52" customFormat="1" ht="15.95" customHeight="1" x14ac:dyDescent="0.2">
      <c r="A6" s="268" t="s">
        <v>96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</row>
    <row r="7" spans="1:55" s="54" customFormat="1" ht="15.95" customHeight="1" x14ac:dyDescent="0.2">
      <c r="A7" s="269" t="s">
        <v>99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</row>
    <row r="8" spans="1:55" s="1" customFormat="1" ht="15.95" customHeight="1" x14ac:dyDescent="0.2">
      <c r="A8" s="253" t="s">
        <v>77</v>
      </c>
      <c r="B8" s="253">
        <v>2002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s="1" customFormat="1" ht="15.95" customHeight="1" x14ac:dyDescent="0.2">
      <c r="A9" s="253"/>
      <c r="B9" s="105" t="s">
        <v>82</v>
      </c>
      <c r="C9" s="105" t="s">
        <v>83</v>
      </c>
      <c r="D9" s="105" t="s">
        <v>84</v>
      </c>
      <c r="E9" s="105" t="s">
        <v>85</v>
      </c>
      <c r="F9" s="105" t="s">
        <v>86</v>
      </c>
      <c r="G9" s="105" t="s">
        <v>87</v>
      </c>
      <c r="H9" s="105" t="s">
        <v>88</v>
      </c>
      <c r="I9" s="105" t="s">
        <v>89</v>
      </c>
      <c r="J9" s="105" t="s">
        <v>90</v>
      </c>
      <c r="K9" s="105" t="s">
        <v>91</v>
      </c>
      <c r="L9" s="105" t="s">
        <v>92</v>
      </c>
      <c r="M9" s="105" t="s">
        <v>93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s="1" customFormat="1" ht="15.95" customHeight="1" x14ac:dyDescent="0.2">
      <c r="A10" s="106" t="s">
        <v>0</v>
      </c>
      <c r="B10" s="107">
        <v>37035</v>
      </c>
      <c r="C10" s="107">
        <v>37713</v>
      </c>
      <c r="D10" s="107">
        <v>37650</v>
      </c>
      <c r="E10" s="107">
        <v>38256</v>
      </c>
      <c r="F10" s="107">
        <v>38527</v>
      </c>
      <c r="G10" s="107">
        <v>38532</v>
      </c>
      <c r="H10" s="107">
        <v>38797</v>
      </c>
      <c r="I10" s="107">
        <v>38672</v>
      </c>
      <c r="J10" s="107">
        <v>38914</v>
      </c>
      <c r="K10" s="107">
        <v>38854</v>
      </c>
      <c r="L10" s="107">
        <v>39064</v>
      </c>
      <c r="M10" s="108">
        <v>38815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s="1" customFormat="1" ht="22.5" x14ac:dyDescent="0.2">
      <c r="A11" s="106" t="s">
        <v>1</v>
      </c>
      <c r="B11" s="107">
        <v>36817</v>
      </c>
      <c r="C11" s="107">
        <v>36827</v>
      </c>
      <c r="D11" s="107">
        <v>36370</v>
      </c>
      <c r="E11" s="107">
        <v>36764</v>
      </c>
      <c r="F11" s="107">
        <v>36545</v>
      </c>
      <c r="G11" s="107">
        <v>36457</v>
      </c>
      <c r="H11" s="107">
        <v>36854</v>
      </c>
      <c r="I11" s="107">
        <v>36793</v>
      </c>
      <c r="J11" s="107">
        <v>36923</v>
      </c>
      <c r="K11" s="107">
        <v>37120</v>
      </c>
      <c r="L11" s="107">
        <v>37377</v>
      </c>
      <c r="M11" s="108">
        <v>37221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s="1" customFormat="1" ht="15.95" customHeight="1" x14ac:dyDescent="0.2">
      <c r="A12" s="106" t="s">
        <v>39</v>
      </c>
      <c r="B12" s="107">
        <v>14402</v>
      </c>
      <c r="C12" s="107">
        <v>14514</v>
      </c>
      <c r="D12" s="107">
        <v>14658</v>
      </c>
      <c r="E12" s="107">
        <v>14795</v>
      </c>
      <c r="F12" s="107">
        <v>14742</v>
      </c>
      <c r="G12" s="107">
        <v>14633</v>
      </c>
      <c r="H12" s="107">
        <v>14666</v>
      </c>
      <c r="I12" s="107">
        <v>14622</v>
      </c>
      <c r="J12" s="107">
        <v>14720</v>
      </c>
      <c r="K12" s="107">
        <v>14805</v>
      </c>
      <c r="L12" s="107">
        <v>14935</v>
      </c>
      <c r="M12" s="108">
        <v>14723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22.5" x14ac:dyDescent="0.2">
      <c r="A13" s="106" t="s">
        <v>40</v>
      </c>
      <c r="B13" s="107">
        <v>17631</v>
      </c>
      <c r="C13" s="107">
        <v>17392</v>
      </c>
      <c r="D13" s="107">
        <v>17058</v>
      </c>
      <c r="E13" s="107">
        <v>17436</v>
      </c>
      <c r="F13" s="107">
        <v>17430</v>
      </c>
      <c r="G13" s="107">
        <v>17642</v>
      </c>
      <c r="H13" s="107">
        <v>18296</v>
      </c>
      <c r="I13" s="107">
        <v>18420</v>
      </c>
      <c r="J13" s="107">
        <v>18778</v>
      </c>
      <c r="K13" s="107">
        <v>19024</v>
      </c>
      <c r="L13" s="107">
        <v>19798</v>
      </c>
      <c r="M13" s="108">
        <v>19406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5.95" customHeight="1" x14ac:dyDescent="0.2">
      <c r="A14" s="106" t="s">
        <v>41</v>
      </c>
      <c r="B14" s="107">
        <v>10669</v>
      </c>
      <c r="C14" s="107">
        <v>10775</v>
      </c>
      <c r="D14" s="107">
        <v>10802</v>
      </c>
      <c r="E14" s="107">
        <v>10888</v>
      </c>
      <c r="F14" s="107">
        <v>10907</v>
      </c>
      <c r="G14" s="107">
        <v>11002</v>
      </c>
      <c r="H14" s="107">
        <v>11163</v>
      </c>
      <c r="I14" s="107">
        <v>11296</v>
      </c>
      <c r="J14" s="107">
        <v>11595</v>
      </c>
      <c r="K14" s="107">
        <v>11720</v>
      </c>
      <c r="L14" s="107">
        <v>11809</v>
      </c>
      <c r="M14" s="108">
        <v>11702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5.95" customHeight="1" x14ac:dyDescent="0.2">
      <c r="A15" s="106" t="s">
        <v>42</v>
      </c>
      <c r="B15" s="107">
        <v>26866</v>
      </c>
      <c r="C15" s="107">
        <v>27065</v>
      </c>
      <c r="D15" s="107">
        <v>26948</v>
      </c>
      <c r="E15" s="107">
        <v>27094</v>
      </c>
      <c r="F15" s="107">
        <v>27207</v>
      </c>
      <c r="G15" s="107">
        <v>27265</v>
      </c>
      <c r="H15" s="107">
        <v>27291</v>
      </c>
      <c r="I15" s="107">
        <v>27317</v>
      </c>
      <c r="J15" s="107">
        <v>27335</v>
      </c>
      <c r="K15" s="107">
        <v>27545</v>
      </c>
      <c r="L15" s="107">
        <v>27580</v>
      </c>
      <c r="M15" s="108">
        <v>27443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1" customFormat="1" ht="28.5" customHeight="1" x14ac:dyDescent="0.2">
      <c r="A16" s="106" t="s">
        <v>43</v>
      </c>
      <c r="B16" s="107">
        <v>15145</v>
      </c>
      <c r="C16" s="107">
        <v>15611</v>
      </c>
      <c r="D16" s="107">
        <v>15528</v>
      </c>
      <c r="E16" s="107">
        <v>15047</v>
      </c>
      <c r="F16" s="107">
        <v>15002</v>
      </c>
      <c r="G16" s="107">
        <v>14931</v>
      </c>
      <c r="H16" s="107">
        <v>15050</v>
      </c>
      <c r="I16" s="107">
        <v>15120</v>
      </c>
      <c r="J16" s="107">
        <v>15229</v>
      </c>
      <c r="K16" s="107">
        <v>15244</v>
      </c>
      <c r="L16" s="107">
        <v>15315</v>
      </c>
      <c r="M16" s="108">
        <v>15333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1" customFormat="1" ht="22.5" x14ac:dyDescent="0.2">
      <c r="A17" s="106" t="s">
        <v>7</v>
      </c>
      <c r="B17" s="107">
        <v>12866</v>
      </c>
      <c r="C17" s="107">
        <v>13009</v>
      </c>
      <c r="D17" s="107">
        <v>12992</v>
      </c>
      <c r="E17" s="107">
        <v>13031</v>
      </c>
      <c r="F17" s="107">
        <v>12929</v>
      </c>
      <c r="G17" s="107">
        <v>12922</v>
      </c>
      <c r="H17" s="107">
        <v>12951</v>
      </c>
      <c r="I17" s="107">
        <v>13014</v>
      </c>
      <c r="J17" s="107">
        <v>13103</v>
      </c>
      <c r="K17" s="107">
        <v>13248</v>
      </c>
      <c r="L17" s="107">
        <v>13197</v>
      </c>
      <c r="M17" s="108">
        <v>13079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s="1" customFormat="1" ht="15.95" customHeight="1" x14ac:dyDescent="0.2">
      <c r="A18" s="106" t="s">
        <v>8</v>
      </c>
      <c r="B18" s="107">
        <v>4457</v>
      </c>
      <c r="C18" s="107">
        <v>4503</v>
      </c>
      <c r="D18" s="107">
        <v>4448</v>
      </c>
      <c r="E18" s="107">
        <v>4546</v>
      </c>
      <c r="F18" s="107">
        <v>4549</v>
      </c>
      <c r="G18" s="107">
        <v>4533</v>
      </c>
      <c r="H18" s="107">
        <v>4494</v>
      </c>
      <c r="I18" s="107">
        <v>4489</v>
      </c>
      <c r="J18" s="107">
        <v>4564</v>
      </c>
      <c r="K18" s="107">
        <v>4602</v>
      </c>
      <c r="L18" s="107">
        <v>4603</v>
      </c>
      <c r="M18" s="108">
        <v>4411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s="1" customFormat="1" ht="15.95" customHeight="1" x14ac:dyDescent="0.2">
      <c r="A19" s="109" t="s">
        <v>78</v>
      </c>
      <c r="B19" s="110">
        <f t="shared" ref="B19:L19" si="0">SUM(B10:B18)</f>
        <v>175888</v>
      </c>
      <c r="C19" s="110">
        <f t="shared" si="0"/>
        <v>177409</v>
      </c>
      <c r="D19" s="110">
        <f t="shared" si="0"/>
        <v>176454</v>
      </c>
      <c r="E19" s="110">
        <f t="shared" si="0"/>
        <v>177857</v>
      </c>
      <c r="F19" s="110">
        <f t="shared" si="0"/>
        <v>177838</v>
      </c>
      <c r="G19" s="110">
        <f t="shared" si="0"/>
        <v>177917</v>
      </c>
      <c r="H19" s="110">
        <f t="shared" si="0"/>
        <v>179562</v>
      </c>
      <c r="I19" s="110">
        <f t="shared" si="0"/>
        <v>179743</v>
      </c>
      <c r="J19" s="110">
        <f t="shared" si="0"/>
        <v>181161</v>
      </c>
      <c r="K19" s="110">
        <f t="shared" si="0"/>
        <v>182162</v>
      </c>
      <c r="L19" s="110">
        <f t="shared" si="0"/>
        <v>183678</v>
      </c>
      <c r="M19" s="110">
        <f>SUM(M10:M18)</f>
        <v>182133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ht="15.95" customHeight="1" x14ac:dyDescent="0.2">
      <c r="A20" s="125" t="s">
        <v>94</v>
      </c>
      <c r="B20" s="130">
        <f>+(B19/'2001'!M19)-1</f>
        <v>-9.1542591246838168E-3</v>
      </c>
      <c r="C20" s="130">
        <f t="shared" ref="C20:L20" si="1">+(C19/B19)-1</f>
        <v>8.6475484399162195E-3</v>
      </c>
      <c r="D20" s="130">
        <f t="shared" si="1"/>
        <v>-5.3830414466008447E-3</v>
      </c>
      <c r="E20" s="130">
        <f t="shared" si="1"/>
        <v>7.9510807349223445E-3</v>
      </c>
      <c r="F20" s="130">
        <f t="shared" si="1"/>
        <v>-1.0682739504208616E-4</v>
      </c>
      <c r="G20" s="130">
        <f t="shared" si="1"/>
        <v>4.44224518944214E-4</v>
      </c>
      <c r="H20" s="130">
        <f t="shared" si="1"/>
        <v>9.2458843168443661E-3</v>
      </c>
      <c r="I20" s="130">
        <f t="shared" si="1"/>
        <v>1.0080083759369529E-3</v>
      </c>
      <c r="J20" s="130">
        <f t="shared" si="1"/>
        <v>7.8890415760279886E-3</v>
      </c>
      <c r="K20" s="130">
        <f t="shared" si="1"/>
        <v>5.5254718178856521E-3</v>
      </c>
      <c r="L20" s="130">
        <f t="shared" si="1"/>
        <v>8.3222626014207712E-3</v>
      </c>
      <c r="M20" s="130">
        <f>+(M19/L19)-1</f>
        <v>-8.4114591840067643E-3</v>
      </c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</row>
    <row r="21" spans="1:55" ht="15.95" customHeight="1" x14ac:dyDescent="0.2"/>
    <row r="22" spans="1:55" ht="15.95" customHeight="1" x14ac:dyDescent="0.2">
      <c r="A22" s="123" t="s">
        <v>111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</row>
    <row r="23" spans="1:55" ht="11.25" customHeight="1" x14ac:dyDescent="0.2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55" x14ac:dyDescent="0.2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</row>
    <row r="25" spans="1:5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55" x14ac:dyDescent="0.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1:55" x14ac:dyDescent="0.2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</row>
    <row r="30" spans="1:55" x14ac:dyDescent="0.2"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</row>
    <row r="152" spans="1:1" x14ac:dyDescent="0.2">
      <c r="A152" s="57" t="s">
        <v>112</v>
      </c>
    </row>
  </sheetData>
  <mergeCells count="8">
    <mergeCell ref="A24:M24"/>
    <mergeCell ref="A2:M2"/>
    <mergeCell ref="A3:M3"/>
    <mergeCell ref="A4:M4"/>
    <mergeCell ref="A6:M6"/>
    <mergeCell ref="A7:M7"/>
    <mergeCell ref="A8:A9"/>
    <mergeCell ref="B8:M8"/>
  </mergeCells>
  <printOptions horizontalCentered="1"/>
  <pageMargins left="0.39370078740157483" right="0.39370078740157483" top="0.59055118110236227" bottom="0.59055118110236227" header="0" footer="0"/>
  <pageSetup orientation="landscape" r:id="rId1"/>
  <headerFooter alignWithMargins="0">
    <oddFooter>&amp;L&amp;"Arial,Normal"&amp;8&amp;K01+032&amp;G&amp;C&amp;"Arial,Normal"&amp;8www.iieg.gob.mx&amp;R&amp;G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2"/>
  <sheetViews>
    <sheetView workbookViewId="0"/>
  </sheetViews>
  <sheetFormatPr baseColWidth="10" defaultRowHeight="12.75" x14ac:dyDescent="0.2"/>
  <cols>
    <col min="1" max="1" width="42.5" style="56" customWidth="1"/>
    <col min="2" max="12" width="7.6640625" style="56" bestFit="1" customWidth="1"/>
    <col min="13" max="13" width="8" style="56" bestFit="1" customWidth="1"/>
    <col min="14" max="16384" width="12" style="56"/>
  </cols>
  <sheetData>
    <row r="1" spans="1:55" s="46" customFormat="1" ht="23.1" customHeight="1" x14ac:dyDescent="0.2">
      <c r="A1" s="45" t="s">
        <v>95</v>
      </c>
    </row>
    <row r="2" spans="1:55" s="47" customFormat="1" ht="15.75" customHeight="1" x14ac:dyDescent="0.2">
      <c r="A2" s="270" t="s">
        <v>80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34"/>
      <c r="O2" s="34"/>
      <c r="P2" s="34"/>
      <c r="Q2" s="34"/>
      <c r="R2" s="35"/>
      <c r="S2" s="35"/>
      <c r="T2" s="35"/>
      <c r="U2" s="35"/>
      <c r="V2" s="35"/>
      <c r="W2" s="35"/>
      <c r="X2" s="35"/>
    </row>
    <row r="3" spans="1:55" s="49" customFormat="1" ht="15.95" customHeight="1" x14ac:dyDescent="0.2">
      <c r="A3" s="270" t="s">
        <v>76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36"/>
      <c r="O3" s="36"/>
      <c r="P3" s="36"/>
      <c r="Q3" s="36"/>
      <c r="R3" s="48"/>
      <c r="S3" s="48"/>
      <c r="T3" s="48"/>
      <c r="U3" s="48"/>
      <c r="V3" s="48"/>
      <c r="W3" s="48"/>
      <c r="X3" s="48"/>
    </row>
    <row r="4" spans="1:55" s="49" customFormat="1" ht="15.95" customHeight="1" x14ac:dyDescent="0.2">
      <c r="A4" s="270">
        <v>2003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36"/>
      <c r="O4" s="36"/>
      <c r="P4" s="36"/>
      <c r="Q4" s="36"/>
    </row>
    <row r="5" spans="1:55" s="49" customFormat="1" ht="15.95" customHeight="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36"/>
      <c r="O5" s="36"/>
      <c r="P5" s="36"/>
      <c r="Q5" s="36"/>
    </row>
    <row r="6" spans="1:55" s="52" customFormat="1" ht="15.95" customHeight="1" x14ac:dyDescent="0.2">
      <c r="A6" s="268" t="s">
        <v>96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</row>
    <row r="7" spans="1:55" s="54" customFormat="1" ht="15.95" customHeight="1" x14ac:dyDescent="0.2">
      <c r="A7" s="269" t="s">
        <v>100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</row>
    <row r="8" spans="1:55" s="1" customFormat="1" ht="15.95" customHeight="1" x14ac:dyDescent="0.2">
      <c r="A8" s="253" t="s">
        <v>77</v>
      </c>
      <c r="B8" s="253">
        <v>2003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s="1" customFormat="1" ht="15.95" customHeight="1" x14ac:dyDescent="0.2">
      <c r="A9" s="253"/>
      <c r="B9" s="105" t="s">
        <v>82</v>
      </c>
      <c r="C9" s="105" t="s">
        <v>83</v>
      </c>
      <c r="D9" s="105" t="s">
        <v>84</v>
      </c>
      <c r="E9" s="105" t="s">
        <v>85</v>
      </c>
      <c r="F9" s="105" t="s">
        <v>86</v>
      </c>
      <c r="G9" s="105" t="s">
        <v>87</v>
      </c>
      <c r="H9" s="105" t="s">
        <v>88</v>
      </c>
      <c r="I9" s="105" t="s">
        <v>89</v>
      </c>
      <c r="J9" s="105" t="s">
        <v>90</v>
      </c>
      <c r="K9" s="105" t="s">
        <v>91</v>
      </c>
      <c r="L9" s="105" t="s">
        <v>92</v>
      </c>
      <c r="M9" s="105" t="s">
        <v>93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s="1" customFormat="1" ht="15.95" customHeight="1" x14ac:dyDescent="0.2">
      <c r="A10" s="106" t="s">
        <v>0</v>
      </c>
      <c r="B10" s="107">
        <v>39275</v>
      </c>
      <c r="C10" s="107">
        <v>39237</v>
      </c>
      <c r="D10" s="107">
        <v>39455</v>
      </c>
      <c r="E10" s="107">
        <v>39745</v>
      </c>
      <c r="F10" s="107">
        <v>39937</v>
      </c>
      <c r="G10" s="107">
        <v>39917</v>
      </c>
      <c r="H10" s="107">
        <v>40028</v>
      </c>
      <c r="I10" s="107">
        <v>39843</v>
      </c>
      <c r="J10" s="107">
        <v>40054</v>
      </c>
      <c r="K10" s="107">
        <v>40315</v>
      </c>
      <c r="L10" s="107">
        <v>40319</v>
      </c>
      <c r="M10" s="108">
        <v>40206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s="1" customFormat="1" ht="22.5" x14ac:dyDescent="0.2">
      <c r="A11" s="106" t="s">
        <v>1</v>
      </c>
      <c r="B11" s="107">
        <v>36482</v>
      </c>
      <c r="C11" s="107">
        <v>36593</v>
      </c>
      <c r="D11" s="107">
        <v>36545</v>
      </c>
      <c r="E11" s="107">
        <v>36550</v>
      </c>
      <c r="F11" s="107">
        <v>36729</v>
      </c>
      <c r="G11" s="107">
        <v>36954</v>
      </c>
      <c r="H11" s="107">
        <v>37243</v>
      </c>
      <c r="I11" s="107">
        <v>37718</v>
      </c>
      <c r="J11" s="107">
        <v>37766</v>
      </c>
      <c r="K11" s="107">
        <v>37907</v>
      </c>
      <c r="L11" s="107">
        <v>38232</v>
      </c>
      <c r="M11" s="108">
        <v>37856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s="1" customFormat="1" ht="15.95" customHeight="1" x14ac:dyDescent="0.2">
      <c r="A12" s="106" t="s">
        <v>39</v>
      </c>
      <c r="B12" s="107">
        <v>14562</v>
      </c>
      <c r="C12" s="107">
        <v>14452</v>
      </c>
      <c r="D12" s="107">
        <v>14416</v>
      </c>
      <c r="E12" s="107">
        <v>14223</v>
      </c>
      <c r="F12" s="107">
        <v>14116</v>
      </c>
      <c r="G12" s="107">
        <v>14073</v>
      </c>
      <c r="H12" s="107">
        <v>13932</v>
      </c>
      <c r="I12" s="107">
        <v>13822</v>
      </c>
      <c r="J12" s="107">
        <v>13834</v>
      </c>
      <c r="K12" s="107">
        <v>13900</v>
      </c>
      <c r="L12" s="107">
        <v>14112</v>
      </c>
      <c r="M12" s="108">
        <v>13943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22.5" x14ac:dyDescent="0.2">
      <c r="A13" s="106" t="s">
        <v>40</v>
      </c>
      <c r="B13" s="107">
        <v>19026</v>
      </c>
      <c r="C13" s="107">
        <v>18919</v>
      </c>
      <c r="D13" s="107">
        <v>18959</v>
      </c>
      <c r="E13" s="107">
        <v>19243</v>
      </c>
      <c r="F13" s="107">
        <v>19344</v>
      </c>
      <c r="G13" s="107">
        <v>19405</v>
      </c>
      <c r="H13" s="107">
        <v>19698</v>
      </c>
      <c r="I13" s="107">
        <v>19937</v>
      </c>
      <c r="J13" s="107">
        <v>20515</v>
      </c>
      <c r="K13" s="107">
        <v>21607</v>
      </c>
      <c r="L13" s="107">
        <v>22122</v>
      </c>
      <c r="M13" s="108">
        <v>21494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5.95" customHeight="1" x14ac:dyDescent="0.2">
      <c r="A14" s="106" t="s">
        <v>41</v>
      </c>
      <c r="B14" s="107">
        <v>11843</v>
      </c>
      <c r="C14" s="107">
        <v>11888</v>
      </c>
      <c r="D14" s="107">
        <v>11969</v>
      </c>
      <c r="E14" s="107">
        <v>12010</v>
      </c>
      <c r="F14" s="107">
        <v>11891</v>
      </c>
      <c r="G14" s="107">
        <v>11935</v>
      </c>
      <c r="H14" s="107">
        <v>11966</v>
      </c>
      <c r="I14" s="107">
        <v>12147</v>
      </c>
      <c r="J14" s="107">
        <v>12249</v>
      </c>
      <c r="K14" s="107">
        <v>12460</v>
      </c>
      <c r="L14" s="107">
        <v>12545</v>
      </c>
      <c r="M14" s="108">
        <v>12512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5.95" customHeight="1" x14ac:dyDescent="0.2">
      <c r="A15" s="106" t="s">
        <v>42</v>
      </c>
      <c r="B15" s="107">
        <v>27359</v>
      </c>
      <c r="C15" s="107">
        <v>27466</v>
      </c>
      <c r="D15" s="107">
        <v>27603</v>
      </c>
      <c r="E15" s="107">
        <v>27522</v>
      </c>
      <c r="F15" s="107">
        <v>27500</v>
      </c>
      <c r="G15" s="107">
        <v>27602</v>
      </c>
      <c r="H15" s="107">
        <v>27650</v>
      </c>
      <c r="I15" s="107">
        <v>27609</v>
      </c>
      <c r="J15" s="107">
        <v>27598</v>
      </c>
      <c r="K15" s="107">
        <v>27599</v>
      </c>
      <c r="L15" s="107">
        <v>27658</v>
      </c>
      <c r="M15" s="108">
        <v>27705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1" customFormat="1" ht="28.5" customHeight="1" x14ac:dyDescent="0.2">
      <c r="A16" s="106" t="s">
        <v>43</v>
      </c>
      <c r="B16" s="107">
        <v>15393</v>
      </c>
      <c r="C16" s="107">
        <v>15452</v>
      </c>
      <c r="D16" s="107">
        <v>15475</v>
      </c>
      <c r="E16" s="107">
        <v>15517</v>
      </c>
      <c r="F16" s="107">
        <v>15395</v>
      </c>
      <c r="G16" s="107">
        <v>15388</v>
      </c>
      <c r="H16" s="107">
        <v>15396</v>
      </c>
      <c r="I16" s="107">
        <v>15457</v>
      </c>
      <c r="J16" s="107">
        <v>15452</v>
      </c>
      <c r="K16" s="107">
        <v>15383</v>
      </c>
      <c r="L16" s="107">
        <v>15417</v>
      </c>
      <c r="M16" s="108">
        <v>15313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1" customFormat="1" ht="22.5" x14ac:dyDescent="0.2">
      <c r="A17" s="106" t="s">
        <v>7</v>
      </c>
      <c r="B17" s="107">
        <v>12978</v>
      </c>
      <c r="C17" s="107">
        <v>12907</v>
      </c>
      <c r="D17" s="107">
        <v>12873</v>
      </c>
      <c r="E17" s="107">
        <v>12822</v>
      </c>
      <c r="F17" s="107">
        <v>12728</v>
      </c>
      <c r="G17" s="107">
        <v>12737</v>
      </c>
      <c r="H17" s="107">
        <v>12813</v>
      </c>
      <c r="I17" s="107">
        <v>12770</v>
      </c>
      <c r="J17" s="107">
        <v>12915</v>
      </c>
      <c r="K17" s="107">
        <v>12980</v>
      </c>
      <c r="L17" s="107">
        <v>13035</v>
      </c>
      <c r="M17" s="108">
        <v>13037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s="1" customFormat="1" ht="15.95" customHeight="1" x14ac:dyDescent="0.2">
      <c r="A18" s="106" t="s">
        <v>8</v>
      </c>
      <c r="B18" s="107">
        <v>4350</v>
      </c>
      <c r="C18" s="107">
        <v>4383</v>
      </c>
      <c r="D18" s="107">
        <v>4465</v>
      </c>
      <c r="E18" s="107">
        <v>5052</v>
      </c>
      <c r="F18" s="107">
        <v>5050</v>
      </c>
      <c r="G18" s="107">
        <v>5182</v>
      </c>
      <c r="H18" s="107">
        <v>5139</v>
      </c>
      <c r="I18" s="107">
        <v>5103</v>
      </c>
      <c r="J18" s="107">
        <v>5187</v>
      </c>
      <c r="K18" s="107">
        <v>5307</v>
      </c>
      <c r="L18" s="107">
        <v>5351</v>
      </c>
      <c r="M18" s="108">
        <v>5403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s="1" customFormat="1" ht="15.95" customHeight="1" x14ac:dyDescent="0.2">
      <c r="A19" s="109" t="s">
        <v>78</v>
      </c>
      <c r="B19" s="110">
        <f t="shared" ref="B19:L19" si="0">SUM(B10:B18)</f>
        <v>181268</v>
      </c>
      <c r="C19" s="110">
        <f t="shared" si="0"/>
        <v>181297</v>
      </c>
      <c r="D19" s="110">
        <f t="shared" si="0"/>
        <v>181760</v>
      </c>
      <c r="E19" s="110">
        <f t="shared" si="0"/>
        <v>182684</v>
      </c>
      <c r="F19" s="110">
        <f t="shared" si="0"/>
        <v>182690</v>
      </c>
      <c r="G19" s="110">
        <f t="shared" si="0"/>
        <v>183193</v>
      </c>
      <c r="H19" s="110">
        <f t="shared" si="0"/>
        <v>183865</v>
      </c>
      <c r="I19" s="110">
        <f t="shared" si="0"/>
        <v>184406</v>
      </c>
      <c r="J19" s="110">
        <f t="shared" si="0"/>
        <v>185570</v>
      </c>
      <c r="K19" s="110">
        <f t="shared" si="0"/>
        <v>187458</v>
      </c>
      <c r="L19" s="110">
        <f t="shared" si="0"/>
        <v>188791</v>
      </c>
      <c r="M19" s="110">
        <f>SUM(M10:M18)</f>
        <v>187469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ht="15.95" customHeight="1" x14ac:dyDescent="0.2">
      <c r="A20" s="125" t="s">
        <v>94</v>
      </c>
      <c r="B20" s="130">
        <f>+(B19/'2002 '!M19)-1</f>
        <v>-4.7492766275194498E-3</v>
      </c>
      <c r="C20" s="130">
        <f t="shared" ref="C20:L20" si="1">+(C19/B19)-1</f>
        <v>1.5998411192263973E-4</v>
      </c>
      <c r="D20" s="130">
        <f t="shared" si="1"/>
        <v>2.5538205265394076E-3</v>
      </c>
      <c r="E20" s="130">
        <f t="shared" si="1"/>
        <v>5.0836267605633978E-3</v>
      </c>
      <c r="F20" s="130">
        <f t="shared" si="1"/>
        <v>3.2843598782639205E-5</v>
      </c>
      <c r="G20" s="130">
        <f t="shared" si="1"/>
        <v>2.753297936394894E-3</v>
      </c>
      <c r="H20" s="130">
        <f t="shared" si="1"/>
        <v>3.6682624336081826E-3</v>
      </c>
      <c r="I20" s="130">
        <f t="shared" si="1"/>
        <v>2.9423761999292086E-3</v>
      </c>
      <c r="J20" s="130">
        <f t="shared" si="1"/>
        <v>6.3121590403782957E-3</v>
      </c>
      <c r="K20" s="130">
        <f t="shared" si="1"/>
        <v>1.0174058306838374E-2</v>
      </c>
      <c r="L20" s="130">
        <f t="shared" si="1"/>
        <v>7.110926180797783E-3</v>
      </c>
      <c r="M20" s="130">
        <f>+(M19/L19)-1</f>
        <v>-7.0024524474153749E-3</v>
      </c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</row>
    <row r="21" spans="1:55" ht="15.95" customHeight="1" x14ac:dyDescent="0.2"/>
    <row r="22" spans="1:55" ht="15.95" customHeight="1" x14ac:dyDescent="0.2">
      <c r="A22" s="123" t="s">
        <v>111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</row>
    <row r="23" spans="1:55" ht="11.25" customHeight="1" x14ac:dyDescent="0.2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55" x14ac:dyDescent="0.2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</row>
    <row r="25" spans="1:5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55" x14ac:dyDescent="0.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1:55" x14ac:dyDescent="0.2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</row>
    <row r="31" spans="1:55" x14ac:dyDescent="0.2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152" spans="1:1" x14ac:dyDescent="0.2">
      <c r="A152" s="57" t="s">
        <v>112</v>
      </c>
    </row>
  </sheetData>
  <mergeCells count="8">
    <mergeCell ref="A24:M24"/>
    <mergeCell ref="A2:M2"/>
    <mergeCell ref="A3:M3"/>
    <mergeCell ref="A4:M4"/>
    <mergeCell ref="A6:M6"/>
    <mergeCell ref="A7:M7"/>
    <mergeCell ref="A8:A9"/>
    <mergeCell ref="B8:M8"/>
  </mergeCells>
  <printOptions horizontalCentered="1"/>
  <pageMargins left="0.39370078740157483" right="0.39370078740157483" top="0.59055118110236227" bottom="0.59055118110236227" header="0" footer="0"/>
  <pageSetup orientation="landscape" r:id="rId1"/>
  <headerFooter alignWithMargins="0">
    <oddFooter>&amp;L&amp;"Arial,Normal"&amp;8&amp;K01+032&amp;G&amp;C&amp;"Arial,Normal"&amp;8www.iieg.gob.mx&amp;R&amp;G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2"/>
  <sheetViews>
    <sheetView workbookViewId="0"/>
  </sheetViews>
  <sheetFormatPr baseColWidth="10" defaultRowHeight="12.75" x14ac:dyDescent="0.2"/>
  <cols>
    <col min="1" max="1" width="42.5" style="56" customWidth="1"/>
    <col min="2" max="12" width="7.6640625" style="56" bestFit="1" customWidth="1"/>
    <col min="13" max="13" width="8" style="56" bestFit="1" customWidth="1"/>
    <col min="14" max="16384" width="12" style="56"/>
  </cols>
  <sheetData>
    <row r="1" spans="1:55" s="46" customFormat="1" ht="23.1" customHeight="1" x14ac:dyDescent="0.2">
      <c r="A1" s="45" t="s">
        <v>95</v>
      </c>
    </row>
    <row r="2" spans="1:55" s="47" customFormat="1" ht="15.75" customHeight="1" x14ac:dyDescent="0.2">
      <c r="A2" s="270" t="s">
        <v>80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34"/>
      <c r="O2" s="34"/>
      <c r="P2" s="34"/>
      <c r="Q2" s="34"/>
      <c r="R2" s="35"/>
      <c r="S2" s="35"/>
      <c r="T2" s="35"/>
      <c r="U2" s="35"/>
      <c r="V2" s="35"/>
      <c r="W2" s="35"/>
      <c r="X2" s="35"/>
    </row>
    <row r="3" spans="1:55" s="49" customFormat="1" ht="15.95" customHeight="1" x14ac:dyDescent="0.2">
      <c r="A3" s="270" t="s">
        <v>76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36"/>
      <c r="O3" s="36"/>
      <c r="P3" s="36"/>
      <c r="Q3" s="36"/>
      <c r="R3" s="48"/>
      <c r="S3" s="48"/>
      <c r="T3" s="48"/>
      <c r="U3" s="48"/>
      <c r="V3" s="48"/>
      <c r="W3" s="48"/>
      <c r="X3" s="48"/>
    </row>
    <row r="4" spans="1:55" s="49" customFormat="1" ht="15.95" customHeight="1" x14ac:dyDescent="0.2">
      <c r="A4" s="270">
        <v>2004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36"/>
      <c r="O4" s="36"/>
      <c r="P4" s="36"/>
      <c r="Q4" s="36"/>
    </row>
    <row r="5" spans="1:55" s="49" customFormat="1" ht="15.95" customHeight="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36"/>
      <c r="O5" s="36"/>
      <c r="P5" s="36"/>
      <c r="Q5" s="36"/>
    </row>
    <row r="6" spans="1:55" s="52" customFormat="1" ht="15.95" customHeight="1" x14ac:dyDescent="0.2">
      <c r="A6" s="268" t="s">
        <v>96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</row>
    <row r="7" spans="1:55" s="54" customFormat="1" ht="15.95" customHeight="1" x14ac:dyDescent="0.2">
      <c r="A7" s="269" t="s">
        <v>101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</row>
    <row r="8" spans="1:55" s="1" customFormat="1" ht="15.95" customHeight="1" x14ac:dyDescent="0.2">
      <c r="A8" s="253" t="s">
        <v>77</v>
      </c>
      <c r="B8" s="253">
        <v>2004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s="1" customFormat="1" ht="15.95" customHeight="1" x14ac:dyDescent="0.2">
      <c r="A9" s="253"/>
      <c r="B9" s="105" t="s">
        <v>82</v>
      </c>
      <c r="C9" s="105" t="s">
        <v>83</v>
      </c>
      <c r="D9" s="105" t="s">
        <v>84</v>
      </c>
      <c r="E9" s="105" t="s">
        <v>85</v>
      </c>
      <c r="F9" s="105" t="s">
        <v>86</v>
      </c>
      <c r="G9" s="105" t="s">
        <v>87</v>
      </c>
      <c r="H9" s="105" t="s">
        <v>88</v>
      </c>
      <c r="I9" s="105" t="s">
        <v>89</v>
      </c>
      <c r="J9" s="105" t="s">
        <v>90</v>
      </c>
      <c r="K9" s="105" t="s">
        <v>91</v>
      </c>
      <c r="L9" s="105" t="s">
        <v>92</v>
      </c>
      <c r="M9" s="105" t="s">
        <v>93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s="1" customFormat="1" ht="15.95" customHeight="1" x14ac:dyDescent="0.2">
      <c r="A10" s="106" t="s">
        <v>0</v>
      </c>
      <c r="B10" s="107">
        <v>39836</v>
      </c>
      <c r="C10" s="107">
        <v>38374</v>
      </c>
      <c r="D10" s="107">
        <v>38254</v>
      </c>
      <c r="E10" s="107">
        <v>38205</v>
      </c>
      <c r="F10" s="107">
        <v>38171</v>
      </c>
      <c r="G10" s="107">
        <v>38296</v>
      </c>
      <c r="H10" s="107">
        <v>38381</v>
      </c>
      <c r="I10" s="107">
        <v>38501</v>
      </c>
      <c r="J10" s="107">
        <v>38595</v>
      </c>
      <c r="K10" s="107">
        <v>38736</v>
      </c>
      <c r="L10" s="107">
        <v>38246</v>
      </c>
      <c r="M10" s="108">
        <v>37959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s="1" customFormat="1" ht="22.5" x14ac:dyDescent="0.2">
      <c r="A11" s="106" t="s">
        <v>1</v>
      </c>
      <c r="B11" s="107">
        <v>37274</v>
      </c>
      <c r="C11" s="107">
        <v>37330</v>
      </c>
      <c r="D11" s="107">
        <v>37532</v>
      </c>
      <c r="E11" s="107">
        <v>37629</v>
      </c>
      <c r="F11" s="107">
        <v>37591</v>
      </c>
      <c r="G11" s="107">
        <v>37696</v>
      </c>
      <c r="H11" s="107">
        <v>37891</v>
      </c>
      <c r="I11" s="107">
        <v>37981</v>
      </c>
      <c r="J11" s="107">
        <v>38122</v>
      </c>
      <c r="K11" s="107">
        <v>38284</v>
      </c>
      <c r="L11" s="107">
        <v>38890</v>
      </c>
      <c r="M11" s="108">
        <v>38699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s="1" customFormat="1" ht="15.95" customHeight="1" x14ac:dyDescent="0.2">
      <c r="A12" s="106" t="s">
        <v>39</v>
      </c>
      <c r="B12" s="107">
        <v>13727</v>
      </c>
      <c r="C12" s="107">
        <v>13590</v>
      </c>
      <c r="D12" s="107">
        <v>13745</v>
      </c>
      <c r="E12" s="107">
        <v>13598</v>
      </c>
      <c r="F12" s="107">
        <v>13692</v>
      </c>
      <c r="G12" s="107">
        <v>13654</v>
      </c>
      <c r="H12" s="107">
        <v>13755</v>
      </c>
      <c r="I12" s="107">
        <v>13776</v>
      </c>
      <c r="J12" s="107">
        <v>13840</v>
      </c>
      <c r="K12" s="107">
        <v>13977</v>
      </c>
      <c r="L12" s="107">
        <v>14262</v>
      </c>
      <c r="M12" s="108">
        <v>14081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22.5" x14ac:dyDescent="0.2">
      <c r="A13" s="106" t="s">
        <v>40</v>
      </c>
      <c r="B13" s="107">
        <v>20786</v>
      </c>
      <c r="C13" s="107">
        <v>20688</v>
      </c>
      <c r="D13" s="107">
        <v>20868</v>
      </c>
      <c r="E13" s="107">
        <v>21044</v>
      </c>
      <c r="F13" s="107">
        <v>20991</v>
      </c>
      <c r="G13" s="107">
        <v>21425</v>
      </c>
      <c r="H13" s="107">
        <v>22318</v>
      </c>
      <c r="I13" s="107">
        <v>22742</v>
      </c>
      <c r="J13" s="107">
        <v>23269</v>
      </c>
      <c r="K13" s="107">
        <v>23640</v>
      </c>
      <c r="L13" s="107">
        <v>24771</v>
      </c>
      <c r="M13" s="108">
        <v>24194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5.95" customHeight="1" x14ac:dyDescent="0.2">
      <c r="A14" s="106" t="s">
        <v>41</v>
      </c>
      <c r="B14" s="107">
        <v>12545</v>
      </c>
      <c r="C14" s="107">
        <v>12546</v>
      </c>
      <c r="D14" s="107">
        <v>12546</v>
      </c>
      <c r="E14" s="107">
        <v>12633</v>
      </c>
      <c r="F14" s="107">
        <v>12600</v>
      </c>
      <c r="G14" s="107">
        <v>12602</v>
      </c>
      <c r="H14" s="107">
        <v>12756</v>
      </c>
      <c r="I14" s="107">
        <v>12836</v>
      </c>
      <c r="J14" s="107">
        <v>12772</v>
      </c>
      <c r="K14" s="107">
        <v>12695</v>
      </c>
      <c r="L14" s="107">
        <v>12821</v>
      </c>
      <c r="M14" s="108">
        <v>12745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5.95" customHeight="1" x14ac:dyDescent="0.2">
      <c r="A15" s="106" t="s">
        <v>42</v>
      </c>
      <c r="B15" s="107">
        <v>27640</v>
      </c>
      <c r="C15" s="107">
        <v>27675</v>
      </c>
      <c r="D15" s="107">
        <v>27783</v>
      </c>
      <c r="E15" s="107">
        <v>27770</v>
      </c>
      <c r="F15" s="107">
        <v>27816</v>
      </c>
      <c r="G15" s="107">
        <v>27987</v>
      </c>
      <c r="H15" s="107">
        <v>28015</v>
      </c>
      <c r="I15" s="107">
        <v>28112</v>
      </c>
      <c r="J15" s="107">
        <v>28166</v>
      </c>
      <c r="K15" s="107">
        <v>28174</v>
      </c>
      <c r="L15" s="107">
        <v>28357</v>
      </c>
      <c r="M15" s="108">
        <v>28280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1" customFormat="1" ht="28.5" customHeight="1" x14ac:dyDescent="0.2">
      <c r="A16" s="106" t="s">
        <v>43</v>
      </c>
      <c r="B16" s="107">
        <v>15017</v>
      </c>
      <c r="C16" s="107">
        <v>15053</v>
      </c>
      <c r="D16" s="107">
        <v>15404</v>
      </c>
      <c r="E16" s="107">
        <v>15279</v>
      </c>
      <c r="F16" s="107">
        <v>15198</v>
      </c>
      <c r="G16" s="107">
        <v>15069</v>
      </c>
      <c r="H16" s="107">
        <v>15084</v>
      </c>
      <c r="I16" s="107">
        <v>15172</v>
      </c>
      <c r="J16" s="107">
        <v>15175</v>
      </c>
      <c r="K16" s="107">
        <v>15007</v>
      </c>
      <c r="L16" s="107">
        <v>15062</v>
      </c>
      <c r="M16" s="108">
        <v>15023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1" customFormat="1" ht="22.5" x14ac:dyDescent="0.2">
      <c r="A17" s="106" t="s">
        <v>7</v>
      </c>
      <c r="B17" s="107">
        <v>13141</v>
      </c>
      <c r="C17" s="107">
        <v>13310</v>
      </c>
      <c r="D17" s="107">
        <v>13374</v>
      </c>
      <c r="E17" s="107">
        <v>13353</v>
      </c>
      <c r="F17" s="107">
        <v>13330</v>
      </c>
      <c r="G17" s="107">
        <v>13443</v>
      </c>
      <c r="H17" s="107">
        <v>13515</v>
      </c>
      <c r="I17" s="107">
        <v>13563</v>
      </c>
      <c r="J17" s="107">
        <v>13483</v>
      </c>
      <c r="K17" s="107">
        <v>13533</v>
      </c>
      <c r="L17" s="107">
        <v>13628</v>
      </c>
      <c r="M17" s="108">
        <v>13466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s="1" customFormat="1" ht="15.95" customHeight="1" x14ac:dyDescent="0.2">
      <c r="A18" s="106" t="s">
        <v>8</v>
      </c>
      <c r="B18" s="107">
        <v>5412</v>
      </c>
      <c r="C18" s="107">
        <v>5635</v>
      </c>
      <c r="D18" s="107">
        <v>6001</v>
      </c>
      <c r="E18" s="107">
        <v>6179</v>
      </c>
      <c r="F18" s="107">
        <v>5966</v>
      </c>
      <c r="G18" s="107">
        <v>6107</v>
      </c>
      <c r="H18" s="107">
        <v>6024</v>
      </c>
      <c r="I18" s="107">
        <v>5853</v>
      </c>
      <c r="J18" s="107">
        <v>5938</v>
      </c>
      <c r="K18" s="107">
        <v>6007</v>
      </c>
      <c r="L18" s="107">
        <v>6063</v>
      </c>
      <c r="M18" s="108">
        <v>5813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s="1" customFormat="1" ht="15.95" customHeight="1" x14ac:dyDescent="0.2">
      <c r="A19" s="109" t="s">
        <v>78</v>
      </c>
      <c r="B19" s="110">
        <f t="shared" ref="B19:L19" si="0">SUM(B10:B18)</f>
        <v>185378</v>
      </c>
      <c r="C19" s="110">
        <f t="shared" si="0"/>
        <v>184201</v>
      </c>
      <c r="D19" s="110">
        <f t="shared" si="0"/>
        <v>185507</v>
      </c>
      <c r="E19" s="110">
        <f t="shared" si="0"/>
        <v>185690</v>
      </c>
      <c r="F19" s="110">
        <f t="shared" si="0"/>
        <v>185355</v>
      </c>
      <c r="G19" s="110">
        <f t="shared" si="0"/>
        <v>186279</v>
      </c>
      <c r="H19" s="110">
        <f t="shared" si="0"/>
        <v>187739</v>
      </c>
      <c r="I19" s="110">
        <f t="shared" si="0"/>
        <v>188536</v>
      </c>
      <c r="J19" s="110">
        <f t="shared" si="0"/>
        <v>189360</v>
      </c>
      <c r="K19" s="110">
        <f t="shared" si="0"/>
        <v>190053</v>
      </c>
      <c r="L19" s="110">
        <f t="shared" si="0"/>
        <v>192100</v>
      </c>
      <c r="M19" s="110">
        <f>SUM(M10:M18)</f>
        <v>190260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ht="15.95" customHeight="1" x14ac:dyDescent="0.2">
      <c r="A20" s="125" t="s">
        <v>94</v>
      </c>
      <c r="B20" s="130">
        <f>+(B19/'2003 '!M19)-1</f>
        <v>-1.1153844102224864E-2</v>
      </c>
      <c r="C20" s="130">
        <f>+(C19/B19)-1</f>
        <v>-6.3491892241798187E-3</v>
      </c>
      <c r="D20" s="130">
        <f t="shared" ref="D20:M20" si="1">+(D19/C19)-1</f>
        <v>7.0900809441860613E-3</v>
      </c>
      <c r="E20" s="130">
        <f t="shared" si="1"/>
        <v>9.8648568517623048E-4</v>
      </c>
      <c r="F20" s="130">
        <f t="shared" si="1"/>
        <v>-1.8040820722710071E-3</v>
      </c>
      <c r="G20" s="130">
        <f t="shared" si="1"/>
        <v>4.9850287286559158E-3</v>
      </c>
      <c r="H20" s="130">
        <f t="shared" si="1"/>
        <v>7.8377058068810346E-3</v>
      </c>
      <c r="I20" s="130">
        <f t="shared" si="1"/>
        <v>4.2452553811407334E-3</v>
      </c>
      <c r="J20" s="130">
        <f t="shared" si="1"/>
        <v>4.3705180973394597E-3</v>
      </c>
      <c r="K20" s="130">
        <f t="shared" si="1"/>
        <v>3.6596958174905936E-3</v>
      </c>
      <c r="L20" s="130">
        <f t="shared" si="1"/>
        <v>1.0770679757751811E-2</v>
      </c>
      <c r="M20" s="130">
        <f t="shared" si="1"/>
        <v>-9.578344612181211E-3</v>
      </c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</row>
    <row r="21" spans="1:55" ht="15.95" customHeight="1" x14ac:dyDescent="0.2">
      <c r="O21" s="59"/>
    </row>
    <row r="22" spans="1:55" ht="15.95" customHeight="1" x14ac:dyDescent="0.2">
      <c r="A22" s="123" t="s">
        <v>111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O22" s="59"/>
    </row>
    <row r="23" spans="1:55" ht="11.25" customHeight="1" x14ac:dyDescent="0.2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O23" s="59"/>
    </row>
    <row r="24" spans="1:55" x14ac:dyDescent="0.2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O24" s="59"/>
    </row>
    <row r="25" spans="1:5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O25" s="59"/>
    </row>
    <row r="26" spans="1:55" x14ac:dyDescent="0.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O26" s="59"/>
    </row>
    <row r="27" spans="1:55" x14ac:dyDescent="0.2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O27" s="59"/>
    </row>
    <row r="28" spans="1:55" x14ac:dyDescent="0.2">
      <c r="O28" s="59"/>
    </row>
    <row r="29" spans="1:55" x14ac:dyDescent="0.2">
      <c r="O29" s="59"/>
    </row>
    <row r="30" spans="1:55" x14ac:dyDescent="0.2">
      <c r="O30" s="59"/>
    </row>
    <row r="31" spans="1:55" x14ac:dyDescent="0.2">
      <c r="O31" s="59"/>
    </row>
    <row r="32" spans="1:55" x14ac:dyDescent="0.2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  <row r="152" spans="1:1" x14ac:dyDescent="0.2">
      <c r="A152" s="57" t="s">
        <v>112</v>
      </c>
    </row>
  </sheetData>
  <mergeCells count="8">
    <mergeCell ref="A24:M24"/>
    <mergeCell ref="A2:M2"/>
    <mergeCell ref="A3:M3"/>
    <mergeCell ref="A4:M4"/>
    <mergeCell ref="A6:M6"/>
    <mergeCell ref="A7:M7"/>
    <mergeCell ref="A8:A9"/>
    <mergeCell ref="B8:M8"/>
  </mergeCells>
  <printOptions horizontalCentered="1"/>
  <pageMargins left="0.39370078740157483" right="0.39370078740157483" top="0.59055118110236227" bottom="0.59055118110236227" header="0" footer="0"/>
  <pageSetup orientation="landscape" r:id="rId1"/>
  <headerFooter alignWithMargins="0">
    <oddFooter>&amp;L&amp;"Arial,Normal"&amp;8&amp;K01+032&amp;G&amp;C&amp;"Arial,Normal"&amp;8www.iieg.gob.mx&amp;R&amp;G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2"/>
  <sheetViews>
    <sheetView workbookViewId="0"/>
  </sheetViews>
  <sheetFormatPr baseColWidth="10" defaultRowHeight="12.75" x14ac:dyDescent="0.2"/>
  <cols>
    <col min="1" max="1" width="42.5" style="56" customWidth="1"/>
    <col min="2" max="12" width="7.6640625" style="56" bestFit="1" customWidth="1"/>
    <col min="13" max="13" width="8" style="56" bestFit="1" customWidth="1"/>
    <col min="14" max="16384" width="12" style="56"/>
  </cols>
  <sheetData>
    <row r="1" spans="1:55" s="46" customFormat="1" ht="23.1" customHeight="1" x14ac:dyDescent="0.2">
      <c r="A1" s="45" t="s">
        <v>95</v>
      </c>
    </row>
    <row r="2" spans="1:55" s="47" customFormat="1" ht="15.75" customHeight="1" x14ac:dyDescent="0.2">
      <c r="A2" s="270" t="s">
        <v>80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34"/>
      <c r="O2" s="34"/>
      <c r="P2" s="34"/>
      <c r="Q2" s="34"/>
      <c r="R2" s="35"/>
      <c r="S2" s="35"/>
      <c r="T2" s="35"/>
      <c r="U2" s="35"/>
      <c r="V2" s="35"/>
      <c r="W2" s="35"/>
      <c r="X2" s="35"/>
    </row>
    <row r="3" spans="1:55" s="49" customFormat="1" ht="15.95" customHeight="1" x14ac:dyDescent="0.2">
      <c r="A3" s="270" t="s">
        <v>76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36"/>
      <c r="O3" s="36"/>
      <c r="P3" s="36"/>
      <c r="Q3" s="36"/>
      <c r="R3" s="48"/>
      <c r="S3" s="48"/>
      <c r="T3" s="48"/>
      <c r="U3" s="48"/>
      <c r="V3" s="48"/>
      <c r="W3" s="48"/>
      <c r="X3" s="48"/>
    </row>
    <row r="4" spans="1:55" s="49" customFormat="1" ht="15.95" customHeight="1" x14ac:dyDescent="0.2">
      <c r="A4" s="270">
        <v>2005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36"/>
      <c r="O4" s="36"/>
      <c r="P4" s="36"/>
      <c r="Q4" s="36"/>
    </row>
    <row r="5" spans="1:55" s="49" customFormat="1" ht="15.95" customHeight="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36"/>
      <c r="O5" s="36"/>
      <c r="P5" s="36"/>
      <c r="Q5" s="36"/>
    </row>
    <row r="6" spans="1:55" s="52" customFormat="1" ht="15.95" customHeight="1" x14ac:dyDescent="0.2">
      <c r="A6" s="268" t="s">
        <v>96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</row>
    <row r="7" spans="1:55" s="54" customFormat="1" ht="15.95" customHeight="1" x14ac:dyDescent="0.2">
      <c r="A7" s="269" t="s">
        <v>102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</row>
    <row r="8" spans="1:55" s="1" customFormat="1" ht="15.95" customHeight="1" x14ac:dyDescent="0.2">
      <c r="A8" s="253" t="s">
        <v>77</v>
      </c>
      <c r="B8" s="253">
        <v>2005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s="1" customFormat="1" ht="15.95" customHeight="1" x14ac:dyDescent="0.2">
      <c r="A9" s="253"/>
      <c r="B9" s="105" t="s">
        <v>82</v>
      </c>
      <c r="C9" s="105" t="s">
        <v>83</v>
      </c>
      <c r="D9" s="105" t="s">
        <v>84</v>
      </c>
      <c r="E9" s="105" t="s">
        <v>85</v>
      </c>
      <c r="F9" s="105" t="s">
        <v>86</v>
      </c>
      <c r="G9" s="105" t="s">
        <v>87</v>
      </c>
      <c r="H9" s="105" t="s">
        <v>88</v>
      </c>
      <c r="I9" s="105" t="s">
        <v>89</v>
      </c>
      <c r="J9" s="105" t="s">
        <v>90</v>
      </c>
      <c r="K9" s="105" t="s">
        <v>91</v>
      </c>
      <c r="L9" s="105" t="s">
        <v>92</v>
      </c>
      <c r="M9" s="105" t="s">
        <v>93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s="1" customFormat="1" ht="15.95" customHeight="1" x14ac:dyDescent="0.2">
      <c r="A10" s="106" t="s">
        <v>0</v>
      </c>
      <c r="B10" s="107">
        <v>37174</v>
      </c>
      <c r="C10" s="107">
        <v>37081</v>
      </c>
      <c r="D10" s="107">
        <v>37188</v>
      </c>
      <c r="E10" s="107">
        <v>37435</v>
      </c>
      <c r="F10" s="107">
        <v>37442</v>
      </c>
      <c r="G10" s="107">
        <v>37555</v>
      </c>
      <c r="H10" s="107">
        <v>37481</v>
      </c>
      <c r="I10" s="107">
        <v>37538</v>
      </c>
      <c r="J10" s="107">
        <v>37716</v>
      </c>
      <c r="K10" s="107">
        <v>37798</v>
      </c>
      <c r="L10" s="107">
        <v>37722</v>
      </c>
      <c r="M10" s="108">
        <v>37499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s="1" customFormat="1" ht="22.5" x14ac:dyDescent="0.2">
      <c r="A11" s="106" t="s">
        <v>1</v>
      </c>
      <c r="B11" s="107">
        <v>38461</v>
      </c>
      <c r="C11" s="107">
        <v>38349</v>
      </c>
      <c r="D11" s="107">
        <v>38164</v>
      </c>
      <c r="E11" s="107">
        <v>38407</v>
      </c>
      <c r="F11" s="107">
        <v>38538</v>
      </c>
      <c r="G11" s="107">
        <v>38865</v>
      </c>
      <c r="H11" s="107">
        <v>39247</v>
      </c>
      <c r="I11" s="107">
        <v>39373</v>
      </c>
      <c r="J11" s="107">
        <v>39386</v>
      </c>
      <c r="K11" s="107">
        <v>39850</v>
      </c>
      <c r="L11" s="107">
        <v>40269</v>
      </c>
      <c r="M11" s="108">
        <v>39914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s="1" customFormat="1" ht="15.95" customHeight="1" x14ac:dyDescent="0.2">
      <c r="A12" s="106" t="s">
        <v>39</v>
      </c>
      <c r="B12" s="107">
        <v>13774</v>
      </c>
      <c r="C12" s="107">
        <v>13816</v>
      </c>
      <c r="D12" s="107">
        <v>13897</v>
      </c>
      <c r="E12" s="107">
        <v>13905</v>
      </c>
      <c r="F12" s="107">
        <v>14053</v>
      </c>
      <c r="G12" s="107">
        <v>14069</v>
      </c>
      <c r="H12" s="107">
        <v>14080</v>
      </c>
      <c r="I12" s="107">
        <v>14070</v>
      </c>
      <c r="J12" s="107">
        <v>14175</v>
      </c>
      <c r="K12" s="107">
        <v>14367</v>
      </c>
      <c r="L12" s="107">
        <v>14662</v>
      </c>
      <c r="M12" s="108">
        <v>14447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22.5" x14ac:dyDescent="0.2">
      <c r="A13" s="106" t="s">
        <v>40</v>
      </c>
      <c r="B13" s="107">
        <v>23865</v>
      </c>
      <c r="C13" s="107">
        <v>23883</v>
      </c>
      <c r="D13" s="107">
        <v>23699</v>
      </c>
      <c r="E13" s="107">
        <v>24350</v>
      </c>
      <c r="F13" s="107">
        <v>24116</v>
      </c>
      <c r="G13" s="107">
        <v>24710</v>
      </c>
      <c r="H13" s="107">
        <v>25239</v>
      </c>
      <c r="I13" s="107">
        <v>21491</v>
      </c>
      <c r="J13" s="107">
        <v>21950</v>
      </c>
      <c r="K13" s="107">
        <v>24409</v>
      </c>
      <c r="L13" s="107">
        <v>27581</v>
      </c>
      <c r="M13" s="108">
        <v>27210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5.95" customHeight="1" x14ac:dyDescent="0.2">
      <c r="A14" s="106" t="s">
        <v>41</v>
      </c>
      <c r="B14" s="107">
        <v>12961</v>
      </c>
      <c r="C14" s="107">
        <v>12941</v>
      </c>
      <c r="D14" s="107">
        <v>12892</v>
      </c>
      <c r="E14" s="107">
        <v>13046</v>
      </c>
      <c r="F14" s="107">
        <v>13022</v>
      </c>
      <c r="G14" s="107">
        <v>12986</v>
      </c>
      <c r="H14" s="107">
        <v>12969</v>
      </c>
      <c r="I14" s="107">
        <v>12916</v>
      </c>
      <c r="J14" s="107">
        <v>12887</v>
      </c>
      <c r="K14" s="107">
        <v>12956</v>
      </c>
      <c r="L14" s="107">
        <v>12929</v>
      </c>
      <c r="M14" s="108">
        <v>12856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5.95" customHeight="1" x14ac:dyDescent="0.2">
      <c r="A15" s="106" t="s">
        <v>42</v>
      </c>
      <c r="B15" s="107">
        <v>28282</v>
      </c>
      <c r="C15" s="107">
        <v>28375</v>
      </c>
      <c r="D15" s="107">
        <v>28389</v>
      </c>
      <c r="E15" s="107">
        <v>28488</v>
      </c>
      <c r="F15" s="107">
        <v>28499</v>
      </c>
      <c r="G15" s="107">
        <v>28726</v>
      </c>
      <c r="H15" s="107">
        <v>29139</v>
      </c>
      <c r="I15" s="107">
        <v>29258</v>
      </c>
      <c r="J15" s="107">
        <v>29309</v>
      </c>
      <c r="K15" s="107">
        <v>29497</v>
      </c>
      <c r="L15" s="107">
        <v>29553</v>
      </c>
      <c r="M15" s="108">
        <v>29384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1" customFormat="1" ht="28.5" customHeight="1" x14ac:dyDescent="0.2">
      <c r="A16" s="106" t="s">
        <v>43</v>
      </c>
      <c r="B16" s="107">
        <v>15221</v>
      </c>
      <c r="C16" s="107">
        <v>15259</v>
      </c>
      <c r="D16" s="107">
        <v>15203</v>
      </c>
      <c r="E16" s="107">
        <v>15276</v>
      </c>
      <c r="F16" s="107">
        <v>15320</v>
      </c>
      <c r="G16" s="107">
        <v>15343</v>
      </c>
      <c r="H16" s="107">
        <v>15391</v>
      </c>
      <c r="I16" s="107">
        <v>15536</v>
      </c>
      <c r="J16" s="107">
        <v>15735</v>
      </c>
      <c r="K16" s="107">
        <v>15952</v>
      </c>
      <c r="L16" s="107">
        <v>16121</v>
      </c>
      <c r="M16" s="108">
        <v>16023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1" customFormat="1" ht="22.5" x14ac:dyDescent="0.2">
      <c r="A17" s="106" t="s">
        <v>7</v>
      </c>
      <c r="B17" s="107">
        <v>13546</v>
      </c>
      <c r="C17" s="107">
        <v>13648</v>
      </c>
      <c r="D17" s="107">
        <v>13668</v>
      </c>
      <c r="E17" s="107">
        <v>13661</v>
      </c>
      <c r="F17" s="107">
        <v>13687</v>
      </c>
      <c r="G17" s="107">
        <v>13763</v>
      </c>
      <c r="H17" s="107">
        <v>13821</v>
      </c>
      <c r="I17" s="107">
        <v>13816</v>
      </c>
      <c r="J17" s="107">
        <v>13800</v>
      </c>
      <c r="K17" s="107">
        <v>13870</v>
      </c>
      <c r="L17" s="107">
        <v>13910</v>
      </c>
      <c r="M17" s="108">
        <v>13699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s="1" customFormat="1" ht="15.95" customHeight="1" x14ac:dyDescent="0.2">
      <c r="A18" s="106" t="s">
        <v>8</v>
      </c>
      <c r="B18" s="107">
        <v>5716</v>
      </c>
      <c r="C18" s="107">
        <v>5708</v>
      </c>
      <c r="D18" s="107">
        <v>5734</v>
      </c>
      <c r="E18" s="107">
        <v>5679</v>
      </c>
      <c r="F18" s="107">
        <v>5922</v>
      </c>
      <c r="G18" s="107">
        <v>5996</v>
      </c>
      <c r="H18" s="107">
        <v>5914</v>
      </c>
      <c r="I18" s="107">
        <v>5933</v>
      </c>
      <c r="J18" s="107">
        <v>6097</v>
      </c>
      <c r="K18" s="107">
        <v>6404</v>
      </c>
      <c r="L18" s="107">
        <v>6577</v>
      </c>
      <c r="M18" s="108">
        <v>5664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s="1" customFormat="1" ht="15.95" customHeight="1" x14ac:dyDescent="0.2">
      <c r="A19" s="109" t="s">
        <v>78</v>
      </c>
      <c r="B19" s="110">
        <f t="shared" ref="B19:L19" si="0">SUM(B10:B18)</f>
        <v>189000</v>
      </c>
      <c r="C19" s="110">
        <f t="shared" si="0"/>
        <v>189060</v>
      </c>
      <c r="D19" s="110">
        <f t="shared" si="0"/>
        <v>188834</v>
      </c>
      <c r="E19" s="110">
        <f t="shared" si="0"/>
        <v>190247</v>
      </c>
      <c r="F19" s="110">
        <f t="shared" si="0"/>
        <v>190599</v>
      </c>
      <c r="G19" s="110">
        <f t="shared" si="0"/>
        <v>192013</v>
      </c>
      <c r="H19" s="110">
        <f t="shared" si="0"/>
        <v>193281</v>
      </c>
      <c r="I19" s="110">
        <f t="shared" si="0"/>
        <v>189931</v>
      </c>
      <c r="J19" s="110">
        <f t="shared" si="0"/>
        <v>191055</v>
      </c>
      <c r="K19" s="110">
        <f t="shared" si="0"/>
        <v>195103</v>
      </c>
      <c r="L19" s="110">
        <f t="shared" si="0"/>
        <v>199324</v>
      </c>
      <c r="M19" s="110">
        <f>SUM(M10:M18)</f>
        <v>196696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ht="15.95" customHeight="1" x14ac:dyDescent="0.2">
      <c r="A20" s="125" t="s">
        <v>94</v>
      </c>
      <c r="B20" s="130">
        <f>+(B19/'2004'!M19)-1</f>
        <v>-6.6225165562914245E-3</v>
      </c>
      <c r="C20" s="130">
        <f>+(C19/B19)-1</f>
        <v>3.1746031746027192E-4</v>
      </c>
      <c r="D20" s="130">
        <f t="shared" ref="D20:M20" si="1">+(D19/C19)-1</f>
        <v>-1.195387707606077E-3</v>
      </c>
      <c r="E20" s="130">
        <f t="shared" si="1"/>
        <v>7.4827626380842283E-3</v>
      </c>
      <c r="F20" s="130">
        <f t="shared" si="1"/>
        <v>1.8502262847772677E-3</v>
      </c>
      <c r="G20" s="130">
        <f t="shared" si="1"/>
        <v>7.4187167823545064E-3</v>
      </c>
      <c r="H20" s="130">
        <f t="shared" si="1"/>
        <v>6.60371953982275E-3</v>
      </c>
      <c r="I20" s="130">
        <f t="shared" si="1"/>
        <v>-1.7332277875217961E-2</v>
      </c>
      <c r="J20" s="130">
        <f t="shared" si="1"/>
        <v>5.917938619814489E-3</v>
      </c>
      <c r="K20" s="130">
        <f t="shared" si="1"/>
        <v>2.1187616131480569E-2</v>
      </c>
      <c r="L20" s="130">
        <f t="shared" si="1"/>
        <v>2.1634726272789173E-2</v>
      </c>
      <c r="M20" s="130">
        <f t="shared" si="1"/>
        <v>-1.3184563825730966E-2</v>
      </c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</row>
    <row r="21" spans="1:55" ht="15.95" customHeight="1" x14ac:dyDescent="0.2"/>
    <row r="22" spans="1:55" ht="15.95" customHeight="1" x14ac:dyDescent="0.2">
      <c r="A22" s="123" t="s">
        <v>111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</row>
    <row r="23" spans="1:55" ht="11.25" customHeight="1" x14ac:dyDescent="0.2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55" x14ac:dyDescent="0.2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</row>
    <row r="25" spans="1:5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55" x14ac:dyDescent="0.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1:55" x14ac:dyDescent="0.2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</row>
    <row r="31" spans="1:55" x14ac:dyDescent="0.2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</row>
    <row r="152" spans="1:1" x14ac:dyDescent="0.2">
      <c r="A152" s="57" t="s">
        <v>112</v>
      </c>
    </row>
  </sheetData>
  <mergeCells count="8">
    <mergeCell ref="A24:M24"/>
    <mergeCell ref="A2:M2"/>
    <mergeCell ref="A3:M3"/>
    <mergeCell ref="A4:M4"/>
    <mergeCell ref="A6:M6"/>
    <mergeCell ref="A7:M7"/>
    <mergeCell ref="A8:A9"/>
    <mergeCell ref="B8:M8"/>
  </mergeCells>
  <printOptions horizontalCentered="1"/>
  <pageMargins left="0.39370078740157483" right="0.39370078740157483" top="0.59055118110236227" bottom="0.59055118110236227" header="0" footer="0"/>
  <pageSetup orientation="landscape" r:id="rId1"/>
  <headerFooter alignWithMargins="0">
    <oddFooter>&amp;L&amp;"Arial,Normal"&amp;8&amp;K01+032&amp;G&amp;C&amp;"Arial,Normal"&amp;8www.iieg.gob.mx&amp;R&amp;G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52"/>
  <sheetViews>
    <sheetView workbookViewId="0"/>
  </sheetViews>
  <sheetFormatPr baseColWidth="10" defaultRowHeight="12.75" x14ac:dyDescent="0.2"/>
  <cols>
    <col min="1" max="1" width="42.5" style="56" customWidth="1"/>
    <col min="2" max="12" width="7.6640625" style="56" bestFit="1" customWidth="1"/>
    <col min="13" max="13" width="8" style="56" bestFit="1" customWidth="1"/>
    <col min="14" max="16384" width="12" style="56"/>
  </cols>
  <sheetData>
    <row r="1" spans="1:55" s="46" customFormat="1" ht="23.1" customHeight="1" x14ac:dyDescent="0.2">
      <c r="A1" s="45" t="s">
        <v>95</v>
      </c>
    </row>
    <row r="2" spans="1:55" s="47" customFormat="1" ht="15.75" customHeight="1" x14ac:dyDescent="0.2">
      <c r="A2" s="270" t="s">
        <v>80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34"/>
      <c r="O2" s="34"/>
      <c r="P2" s="34"/>
      <c r="Q2" s="34"/>
      <c r="R2" s="35"/>
      <c r="S2" s="35"/>
      <c r="T2" s="35"/>
      <c r="U2" s="35"/>
      <c r="V2" s="35"/>
      <c r="W2" s="35"/>
      <c r="X2" s="35"/>
    </row>
    <row r="3" spans="1:55" s="49" customFormat="1" ht="15.95" customHeight="1" x14ac:dyDescent="0.2">
      <c r="A3" s="270" t="s">
        <v>76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36"/>
      <c r="O3" s="36"/>
      <c r="P3" s="36"/>
      <c r="Q3" s="36"/>
      <c r="R3" s="48"/>
      <c r="S3" s="48"/>
      <c r="T3" s="48"/>
      <c r="U3" s="48"/>
      <c r="V3" s="48"/>
      <c r="W3" s="48"/>
      <c r="X3" s="48"/>
    </row>
    <row r="4" spans="1:55" s="49" customFormat="1" ht="15.95" customHeight="1" x14ac:dyDescent="0.2">
      <c r="A4" s="270">
        <v>2006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36"/>
      <c r="O4" s="36"/>
      <c r="P4" s="36"/>
      <c r="Q4" s="36"/>
    </row>
    <row r="5" spans="1:55" s="49" customFormat="1" ht="15.95" customHeight="1" x14ac:dyDescent="0.2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36"/>
      <c r="O5" s="36"/>
      <c r="P5" s="36"/>
      <c r="Q5" s="36"/>
    </row>
    <row r="6" spans="1:55" s="52" customFormat="1" ht="15.95" customHeight="1" x14ac:dyDescent="0.2">
      <c r="A6" s="268" t="s">
        <v>96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</row>
    <row r="7" spans="1:55" s="54" customFormat="1" ht="15.95" customHeight="1" x14ac:dyDescent="0.2">
      <c r="A7" s="269" t="s">
        <v>103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</row>
    <row r="8" spans="1:55" s="1" customFormat="1" ht="15.95" customHeight="1" x14ac:dyDescent="0.2">
      <c r="A8" s="253" t="s">
        <v>77</v>
      </c>
      <c r="B8" s="253">
        <v>2006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 s="1" customFormat="1" ht="15.95" customHeight="1" x14ac:dyDescent="0.2">
      <c r="A9" s="253"/>
      <c r="B9" s="105" t="s">
        <v>82</v>
      </c>
      <c r="C9" s="105" t="s">
        <v>83</v>
      </c>
      <c r="D9" s="105" t="s">
        <v>84</v>
      </c>
      <c r="E9" s="105" t="s">
        <v>85</v>
      </c>
      <c r="F9" s="105" t="s">
        <v>86</v>
      </c>
      <c r="G9" s="105" t="s">
        <v>87</v>
      </c>
      <c r="H9" s="105" t="s">
        <v>88</v>
      </c>
      <c r="I9" s="105" t="s">
        <v>89</v>
      </c>
      <c r="J9" s="105" t="s">
        <v>90</v>
      </c>
      <c r="K9" s="105" t="s">
        <v>91</v>
      </c>
      <c r="L9" s="105" t="s">
        <v>92</v>
      </c>
      <c r="M9" s="105" t="s">
        <v>93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 s="1" customFormat="1" ht="15.95" customHeight="1" x14ac:dyDescent="0.2">
      <c r="A10" s="106" t="s">
        <v>0</v>
      </c>
      <c r="B10" s="107">
        <v>37325</v>
      </c>
      <c r="C10" s="107">
        <v>37291</v>
      </c>
      <c r="D10" s="107">
        <v>38162</v>
      </c>
      <c r="E10" s="107">
        <v>38188</v>
      </c>
      <c r="F10" s="107">
        <v>38181</v>
      </c>
      <c r="G10" s="107">
        <v>38398</v>
      </c>
      <c r="H10" s="107">
        <v>38464</v>
      </c>
      <c r="I10" s="107">
        <v>38751</v>
      </c>
      <c r="J10" s="107">
        <v>38797</v>
      </c>
      <c r="K10" s="107">
        <v>39151</v>
      </c>
      <c r="L10" s="107">
        <v>39416</v>
      </c>
      <c r="M10" s="108">
        <v>39282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 s="1" customFormat="1" ht="22.5" x14ac:dyDescent="0.2">
      <c r="A11" s="106" t="s">
        <v>1</v>
      </c>
      <c r="B11" s="107">
        <v>39101</v>
      </c>
      <c r="C11" s="107">
        <v>39028</v>
      </c>
      <c r="D11" s="107">
        <v>39034</v>
      </c>
      <c r="E11" s="107">
        <v>38995</v>
      </c>
      <c r="F11" s="107">
        <v>39242</v>
      </c>
      <c r="G11" s="107">
        <v>39561</v>
      </c>
      <c r="H11" s="107">
        <v>40267</v>
      </c>
      <c r="I11" s="107">
        <v>40355</v>
      </c>
      <c r="J11" s="107">
        <v>40432</v>
      </c>
      <c r="K11" s="107">
        <v>41080</v>
      </c>
      <c r="L11" s="107">
        <v>41671</v>
      </c>
      <c r="M11" s="108">
        <v>41043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s="1" customFormat="1" ht="15.95" customHeight="1" x14ac:dyDescent="0.2">
      <c r="A12" s="106" t="s">
        <v>39</v>
      </c>
      <c r="B12" s="107">
        <v>14089</v>
      </c>
      <c r="C12" s="107">
        <v>14022</v>
      </c>
      <c r="D12" s="107">
        <v>14007</v>
      </c>
      <c r="E12" s="107">
        <v>13975</v>
      </c>
      <c r="F12" s="107">
        <v>13971</v>
      </c>
      <c r="G12" s="107">
        <v>14001</v>
      </c>
      <c r="H12" s="107">
        <v>14156</v>
      </c>
      <c r="I12" s="107">
        <v>14144</v>
      </c>
      <c r="J12" s="107">
        <v>14300</v>
      </c>
      <c r="K12" s="107">
        <v>14553</v>
      </c>
      <c r="L12" s="107">
        <v>14723</v>
      </c>
      <c r="M12" s="108">
        <v>14520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22.5" x14ac:dyDescent="0.2">
      <c r="A13" s="106" t="s">
        <v>40</v>
      </c>
      <c r="B13" s="107">
        <v>26726</v>
      </c>
      <c r="C13" s="107">
        <v>26991</v>
      </c>
      <c r="D13" s="107">
        <v>27234</v>
      </c>
      <c r="E13" s="107">
        <v>26619</v>
      </c>
      <c r="F13" s="107">
        <v>26810</v>
      </c>
      <c r="G13" s="107">
        <v>27090</v>
      </c>
      <c r="H13" s="107">
        <v>27464</v>
      </c>
      <c r="I13" s="107">
        <v>27706</v>
      </c>
      <c r="J13" s="107">
        <v>27981</v>
      </c>
      <c r="K13" s="107">
        <v>29111</v>
      </c>
      <c r="L13" s="107">
        <v>30231</v>
      </c>
      <c r="M13" s="108">
        <v>29279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5.95" customHeight="1" x14ac:dyDescent="0.2">
      <c r="A14" s="106" t="s">
        <v>41</v>
      </c>
      <c r="B14" s="107">
        <v>12944</v>
      </c>
      <c r="C14" s="107">
        <v>12884</v>
      </c>
      <c r="D14" s="107">
        <v>13003</v>
      </c>
      <c r="E14" s="107">
        <v>13048</v>
      </c>
      <c r="F14" s="107">
        <v>12901</v>
      </c>
      <c r="G14" s="107">
        <v>12916</v>
      </c>
      <c r="H14" s="107">
        <v>12966</v>
      </c>
      <c r="I14" s="107">
        <v>12976</v>
      </c>
      <c r="J14" s="107">
        <v>13023</v>
      </c>
      <c r="K14" s="107">
        <v>13360</v>
      </c>
      <c r="L14" s="107">
        <v>13544</v>
      </c>
      <c r="M14" s="108">
        <v>13305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5.95" customHeight="1" x14ac:dyDescent="0.2">
      <c r="A15" s="106" t="s">
        <v>42</v>
      </c>
      <c r="B15" s="107">
        <v>30072</v>
      </c>
      <c r="C15" s="107">
        <v>30129</v>
      </c>
      <c r="D15" s="107">
        <v>30300</v>
      </c>
      <c r="E15" s="107">
        <v>30303</v>
      </c>
      <c r="F15" s="107">
        <v>30454</v>
      </c>
      <c r="G15" s="107">
        <v>30767</v>
      </c>
      <c r="H15" s="107">
        <v>30908</v>
      </c>
      <c r="I15" s="107">
        <v>31030</v>
      </c>
      <c r="J15" s="107">
        <v>31101</v>
      </c>
      <c r="K15" s="107">
        <v>31325</v>
      </c>
      <c r="L15" s="107">
        <v>31502</v>
      </c>
      <c r="M15" s="108">
        <v>31345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1" customFormat="1" ht="28.5" customHeight="1" x14ac:dyDescent="0.2">
      <c r="A16" s="106" t="s">
        <v>43</v>
      </c>
      <c r="B16" s="107">
        <v>16396</v>
      </c>
      <c r="C16" s="107">
        <v>16615</v>
      </c>
      <c r="D16" s="107">
        <v>16717</v>
      </c>
      <c r="E16" s="107">
        <v>16822</v>
      </c>
      <c r="F16" s="107">
        <v>16999</v>
      </c>
      <c r="G16" s="107">
        <v>16771</v>
      </c>
      <c r="H16" s="107">
        <v>17047</v>
      </c>
      <c r="I16" s="107">
        <v>17182</v>
      </c>
      <c r="J16" s="107">
        <v>17643</v>
      </c>
      <c r="K16" s="107">
        <v>17891</v>
      </c>
      <c r="L16" s="107">
        <v>18073</v>
      </c>
      <c r="M16" s="108">
        <v>18084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1" customFormat="1" ht="22.5" x14ac:dyDescent="0.2">
      <c r="A17" s="106" t="s">
        <v>7</v>
      </c>
      <c r="B17" s="107">
        <v>13984</v>
      </c>
      <c r="C17" s="107">
        <v>14143</v>
      </c>
      <c r="D17" s="107">
        <v>14248</v>
      </c>
      <c r="E17" s="107">
        <v>14240</v>
      </c>
      <c r="F17" s="107">
        <v>14243</v>
      </c>
      <c r="G17" s="107">
        <v>14331</v>
      </c>
      <c r="H17" s="107">
        <v>14378</v>
      </c>
      <c r="I17" s="107">
        <v>14443</v>
      </c>
      <c r="J17" s="107">
        <v>14421</v>
      </c>
      <c r="K17" s="107">
        <v>14483</v>
      </c>
      <c r="L17" s="107">
        <v>14749</v>
      </c>
      <c r="M17" s="108">
        <v>14692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s="1" customFormat="1" ht="15.95" customHeight="1" x14ac:dyDescent="0.2">
      <c r="A18" s="106" t="s">
        <v>8</v>
      </c>
      <c r="B18" s="107">
        <v>5545</v>
      </c>
      <c r="C18" s="107">
        <v>5630</v>
      </c>
      <c r="D18" s="107">
        <v>5696</v>
      </c>
      <c r="E18" s="107">
        <v>5620</v>
      </c>
      <c r="F18" s="107">
        <v>5750</v>
      </c>
      <c r="G18" s="107">
        <v>5793</v>
      </c>
      <c r="H18" s="107">
        <v>5803</v>
      </c>
      <c r="I18" s="107">
        <v>5538</v>
      </c>
      <c r="J18" s="107">
        <v>5269</v>
      </c>
      <c r="K18" s="107">
        <v>5370</v>
      </c>
      <c r="L18" s="107">
        <v>5297</v>
      </c>
      <c r="M18" s="108">
        <v>5129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s="1" customFormat="1" ht="15.95" customHeight="1" x14ac:dyDescent="0.2">
      <c r="A19" s="109" t="s">
        <v>78</v>
      </c>
      <c r="B19" s="110">
        <f t="shared" ref="B19:L19" si="0">SUM(B10:B18)</f>
        <v>196182</v>
      </c>
      <c r="C19" s="110">
        <f t="shared" si="0"/>
        <v>196733</v>
      </c>
      <c r="D19" s="110">
        <f t="shared" si="0"/>
        <v>198401</v>
      </c>
      <c r="E19" s="110">
        <f t="shared" si="0"/>
        <v>197810</v>
      </c>
      <c r="F19" s="110">
        <f t="shared" si="0"/>
        <v>198551</v>
      </c>
      <c r="G19" s="110">
        <f t="shared" si="0"/>
        <v>199628</v>
      </c>
      <c r="H19" s="110">
        <f t="shared" si="0"/>
        <v>201453</v>
      </c>
      <c r="I19" s="110">
        <f t="shared" si="0"/>
        <v>202125</v>
      </c>
      <c r="J19" s="110">
        <f t="shared" si="0"/>
        <v>202967</v>
      </c>
      <c r="K19" s="110">
        <f t="shared" si="0"/>
        <v>206324</v>
      </c>
      <c r="L19" s="110">
        <f t="shared" si="0"/>
        <v>209206</v>
      </c>
      <c r="M19" s="110">
        <f>SUM(M10:M18)</f>
        <v>206679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55" ht="15.95" customHeight="1" x14ac:dyDescent="0.2">
      <c r="A20" s="125" t="s">
        <v>94</v>
      </c>
      <c r="B20" s="130">
        <f>+(B19/'2005 '!M19)-1</f>
        <v>-2.6131695611502082E-3</v>
      </c>
      <c r="C20" s="130">
        <f>+(C19/B19)-1</f>
        <v>2.8086164887706211E-3</v>
      </c>
      <c r="D20" s="130">
        <f t="shared" ref="D20:M20" si="1">+(D19/C19)-1</f>
        <v>8.4784962360153759E-3</v>
      </c>
      <c r="E20" s="130">
        <f t="shared" si="1"/>
        <v>-2.9788156309695779E-3</v>
      </c>
      <c r="F20" s="130">
        <f t="shared" si="1"/>
        <v>3.7460189070319672E-3</v>
      </c>
      <c r="G20" s="130">
        <f t="shared" si="1"/>
        <v>5.4242990465924734E-3</v>
      </c>
      <c r="H20" s="130">
        <f t="shared" si="1"/>
        <v>9.1420041276775166E-3</v>
      </c>
      <c r="I20" s="130">
        <f t="shared" si="1"/>
        <v>3.3357656624621868E-3</v>
      </c>
      <c r="J20" s="130">
        <f t="shared" si="1"/>
        <v>4.1657390228819757E-3</v>
      </c>
      <c r="K20" s="130">
        <f t="shared" si="1"/>
        <v>1.6539634521868019E-2</v>
      </c>
      <c r="L20" s="130">
        <f t="shared" si="1"/>
        <v>1.3968321668831551E-2</v>
      </c>
      <c r="M20" s="130">
        <f t="shared" si="1"/>
        <v>-1.2079003470263805E-2</v>
      </c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</row>
    <row r="21" spans="1:55" ht="15.95" customHeight="1" x14ac:dyDescent="0.2"/>
    <row r="22" spans="1:55" ht="15.95" customHeight="1" x14ac:dyDescent="0.2">
      <c r="A22" s="123" t="s">
        <v>111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</row>
    <row r="23" spans="1:55" ht="11.25" customHeight="1" x14ac:dyDescent="0.2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55" x14ac:dyDescent="0.2">
      <c r="A24" s="267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</row>
    <row r="25" spans="1:5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55" x14ac:dyDescent="0.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1:55" x14ac:dyDescent="0.2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</row>
    <row r="29" spans="1:55" x14ac:dyDescent="0.2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</row>
    <row r="152" spans="1:1" x14ac:dyDescent="0.2">
      <c r="A152" s="57" t="s">
        <v>112</v>
      </c>
    </row>
  </sheetData>
  <mergeCells count="8">
    <mergeCell ref="A24:M24"/>
    <mergeCell ref="A2:M2"/>
    <mergeCell ref="A3:M3"/>
    <mergeCell ref="A4:M4"/>
    <mergeCell ref="A6:M6"/>
    <mergeCell ref="A7:M7"/>
    <mergeCell ref="A8:A9"/>
    <mergeCell ref="B8:M8"/>
  </mergeCells>
  <printOptions horizontalCentered="1"/>
  <pageMargins left="0.39370078740157483" right="0.39370078740157483" top="0.59055118110236227" bottom="0.59055118110236227" header="0" footer="0"/>
  <pageSetup orientation="landscape" r:id="rId1"/>
  <headerFooter alignWithMargins="0">
    <oddFooter>&amp;L&amp;"Arial,Normal"&amp;8&amp;K01+032&amp;G&amp;C&amp;"Arial,Normal"&amp;8www.iieg.gob.mx&amp;R&amp;G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43</vt:i4>
      </vt:variant>
    </vt:vector>
  </HeadingPairs>
  <TitlesOfParts>
    <vt:vector size="43" baseType="lpstr">
      <vt:lpstr>Resumen comercio</vt:lpstr>
      <vt:lpstr>Resumen subact</vt:lpstr>
      <vt:lpstr>2000 </vt:lpstr>
      <vt:lpstr>2001</vt:lpstr>
      <vt:lpstr>2002 </vt:lpstr>
      <vt:lpstr>2003 </vt:lpstr>
      <vt:lpstr>2004</vt:lpstr>
      <vt:lpstr>2005 </vt:lpstr>
      <vt:lpstr>2006 </vt:lpstr>
      <vt:lpstr>2007 </vt:lpstr>
      <vt:lpstr>2008 </vt:lpstr>
      <vt:lpstr>2009 </vt:lpstr>
      <vt:lpstr>2010 </vt:lpstr>
      <vt:lpstr>2011 </vt:lpstr>
      <vt:lpstr>2012 </vt:lpstr>
      <vt:lpstr>2013</vt:lpstr>
      <vt:lpstr>2014</vt:lpstr>
      <vt:lpstr>2015</vt:lpstr>
      <vt:lpstr>2016</vt:lpstr>
      <vt:lpstr>2017</vt:lpstr>
      <vt:lpstr>subact2000</vt:lpstr>
      <vt:lpstr>subact2001</vt:lpstr>
      <vt:lpstr>subact2002</vt:lpstr>
      <vt:lpstr>subact2003</vt:lpstr>
      <vt:lpstr>subact2004</vt:lpstr>
      <vt:lpstr>subact2005</vt:lpstr>
      <vt:lpstr>subact2006</vt:lpstr>
      <vt:lpstr>2018</vt:lpstr>
      <vt:lpstr>2019</vt:lpstr>
      <vt:lpstr>subact2007</vt:lpstr>
      <vt:lpstr>subact2008</vt:lpstr>
      <vt:lpstr>subact2009</vt:lpstr>
      <vt:lpstr>subact2010</vt:lpstr>
      <vt:lpstr>subact2011</vt:lpstr>
      <vt:lpstr>subact2012</vt:lpstr>
      <vt:lpstr>subact2013</vt:lpstr>
      <vt:lpstr>subact2014</vt:lpstr>
      <vt:lpstr>subact2015</vt:lpstr>
      <vt:lpstr>subact2016</vt:lpstr>
      <vt:lpstr>subact2017</vt:lpstr>
      <vt:lpstr>subact2018</vt:lpstr>
      <vt:lpstr>subact2019</vt:lpstr>
      <vt:lpstr>ppweb(6)</vt:lpstr>
    </vt:vector>
  </TitlesOfParts>
  <Company>SEIJAL_ESTADISTICAS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</dc:creator>
  <cp:lastModifiedBy>susana.galindo</cp:lastModifiedBy>
  <cp:lastPrinted>2015-03-17T19:48:34Z</cp:lastPrinted>
  <dcterms:created xsi:type="dcterms:W3CDTF">2001-08-13T16:20:01Z</dcterms:created>
  <dcterms:modified xsi:type="dcterms:W3CDTF">2019-05-27T21:55:20Z</dcterms:modified>
</cp:coreProperties>
</file>