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0" windowWidth="14940" windowHeight="8670" tabRatio="1000" activeTab="0"/>
  </bookViews>
  <sheets>
    <sheet name="Temas " sheetId="1" r:id="rId1"/>
    <sheet name="Resumen" sheetId="2" r:id="rId2"/>
    <sheet name="Total" sheetId="3" r:id="rId3"/>
    <sheet name="Agricultura" sheetId="4" r:id="rId4"/>
    <sheet name="Minería" sheetId="5" r:id="rId5"/>
    <sheet name="Electricidad" sheetId="6" r:id="rId6"/>
    <sheet name="Construcción" sheetId="7" r:id="rId7"/>
    <sheet name="IndManufact" sheetId="8" r:id="rId8"/>
    <sheet name="Comercioalpormayor" sheetId="9" r:id="rId9"/>
    <sheet name="Comercio al por menor" sheetId="10" r:id="rId10"/>
    <sheet name="Transporte" sheetId="11" r:id="rId11"/>
    <sheet name="Medios Masivos" sheetId="12" r:id="rId12"/>
    <sheet name="Serv Financ" sheetId="13" r:id="rId13"/>
    <sheet name="Serv Inmobil" sheetId="14" r:id="rId14"/>
    <sheet name="Serv.Profesionales" sheetId="15" r:id="rId15"/>
    <sheet name="Coorporativos" sheetId="16" r:id="rId16"/>
    <sheet name="Serv.Apoyo negoc." sheetId="17" r:id="rId17"/>
    <sheet name="Serv.Educativos" sheetId="18" r:id="rId18"/>
    <sheet name="Serv Salud" sheetId="19" r:id="rId19"/>
    <sheet name="Serv.Esparci." sheetId="20" r:id="rId20"/>
    <sheet name="Serv.Alojamiento" sheetId="21" r:id="rId21"/>
    <sheet name="Otros Serv" sheetId="22" r:id="rId22"/>
    <sheet name="Act Gob" sheetId="23" r:id="rId23"/>
  </sheets>
  <definedNames>
    <definedName name="_xlfn.RANK.AVG" hidden="1">#NAME?</definedName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<sst xmlns="http://schemas.openxmlformats.org/spreadsheetml/2006/main" count="1134" uniqueCount="99">
  <si>
    <t xml:space="preserve">Total nacional </t>
  </si>
  <si>
    <t xml:space="preserve">Aguascalientes </t>
  </si>
  <si>
    <t xml:space="preserve">Baja California </t>
  </si>
  <si>
    <t xml:space="preserve">Baja California Sur </t>
  </si>
  <si>
    <t xml:space="preserve">Campeche </t>
  </si>
  <si>
    <t xml:space="preserve">Coahuila de Zaragoza </t>
  </si>
  <si>
    <t xml:space="preserve">Colima </t>
  </si>
  <si>
    <t xml:space="preserve">Chiapas </t>
  </si>
  <si>
    <t xml:space="preserve">Chihuahua </t>
  </si>
  <si>
    <t xml:space="preserve">Durango </t>
  </si>
  <si>
    <t xml:space="preserve">Guanajuato </t>
  </si>
  <si>
    <t xml:space="preserve">Guerrero </t>
  </si>
  <si>
    <t xml:space="preserve">Hidalgo </t>
  </si>
  <si>
    <t xml:space="preserve">Jalisco </t>
  </si>
  <si>
    <t xml:space="preserve">México </t>
  </si>
  <si>
    <t xml:space="preserve">Michoacán de Ocampo </t>
  </si>
  <si>
    <t xml:space="preserve">Morelos </t>
  </si>
  <si>
    <t xml:space="preserve">Nayarit </t>
  </si>
  <si>
    <t xml:space="preserve">Nuevo León </t>
  </si>
  <si>
    <t xml:space="preserve">Oaxaca </t>
  </si>
  <si>
    <t xml:space="preserve">Puebla </t>
  </si>
  <si>
    <t xml:space="preserve">Querétaro </t>
  </si>
  <si>
    <t xml:space="preserve">Quintana Roo </t>
  </si>
  <si>
    <t xml:space="preserve">San Luis Potosí </t>
  </si>
  <si>
    <t xml:space="preserve">Sinaloa </t>
  </si>
  <si>
    <t xml:space="preserve">Sonora </t>
  </si>
  <si>
    <t xml:space="preserve">Tabasco </t>
  </si>
  <si>
    <t xml:space="preserve">Tamaulipas </t>
  </si>
  <si>
    <t xml:space="preserve">Tlaxcala </t>
  </si>
  <si>
    <t xml:space="preserve">Veracruz de Ignacio de la Llave </t>
  </si>
  <si>
    <t xml:space="preserve">Yucatán </t>
  </si>
  <si>
    <t xml:space="preserve">Zacatecas </t>
  </si>
  <si>
    <t>Rank</t>
  </si>
  <si>
    <t>% Part</t>
  </si>
  <si>
    <t>Entidad Federativa</t>
  </si>
  <si>
    <t xml:space="preserve"> </t>
  </si>
  <si>
    <t xml:space="preserve">TEMAS </t>
  </si>
  <si>
    <t>Unidades Económicas por Entidad Federativa</t>
  </si>
  <si>
    <t xml:space="preserve">Agricultura, cría y explotación de animales, aprovechamiento forestal, pesca y caza </t>
  </si>
  <si>
    <t xml:space="preserve">Minería </t>
  </si>
  <si>
    <t xml:space="preserve">Generación, transmisión y distribución de energía eléctrica, suministro de agua y de gas por ductos al consumidor final </t>
  </si>
  <si>
    <t xml:space="preserve">Construcción </t>
  </si>
  <si>
    <t xml:space="preserve">Industrias manufactureras </t>
  </si>
  <si>
    <t xml:space="preserve">Comercio al por mayor </t>
  </si>
  <si>
    <t xml:space="preserve">Comercio al por menor </t>
  </si>
  <si>
    <t xml:space="preserve">Transportes, correos y almacenamiento </t>
  </si>
  <si>
    <t xml:space="preserve">Información en medios masivos </t>
  </si>
  <si>
    <t xml:space="preserve">Servicios financieros y de seguros </t>
  </si>
  <si>
    <t xml:space="preserve">Servicios inmobiliarios y de alquiler de bienes muebles e intangibles </t>
  </si>
  <si>
    <t xml:space="preserve">Servicios profesionales, científicos y técnicos </t>
  </si>
  <si>
    <t xml:space="preserve">Corporativos </t>
  </si>
  <si>
    <t xml:space="preserve">Servicios de apoyo a los negocios y manejo de desechos y servicios de remediación </t>
  </si>
  <si>
    <t xml:space="preserve">Servicios educativos </t>
  </si>
  <si>
    <t xml:space="preserve">Servicios de salud y de asistencia social </t>
  </si>
  <si>
    <t xml:space="preserve">Servicios de esparcimiento culturales y deportivos, y otros servicios recreativos </t>
  </si>
  <si>
    <t xml:space="preserve">Servicios de alojamiento temporal y de preparación de alimentos y bebidas </t>
  </si>
  <si>
    <t xml:space="preserve">Otros servicios excepto actividades gubernamentales </t>
  </si>
  <si>
    <t xml:space="preserve">Actividades legislativas, gubernamentales, de impartición de justicia y de organismos internacionales y extraterritoriales </t>
  </si>
  <si>
    <r>
      <rPr>
        <b/>
        <sz val="9"/>
        <rFont val="Calibri"/>
        <family val="2"/>
      </rPr>
      <t>FUENTE: IIEG;</t>
    </r>
    <r>
      <rPr>
        <sz val="9"/>
        <rFont val="Calibri"/>
        <family val="2"/>
      </rPr>
      <t xml:space="preserve"> Instituto de Información Estadística y Geográfica,  con base a datos proporcionados por el Directorio Estadístico Nacional de Unidades Económicas, DENUE. INEGI.</t>
    </r>
  </si>
  <si>
    <r>
      <t>FUENTE: IIEG;</t>
    </r>
    <r>
      <rPr>
        <sz val="9"/>
        <rFont val="Calibri"/>
        <family val="2"/>
      </rPr>
      <t xml:space="preserve"> Instituto de Información Estadística y Geográfica,  con base a datos proporcionados por el Directorio Estadístico Nacional de Unidades Económicas, DENUE. INEGI.</t>
    </r>
  </si>
  <si>
    <t>Total  Jalisco</t>
  </si>
  <si>
    <t>INSTITUTO DE INFORMACION ESTADISTICA Y GEOGRAFICA</t>
  </si>
  <si>
    <t xml:space="preserve">Unidades Económicas en Agricultura, cría y explotación de animales, aprovechamiento forestal, pesca y caza </t>
  </si>
  <si>
    <t>Unidades Económicas en Minería</t>
  </si>
  <si>
    <t>Unidades Económicas en Construcción</t>
  </si>
  <si>
    <t>Unidades Económicas en Comercio al por Mayor</t>
  </si>
  <si>
    <t>Unidades Económicas en Comercio al por Menor</t>
  </si>
  <si>
    <t>Unidades Económicas en Servicios financieros y de seguros</t>
  </si>
  <si>
    <t>Unidades Económicas en Servicios inmobiliarios y de alquiler de bienes muebles e intangibles</t>
  </si>
  <si>
    <t>Unidades Económicas en Servicios profesionales, científicos y técnicos</t>
  </si>
  <si>
    <t>Unidades Económicas en Servicios educativos</t>
  </si>
  <si>
    <t>Unidades Económicas en Servicios de salud y de asistencia social</t>
  </si>
  <si>
    <t>Unidades Económicas en Servicios de alojamiento temporal y de preparación de alimentos y bebidas</t>
  </si>
  <si>
    <t xml:space="preserve">Unidades Económicas en Otros servicios excepto actividades del gobierno </t>
  </si>
  <si>
    <t xml:space="preserve">Unidades Económicas en Generación, transmisión y distribución de energía eléctrica, suministro de agua y de gas por ductos al consumidor final </t>
  </si>
  <si>
    <t xml:space="preserve">Unidades Económicas en Servicios de apoyo a los negocios y manejo de desechos y servicios de remediación </t>
  </si>
  <si>
    <t xml:space="preserve">Unidades Económicas en Servicios de esparcimiento culturales y deportivos, y otros servicios recreativos </t>
  </si>
  <si>
    <t xml:space="preserve">Unidades Económicas en Actividades legislativas, gubernamentales, de impartición de justicia y de organismos internacionales y extraterritoriales </t>
  </si>
  <si>
    <t>Unidades Económicas en Industrias manufactureras</t>
  </si>
  <si>
    <t>Unidades Económicas en Información en medios masivos</t>
  </si>
  <si>
    <t>Unidades Económicas en Transportes, correos y almacenamiento</t>
  </si>
  <si>
    <t>Unidades Económicas en Corporativos</t>
  </si>
  <si>
    <t>Unidades Económicas Jalisco Cuadro Resumen</t>
  </si>
  <si>
    <t>Cd de México</t>
  </si>
  <si>
    <t>al mes de Marzo de  2018</t>
  </si>
  <si>
    <t>al mes de Marzo 2018</t>
  </si>
  <si>
    <t>Al mes de Marzo 2018</t>
  </si>
  <si>
    <t>Actualizado a Marzo 2018</t>
  </si>
  <si>
    <t>Al mes deMarzo 2018</t>
  </si>
  <si>
    <t>A Marzo 2018</t>
  </si>
  <si>
    <t>Actualizado al mes de Marzo 2018</t>
  </si>
  <si>
    <t>al Marzo 2018</t>
  </si>
  <si>
    <t>al mes de Marzo 2018.</t>
  </si>
  <si>
    <t>a marzo 2018</t>
  </si>
  <si>
    <t xml:space="preserve"> al mes de Marzo de 2018</t>
  </si>
  <si>
    <t>al mes de Marzo de 2018</t>
  </si>
  <si>
    <t>a Noviembre de 2018</t>
  </si>
  <si>
    <t>2013 -Noviembre 2018</t>
  </si>
  <si>
    <t>2013 - Noviembre 2018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</si>
</sst>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  <numFmt numFmtId="181" formatCode="[$-80A]dddd\,\ dd&quot; de &quot;mmmm&quot; de &quot;yyyy"/>
    <numFmt numFmtId="182" formatCode="[$-80A]hh:mm:ss\ AM/PM"/>
    <numFmt numFmtId="183" formatCode="[$-80A]dddd\,\ d&quot; de &quot;mmmm&quot; de &quot;yyyy"/>
    <numFmt numFmtId="184" formatCode="#,##0.0"/>
    <numFmt numFmtId="185" formatCode="_(* #,##0.000_);_(* \(#,##0.000\);_(* &quot;-&quot;??_);_(@_)"/>
    <numFmt numFmtId="186" formatCode="_(* #,##0.0_);_(* \(#,##0.0\);_(* &quot;-&quot;??_);_(@_)"/>
    <numFmt numFmtId="187" formatCode="_(* #,##0_);_(* \(#,##0\);_(* &quot;-&quot;??_);_(@_)"/>
  </numFmts>
  <fonts count="60">
    <font>
      <sz val="10"/>
      <name val="Arial"/>
      <family val="0"/>
    </font>
    <font>
      <b/>
      <sz val="10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0.5"/>
      <name val="Calibri"/>
      <family val="2"/>
    </font>
    <font>
      <sz val="10.5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12"/>
      <name val="Times New Roman"/>
      <family val="1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Calibri"/>
      <family val="2"/>
    </font>
    <font>
      <b/>
      <sz val="10"/>
      <color indexed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u val="single"/>
      <sz val="11"/>
      <color indexed="12"/>
      <name val="Calibri"/>
      <family val="2"/>
    </font>
    <font>
      <sz val="9"/>
      <color indexed="9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rgb="FF0000FF"/>
      <name val="Times New Roman"/>
      <family val="1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Calibri"/>
      <family val="2"/>
    </font>
    <font>
      <b/>
      <sz val="10"/>
      <color theme="0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theme="10"/>
      <name val="Calibri"/>
      <family val="2"/>
    </font>
    <font>
      <sz val="9"/>
      <color theme="0"/>
      <name val="Calibri"/>
      <family val="2"/>
    </font>
    <font>
      <b/>
      <sz val="10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C99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0" fillId="0" borderId="8" applyNumberFormat="0" applyFill="0" applyAlignment="0" applyProtection="0"/>
    <xf numFmtId="0" fontId="53" fillId="0" borderId="9" applyNumberFormat="0" applyFill="0" applyAlignment="0" applyProtection="0"/>
  </cellStyleXfs>
  <cellXfs count="270">
    <xf numFmtId="0" fontId="0" fillId="0" borderId="0" xfId="0" applyAlignment="1">
      <alignment/>
    </xf>
    <xf numFmtId="0" fontId="42" fillId="33" borderId="0" xfId="45" applyFill="1" applyAlignment="1">
      <alignment/>
    </xf>
    <xf numFmtId="0" fontId="1" fillId="34" borderId="0" xfId="55" applyFont="1" applyFill="1" applyBorder="1">
      <alignment/>
      <protection/>
    </xf>
    <xf numFmtId="0" fontId="2" fillId="34" borderId="0" xfId="55" applyFont="1" applyFill="1">
      <alignment/>
      <protection/>
    </xf>
    <xf numFmtId="0" fontId="2" fillId="35" borderId="0" xfId="0" applyFont="1" applyFill="1" applyAlignment="1">
      <alignment/>
    </xf>
    <xf numFmtId="0" fontId="1" fillId="35" borderId="0" xfId="56" applyFont="1" applyFill="1" applyBorder="1" applyAlignment="1">
      <alignment vertical="center" wrapText="1"/>
      <protection/>
    </xf>
    <xf numFmtId="0" fontId="2" fillId="35" borderId="0" xfId="0" applyFont="1" applyFill="1" applyBorder="1" applyAlignment="1">
      <alignment/>
    </xf>
    <xf numFmtId="0" fontId="1" fillId="35" borderId="0" xfId="56" applyFont="1" applyFill="1" applyBorder="1" applyAlignment="1">
      <alignment horizontal="left" vertical="center" wrapText="1"/>
      <protection/>
    </xf>
    <xf numFmtId="0" fontId="3" fillId="35" borderId="0" xfId="0" applyFont="1" applyFill="1" applyAlignment="1">
      <alignment/>
    </xf>
    <xf numFmtId="0" fontId="3" fillId="35" borderId="10" xfId="0" applyFont="1" applyFill="1" applyBorder="1" applyAlignment="1">
      <alignment/>
    </xf>
    <xf numFmtId="0" fontId="3" fillId="35" borderId="11" xfId="0" applyFont="1" applyFill="1" applyBorder="1" applyAlignment="1">
      <alignment horizontal="center"/>
    </xf>
    <xf numFmtId="0" fontId="1" fillId="35" borderId="0" xfId="0" applyFont="1" applyFill="1" applyAlignment="1">
      <alignment/>
    </xf>
    <xf numFmtId="0" fontId="2" fillId="35" borderId="0" xfId="57" applyFont="1" applyFill="1">
      <alignment/>
      <protection/>
    </xf>
    <xf numFmtId="0" fontId="1" fillId="35" borderId="0" xfId="55" applyFont="1" applyFill="1" applyBorder="1" applyAlignment="1">
      <alignment wrapText="1"/>
      <protection/>
    </xf>
    <xf numFmtId="0" fontId="2" fillId="34" borderId="0" xfId="55" applyFont="1" applyFill="1" applyBorder="1">
      <alignment/>
      <protection/>
    </xf>
    <xf numFmtId="0" fontId="1" fillId="35" borderId="0" xfId="55" applyFont="1" applyFill="1" applyBorder="1" applyAlignment="1">
      <alignment horizontal="left" wrapText="1"/>
      <protection/>
    </xf>
    <xf numFmtId="0" fontId="3" fillId="35" borderId="0" xfId="57" applyFont="1" applyFill="1">
      <alignment/>
      <protection/>
    </xf>
    <xf numFmtId="0" fontId="3" fillId="35" borderId="10" xfId="57" applyFont="1" applyFill="1" applyBorder="1">
      <alignment/>
      <protection/>
    </xf>
    <xf numFmtId="0" fontId="3" fillId="35" borderId="11" xfId="57" applyFont="1" applyFill="1" applyBorder="1" applyAlignment="1">
      <alignment horizontal="center"/>
      <protection/>
    </xf>
    <xf numFmtId="0" fontId="1" fillId="35" borderId="0" xfId="57" applyFont="1" applyFill="1">
      <alignment/>
      <protection/>
    </xf>
    <xf numFmtId="0" fontId="2" fillId="35" borderId="0" xfId="54" applyFont="1" applyFill="1">
      <alignment/>
      <protection/>
    </xf>
    <xf numFmtId="0" fontId="3" fillId="35" borderId="0" xfId="54" applyFont="1" applyFill="1">
      <alignment/>
      <protection/>
    </xf>
    <xf numFmtId="0" fontId="3" fillId="35" borderId="10" xfId="54" applyFont="1" applyFill="1" applyBorder="1">
      <alignment/>
      <protection/>
    </xf>
    <xf numFmtId="0" fontId="3" fillId="35" borderId="11" xfId="54" applyFont="1" applyFill="1" applyBorder="1" applyAlignment="1">
      <alignment horizontal="center"/>
      <protection/>
    </xf>
    <xf numFmtId="0" fontId="1" fillId="35" borderId="0" xfId="54" applyFont="1" applyFill="1">
      <alignment/>
      <protection/>
    </xf>
    <xf numFmtId="3" fontId="1" fillId="35" borderId="0" xfId="55" applyNumberFormat="1" applyFont="1" applyFill="1" applyBorder="1" applyAlignment="1">
      <alignment horizontal="left" wrapText="1"/>
      <protection/>
    </xf>
    <xf numFmtId="0" fontId="4" fillId="35" borderId="0" xfId="0" applyFont="1" applyFill="1" applyAlignment="1">
      <alignment/>
    </xf>
    <xf numFmtId="3" fontId="1" fillId="35" borderId="0" xfId="55" applyNumberFormat="1" applyFont="1" applyFill="1" applyBorder="1" applyAlignment="1">
      <alignment wrapText="1"/>
      <protection/>
    </xf>
    <xf numFmtId="0" fontId="6" fillId="34" borderId="0" xfId="55" applyFont="1" applyFill="1">
      <alignment/>
      <protection/>
    </xf>
    <xf numFmtId="0" fontId="6" fillId="35" borderId="0" xfId="0" applyFont="1" applyFill="1" applyAlignment="1">
      <alignment/>
    </xf>
    <xf numFmtId="0" fontId="6" fillId="35" borderId="0" xfId="57" applyFont="1" applyFill="1">
      <alignment/>
      <protection/>
    </xf>
    <xf numFmtId="0" fontId="6" fillId="35" borderId="0" xfId="54" applyFont="1" applyFill="1">
      <alignment/>
      <protection/>
    </xf>
    <xf numFmtId="0" fontId="5" fillId="34" borderId="0" xfId="55" applyFont="1" applyFill="1">
      <alignment/>
      <protection/>
    </xf>
    <xf numFmtId="0" fontId="1" fillId="35" borderId="0" xfId="0" applyFont="1" applyFill="1" applyBorder="1" applyAlignment="1">
      <alignment/>
    </xf>
    <xf numFmtId="3" fontId="1" fillId="35" borderId="0" xfId="0" applyNumberFormat="1" applyFont="1" applyFill="1" applyBorder="1" applyAlignment="1">
      <alignment/>
    </xf>
    <xf numFmtId="180" fontId="1" fillId="35" borderId="0" xfId="59" applyNumberFormat="1" applyFont="1" applyFill="1" applyBorder="1" applyAlignment="1">
      <alignment/>
    </xf>
    <xf numFmtId="0" fontId="1" fillId="35" borderId="0" xfId="57" applyFont="1" applyFill="1" applyBorder="1">
      <alignment/>
      <protection/>
    </xf>
    <xf numFmtId="3" fontId="1" fillId="35" borderId="0" xfId="57" applyNumberFormat="1" applyFont="1" applyFill="1" applyBorder="1">
      <alignment/>
      <protection/>
    </xf>
    <xf numFmtId="0" fontId="1" fillId="35" borderId="0" xfId="54" applyFont="1" applyFill="1" applyBorder="1">
      <alignment/>
      <protection/>
    </xf>
    <xf numFmtId="3" fontId="1" fillId="35" borderId="0" xfId="54" applyNumberFormat="1" applyFont="1" applyFill="1" applyBorder="1">
      <alignment/>
      <protection/>
    </xf>
    <xf numFmtId="0" fontId="4" fillId="35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2" fillId="35" borderId="0" xfId="0" applyFont="1" applyFill="1" applyAlignment="1">
      <alignment/>
    </xf>
    <xf numFmtId="0" fontId="1" fillId="35" borderId="0" xfId="0" applyFont="1" applyFill="1" applyAlignment="1">
      <alignment/>
    </xf>
    <xf numFmtId="0" fontId="2" fillId="35" borderId="0" xfId="0" applyFont="1" applyFill="1" applyAlignment="1">
      <alignment wrapText="1"/>
    </xf>
    <xf numFmtId="3" fontId="2" fillId="35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0" fontId="54" fillId="36" borderId="12" xfId="0" applyFont="1" applyFill="1" applyBorder="1" applyAlignment="1">
      <alignment/>
    </xf>
    <xf numFmtId="0" fontId="55" fillId="36" borderId="12" xfId="57" applyFont="1" applyFill="1" applyBorder="1">
      <alignment/>
      <protection/>
    </xf>
    <xf numFmtId="0" fontId="55" fillId="36" borderId="12" xfId="54" applyFont="1" applyFill="1" applyBorder="1">
      <alignment/>
      <protection/>
    </xf>
    <xf numFmtId="0" fontId="55" fillId="36" borderId="12" xfId="0" applyFont="1" applyFill="1" applyBorder="1" applyAlignment="1">
      <alignment/>
    </xf>
    <xf numFmtId="0" fontId="4" fillId="37" borderId="10" xfId="0" applyFont="1" applyFill="1" applyBorder="1" applyAlignment="1">
      <alignment/>
    </xf>
    <xf numFmtId="0" fontId="4" fillId="37" borderId="11" xfId="0" applyFont="1" applyFill="1" applyBorder="1" applyAlignment="1">
      <alignment horizontal="center"/>
    </xf>
    <xf numFmtId="0" fontId="4" fillId="37" borderId="10" xfId="54" applyFont="1" applyFill="1" applyBorder="1">
      <alignment/>
      <protection/>
    </xf>
    <xf numFmtId="0" fontId="4" fillId="37" borderId="11" xfId="54" applyFont="1" applyFill="1" applyBorder="1" applyAlignment="1">
      <alignment horizontal="center"/>
      <protection/>
    </xf>
    <xf numFmtId="0" fontId="4" fillId="37" borderId="10" xfId="57" applyFont="1" applyFill="1" applyBorder="1">
      <alignment/>
      <protection/>
    </xf>
    <xf numFmtId="0" fontId="4" fillId="37" borderId="11" xfId="57" applyFont="1" applyFill="1" applyBorder="1" applyAlignment="1">
      <alignment horizontal="center"/>
      <protection/>
    </xf>
    <xf numFmtId="0" fontId="2" fillId="35" borderId="13" xfId="56" applyFont="1" applyFill="1" applyBorder="1" applyAlignment="1">
      <alignment vertical="center" wrapText="1"/>
      <protection/>
    </xf>
    <xf numFmtId="0" fontId="2" fillId="35" borderId="14" xfId="56" applyFont="1" applyFill="1" applyBorder="1" applyAlignment="1">
      <alignment vertical="center" wrapText="1"/>
      <protection/>
    </xf>
    <xf numFmtId="0" fontId="2" fillId="35" borderId="14" xfId="55" applyFont="1" applyFill="1" applyBorder="1" applyAlignment="1">
      <alignment wrapText="1"/>
      <protection/>
    </xf>
    <xf numFmtId="3" fontId="2" fillId="35" borderId="14" xfId="55" applyNumberFormat="1" applyFont="1" applyFill="1" applyBorder="1" applyAlignment="1">
      <alignment wrapText="1"/>
      <protection/>
    </xf>
    <xf numFmtId="0" fontId="2" fillId="35" borderId="15" xfId="55" applyFont="1" applyFill="1" applyBorder="1" applyAlignment="1">
      <alignment wrapText="1"/>
      <protection/>
    </xf>
    <xf numFmtId="0" fontId="2" fillId="35" borderId="14" xfId="55" applyFont="1" applyFill="1" applyBorder="1" applyAlignment="1">
      <alignment horizontal="left" wrapText="1"/>
      <protection/>
    </xf>
    <xf numFmtId="0" fontId="55" fillId="36" borderId="15" xfId="0" applyFont="1" applyFill="1" applyBorder="1" applyAlignment="1">
      <alignment/>
    </xf>
    <xf numFmtId="0" fontId="29" fillId="33" borderId="0" xfId="0" applyFont="1" applyFill="1" applyAlignment="1">
      <alignment/>
    </xf>
    <xf numFmtId="0" fontId="30" fillId="33" borderId="0" xfId="0" applyFont="1" applyFill="1" applyAlignment="1">
      <alignment/>
    </xf>
    <xf numFmtId="0" fontId="29" fillId="0" borderId="0" xfId="0" applyFont="1" applyAlignment="1">
      <alignment/>
    </xf>
    <xf numFmtId="0" fontId="30" fillId="33" borderId="0" xfId="0" applyFont="1" applyFill="1" applyAlignment="1">
      <alignment horizontal="center"/>
    </xf>
    <xf numFmtId="0" fontId="30" fillId="33" borderId="0" xfId="0" applyFont="1" applyFill="1" applyAlignment="1">
      <alignment horizontal="left"/>
    </xf>
    <xf numFmtId="0" fontId="56" fillId="33" borderId="0" xfId="46" applyFont="1" applyFill="1" applyAlignment="1">
      <alignment/>
    </xf>
    <xf numFmtId="0" fontId="57" fillId="33" borderId="0" xfId="45" applyFont="1" applyFill="1" applyAlignment="1">
      <alignment/>
    </xf>
    <xf numFmtId="0" fontId="29" fillId="33" borderId="0" xfId="0" applyFont="1" applyFill="1" applyAlignment="1">
      <alignment horizontal="center"/>
    </xf>
    <xf numFmtId="0" fontId="1" fillId="35" borderId="0" xfId="0" applyNumberFormat="1" applyFont="1" applyFill="1" applyAlignment="1">
      <alignment horizontal="left"/>
    </xf>
    <xf numFmtId="0" fontId="1" fillId="34" borderId="0" xfId="55" applyFont="1" applyFill="1" applyBorder="1" applyAlignment="1">
      <alignment horizontal="left"/>
      <protection/>
    </xf>
    <xf numFmtId="0" fontId="3" fillId="35" borderId="0" xfId="0" applyFont="1" applyFill="1" applyBorder="1" applyAlignment="1">
      <alignment horizontal="center"/>
    </xf>
    <xf numFmtId="3" fontId="3" fillId="35" borderId="14" xfId="0" applyNumberFormat="1" applyFont="1" applyFill="1" applyBorder="1" applyAlignment="1">
      <alignment horizontal="center"/>
    </xf>
    <xf numFmtId="180" fontId="3" fillId="35" borderId="0" xfId="59" applyNumberFormat="1" applyFont="1" applyFill="1" applyBorder="1" applyAlignment="1">
      <alignment horizontal="center"/>
    </xf>
    <xf numFmtId="0" fontId="3" fillId="35" borderId="14" xfId="0" applyFont="1" applyFill="1" applyBorder="1" applyAlignment="1">
      <alignment horizontal="center"/>
    </xf>
    <xf numFmtId="180" fontId="3" fillId="35" borderId="0" xfId="60" applyNumberFormat="1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3" fontId="4" fillId="37" borderId="14" xfId="0" applyNumberFormat="1" applyFont="1" applyFill="1" applyBorder="1" applyAlignment="1">
      <alignment horizontal="center"/>
    </xf>
    <xf numFmtId="180" fontId="4" fillId="37" borderId="0" xfId="59" applyNumberFormat="1" applyFont="1" applyFill="1" applyBorder="1" applyAlignment="1">
      <alignment horizontal="center"/>
    </xf>
    <xf numFmtId="3" fontId="54" fillId="36" borderId="15" xfId="0" applyNumberFormat="1" applyFont="1" applyFill="1" applyBorder="1" applyAlignment="1">
      <alignment horizontal="center"/>
    </xf>
    <xf numFmtId="180" fontId="54" fillId="36" borderId="16" xfId="59" applyNumberFormat="1" applyFont="1" applyFill="1" applyBorder="1" applyAlignment="1">
      <alignment horizontal="center"/>
    </xf>
    <xf numFmtId="0" fontId="54" fillId="36" borderId="16" xfId="0" applyFont="1" applyFill="1" applyBorder="1" applyAlignment="1">
      <alignment horizontal="center"/>
    </xf>
    <xf numFmtId="180" fontId="3" fillId="35" borderId="0" xfId="59" applyNumberFormat="1" applyFont="1" applyFill="1" applyBorder="1" applyAlignment="1">
      <alignment horizontal="center"/>
    </xf>
    <xf numFmtId="3" fontId="54" fillId="38" borderId="17" xfId="0" applyNumberFormat="1" applyFont="1" applyFill="1" applyBorder="1" applyAlignment="1">
      <alignment horizontal="center"/>
    </xf>
    <xf numFmtId="180" fontId="54" fillId="38" borderId="18" xfId="59" applyNumberFormat="1" applyFont="1" applyFill="1" applyBorder="1" applyAlignment="1">
      <alignment horizontal="center"/>
    </xf>
    <xf numFmtId="0" fontId="54" fillId="38" borderId="19" xfId="0" applyFont="1" applyFill="1" applyBorder="1" applyAlignment="1">
      <alignment horizontal="center"/>
    </xf>
    <xf numFmtId="0" fontId="4" fillId="37" borderId="11" xfId="0" applyFont="1" applyFill="1" applyBorder="1" applyAlignment="1">
      <alignment horizontal="center"/>
    </xf>
    <xf numFmtId="180" fontId="4" fillId="37" borderId="0" xfId="59" applyNumberFormat="1" applyFont="1" applyFill="1" applyBorder="1" applyAlignment="1">
      <alignment horizontal="center"/>
    </xf>
    <xf numFmtId="180" fontId="58" fillId="38" borderId="18" xfId="59" applyNumberFormat="1" applyFont="1" applyFill="1" applyBorder="1" applyAlignment="1">
      <alignment horizontal="center"/>
    </xf>
    <xf numFmtId="0" fontId="58" fillId="38" borderId="19" xfId="0" applyFont="1" applyFill="1" applyBorder="1" applyAlignment="1">
      <alignment horizontal="center"/>
    </xf>
    <xf numFmtId="0" fontId="55" fillId="36" borderId="20" xfId="0" applyFont="1" applyFill="1" applyBorder="1" applyAlignment="1">
      <alignment/>
    </xf>
    <xf numFmtId="3" fontId="55" fillId="36" borderId="17" xfId="0" applyNumberFormat="1" applyFont="1" applyFill="1" applyBorder="1" applyAlignment="1">
      <alignment horizontal="center"/>
    </xf>
    <xf numFmtId="180" fontId="55" fillId="36" borderId="18" xfId="59" applyNumberFormat="1" applyFont="1" applyFill="1" applyBorder="1" applyAlignment="1">
      <alignment horizontal="center"/>
    </xf>
    <xf numFmtId="0" fontId="55" fillId="36" borderId="19" xfId="0" applyFont="1" applyFill="1" applyBorder="1" applyAlignment="1">
      <alignment horizontal="center"/>
    </xf>
    <xf numFmtId="0" fontId="55" fillId="36" borderId="18" xfId="0" applyFont="1" applyFill="1" applyBorder="1" applyAlignment="1">
      <alignment horizontal="center"/>
    </xf>
    <xf numFmtId="0" fontId="3" fillId="35" borderId="21" xfId="0" applyFont="1" applyFill="1" applyBorder="1" applyAlignment="1">
      <alignment horizontal="center"/>
    </xf>
    <xf numFmtId="180" fontId="3" fillId="35" borderId="16" xfId="59" applyNumberFormat="1" applyFont="1" applyFill="1" applyBorder="1" applyAlignment="1">
      <alignment horizontal="center"/>
    </xf>
    <xf numFmtId="3" fontId="3" fillId="35" borderId="14" xfId="51" applyNumberFormat="1" applyFont="1" applyFill="1" applyBorder="1" applyAlignment="1">
      <alignment horizontal="center"/>
    </xf>
    <xf numFmtId="3" fontId="3" fillId="35" borderId="15" xfId="51" applyNumberFormat="1" applyFont="1" applyFill="1" applyBorder="1" applyAlignment="1">
      <alignment horizontal="center"/>
    </xf>
    <xf numFmtId="3" fontId="54" fillId="38" borderId="17" xfId="51" applyNumberFormat="1" applyFont="1" applyFill="1" applyBorder="1" applyAlignment="1">
      <alignment horizontal="center"/>
    </xf>
    <xf numFmtId="3" fontId="2" fillId="35" borderId="14" xfId="0" applyNumberFormat="1" applyFont="1" applyFill="1" applyBorder="1" applyAlignment="1">
      <alignment horizontal="center"/>
    </xf>
    <xf numFmtId="3" fontId="55" fillId="38" borderId="17" xfId="0" applyNumberFormat="1" applyFont="1" applyFill="1" applyBorder="1" applyAlignment="1">
      <alignment horizontal="center"/>
    </xf>
    <xf numFmtId="180" fontId="55" fillId="36" borderId="18" xfId="59" applyNumberFormat="1" applyFont="1" applyFill="1" applyBorder="1" applyAlignment="1">
      <alignment horizontal="center"/>
    </xf>
    <xf numFmtId="0" fontId="55" fillId="36" borderId="19" xfId="0" applyFont="1" applyFill="1" applyBorder="1" applyAlignment="1">
      <alignment horizontal="center"/>
    </xf>
    <xf numFmtId="0" fontId="3" fillId="35" borderId="21" xfId="0" applyFont="1" applyFill="1" applyBorder="1" applyAlignment="1">
      <alignment horizontal="center"/>
    </xf>
    <xf numFmtId="3" fontId="3" fillId="35" borderId="14" xfId="0" applyNumberFormat="1" applyFont="1" applyFill="1" applyBorder="1" applyAlignment="1">
      <alignment horizontal="center"/>
    </xf>
    <xf numFmtId="3" fontId="3" fillId="35" borderId="15" xfId="0" applyNumberFormat="1" applyFont="1" applyFill="1" applyBorder="1" applyAlignment="1">
      <alignment horizontal="center"/>
    </xf>
    <xf numFmtId="3" fontId="55" fillId="36" borderId="15" xfId="0" applyNumberFormat="1" applyFont="1" applyFill="1" applyBorder="1" applyAlignment="1">
      <alignment horizontal="center"/>
    </xf>
    <xf numFmtId="180" fontId="55" fillId="36" borderId="16" xfId="59" applyNumberFormat="1" applyFont="1" applyFill="1" applyBorder="1" applyAlignment="1">
      <alignment horizontal="center"/>
    </xf>
    <xf numFmtId="0" fontId="55" fillId="36" borderId="21" xfId="0" applyFont="1" applyFill="1" applyBorder="1" applyAlignment="1">
      <alignment horizontal="center"/>
    </xf>
    <xf numFmtId="3" fontId="54" fillId="38" borderId="16" xfId="0" applyNumberFormat="1" applyFont="1" applyFill="1" applyBorder="1" applyAlignment="1">
      <alignment horizontal="center"/>
    </xf>
    <xf numFmtId="180" fontId="54" fillId="36" borderId="16" xfId="59" applyNumberFormat="1" applyFont="1" applyFill="1" applyBorder="1" applyAlignment="1">
      <alignment horizontal="center"/>
    </xf>
    <xf numFmtId="0" fontId="54" fillId="36" borderId="21" xfId="0" applyFont="1" applyFill="1" applyBorder="1" applyAlignment="1">
      <alignment horizontal="center"/>
    </xf>
    <xf numFmtId="3" fontId="3" fillId="35" borderId="15" xfId="0" applyNumberFormat="1" applyFont="1" applyFill="1" applyBorder="1" applyAlignment="1">
      <alignment horizontal="center"/>
    </xf>
    <xf numFmtId="180" fontId="3" fillId="35" borderId="16" xfId="59" applyNumberFormat="1" applyFont="1" applyFill="1" applyBorder="1" applyAlignment="1">
      <alignment horizontal="center"/>
    </xf>
    <xf numFmtId="3" fontId="4" fillId="37" borderId="14" xfId="0" applyNumberFormat="1" applyFont="1" applyFill="1" applyBorder="1" applyAlignment="1">
      <alignment horizontal="center"/>
    </xf>
    <xf numFmtId="0" fontId="3" fillId="35" borderId="12" xfId="0" applyFont="1" applyFill="1" applyBorder="1" applyAlignment="1">
      <alignment/>
    </xf>
    <xf numFmtId="180" fontId="54" fillId="38" borderId="16" xfId="59" applyNumberFormat="1" applyFont="1" applyFill="1" applyBorder="1" applyAlignment="1">
      <alignment horizontal="center"/>
    </xf>
    <xf numFmtId="0" fontId="54" fillId="38" borderId="21" xfId="0" applyFont="1" applyFill="1" applyBorder="1" applyAlignment="1">
      <alignment horizontal="center"/>
    </xf>
    <xf numFmtId="3" fontId="54" fillId="38" borderId="15" xfId="0" applyNumberFormat="1" applyFont="1" applyFill="1" applyBorder="1" applyAlignment="1">
      <alignment horizontal="center"/>
    </xf>
    <xf numFmtId="0" fontId="3" fillId="35" borderId="16" xfId="0" applyFont="1" applyFill="1" applyBorder="1" applyAlignment="1">
      <alignment horizontal="center"/>
    </xf>
    <xf numFmtId="3" fontId="3" fillId="35" borderId="0" xfId="0" applyNumberFormat="1" applyFont="1" applyFill="1" applyBorder="1" applyAlignment="1">
      <alignment horizontal="center"/>
    </xf>
    <xf numFmtId="3" fontId="3" fillId="35" borderId="16" xfId="0" applyNumberFormat="1" applyFont="1" applyFill="1" applyBorder="1" applyAlignment="1">
      <alignment horizontal="center"/>
    </xf>
    <xf numFmtId="3" fontId="4" fillId="37" borderId="0" xfId="0" applyNumberFormat="1" applyFont="1" applyFill="1" applyBorder="1" applyAlignment="1">
      <alignment horizontal="center"/>
    </xf>
    <xf numFmtId="0" fontId="4" fillId="35" borderId="0" xfId="0" applyFont="1" applyFill="1" applyAlignment="1">
      <alignment/>
    </xf>
    <xf numFmtId="0" fontId="54" fillId="38" borderId="15" xfId="0" applyFont="1" applyFill="1" applyBorder="1" applyAlignment="1">
      <alignment horizontal="center"/>
    </xf>
    <xf numFmtId="0" fontId="3" fillId="35" borderId="11" xfId="54" applyFont="1" applyFill="1" applyBorder="1" applyAlignment="1">
      <alignment horizontal="center"/>
      <protection/>
    </xf>
    <xf numFmtId="0" fontId="3" fillId="35" borderId="21" xfId="54" applyFont="1" applyFill="1" applyBorder="1" applyAlignment="1">
      <alignment horizontal="center"/>
      <protection/>
    </xf>
    <xf numFmtId="3" fontId="3" fillId="35" borderId="14" xfId="54" applyNumberFormat="1" applyFont="1" applyFill="1" applyBorder="1" applyAlignment="1">
      <alignment horizontal="center"/>
      <protection/>
    </xf>
    <xf numFmtId="3" fontId="4" fillId="37" borderId="14" xfId="54" applyNumberFormat="1" applyFont="1" applyFill="1" applyBorder="1" applyAlignment="1">
      <alignment horizontal="center"/>
      <protection/>
    </xf>
    <xf numFmtId="3" fontId="55" fillId="36" borderId="15" xfId="54" applyNumberFormat="1" applyFont="1" applyFill="1" applyBorder="1" applyAlignment="1">
      <alignment horizontal="center"/>
      <protection/>
    </xf>
    <xf numFmtId="0" fontId="55" fillId="36" borderId="21" xfId="54" applyFont="1" applyFill="1" applyBorder="1" applyAlignment="1">
      <alignment horizontal="center"/>
      <protection/>
    </xf>
    <xf numFmtId="0" fontId="54" fillId="38" borderId="19" xfId="54" applyFont="1" applyFill="1" applyBorder="1" applyAlignment="1">
      <alignment horizontal="center"/>
      <protection/>
    </xf>
    <xf numFmtId="0" fontId="4" fillId="37" borderId="11" xfId="54" applyFont="1" applyFill="1" applyBorder="1" applyAlignment="1">
      <alignment horizontal="center"/>
      <protection/>
    </xf>
    <xf numFmtId="0" fontId="54" fillId="38" borderId="21" xfId="54" applyFont="1" applyFill="1" applyBorder="1" applyAlignment="1">
      <alignment horizontal="center"/>
      <protection/>
    </xf>
    <xf numFmtId="0" fontId="3" fillId="35" borderId="12" xfId="54" applyFont="1" applyFill="1" applyBorder="1">
      <alignment/>
      <protection/>
    </xf>
    <xf numFmtId="0" fontId="3" fillId="35" borderId="21" xfId="54" applyFont="1" applyFill="1" applyBorder="1" applyAlignment="1">
      <alignment horizontal="center"/>
      <protection/>
    </xf>
    <xf numFmtId="0" fontId="1" fillId="35" borderId="0" xfId="55" applyNumberFormat="1" applyFont="1" applyFill="1" applyBorder="1" applyAlignment="1">
      <alignment horizontal="left" wrapText="1"/>
      <protection/>
    </xf>
    <xf numFmtId="0" fontId="55" fillId="36" borderId="20" xfId="54" applyFont="1" applyFill="1" applyBorder="1">
      <alignment/>
      <protection/>
    </xf>
    <xf numFmtId="3" fontId="55" fillId="36" borderId="17" xfId="54" applyNumberFormat="1" applyFont="1" applyFill="1" applyBorder="1" applyAlignment="1">
      <alignment horizontal="center"/>
      <protection/>
    </xf>
    <xf numFmtId="0" fontId="55" fillId="36" borderId="19" xfId="54" applyFont="1" applyFill="1" applyBorder="1" applyAlignment="1">
      <alignment horizontal="center"/>
      <protection/>
    </xf>
    <xf numFmtId="3" fontId="3" fillId="35" borderId="15" xfId="54" applyNumberFormat="1" applyFont="1" applyFill="1" applyBorder="1" applyAlignment="1">
      <alignment horizontal="center"/>
      <protection/>
    </xf>
    <xf numFmtId="0" fontId="3" fillId="35" borderId="21" xfId="57" applyFont="1" applyFill="1" applyBorder="1" applyAlignment="1">
      <alignment horizontal="center"/>
      <protection/>
    </xf>
    <xf numFmtId="0" fontId="3" fillId="35" borderId="11" xfId="57" applyFont="1" applyFill="1" applyBorder="1" applyAlignment="1">
      <alignment horizontal="center"/>
      <protection/>
    </xf>
    <xf numFmtId="0" fontId="3" fillId="35" borderId="21" xfId="57" applyFont="1" applyFill="1" applyBorder="1" applyAlignment="1">
      <alignment horizontal="center"/>
      <protection/>
    </xf>
    <xf numFmtId="3" fontId="3" fillId="35" borderId="14" xfId="57" applyNumberFormat="1" applyFont="1" applyFill="1" applyBorder="1" applyAlignment="1">
      <alignment horizontal="center"/>
      <protection/>
    </xf>
    <xf numFmtId="3" fontId="4" fillId="37" borderId="14" xfId="57" applyNumberFormat="1" applyFont="1" applyFill="1" applyBorder="1" applyAlignment="1">
      <alignment horizontal="center"/>
      <protection/>
    </xf>
    <xf numFmtId="3" fontId="55" fillId="36" borderId="15" xfId="57" applyNumberFormat="1" applyFont="1" applyFill="1" applyBorder="1" applyAlignment="1">
      <alignment horizontal="center"/>
      <protection/>
    </xf>
    <xf numFmtId="0" fontId="55" fillId="36" borderId="21" xfId="57" applyFont="1" applyFill="1" applyBorder="1" applyAlignment="1">
      <alignment horizontal="center"/>
      <protection/>
    </xf>
    <xf numFmtId="0" fontId="54" fillId="38" borderId="19" xfId="57" applyFont="1" applyFill="1" applyBorder="1" applyAlignment="1">
      <alignment horizontal="center"/>
      <protection/>
    </xf>
    <xf numFmtId="0" fontId="4" fillId="37" borderId="11" xfId="57" applyFont="1" applyFill="1" applyBorder="1" applyAlignment="1">
      <alignment horizontal="center"/>
      <protection/>
    </xf>
    <xf numFmtId="0" fontId="3" fillId="35" borderId="12" xfId="57" applyFont="1" applyFill="1" applyBorder="1">
      <alignment/>
      <protection/>
    </xf>
    <xf numFmtId="3" fontId="3" fillId="35" borderId="15" xfId="57" applyNumberFormat="1" applyFont="1" applyFill="1" applyBorder="1" applyAlignment="1">
      <alignment horizontal="center"/>
      <protection/>
    </xf>
    <xf numFmtId="3" fontId="2" fillId="35" borderId="14" xfId="56" applyNumberFormat="1" applyFont="1" applyFill="1" applyBorder="1" applyAlignment="1">
      <alignment horizontal="center" vertical="center" wrapText="1"/>
      <protection/>
    </xf>
    <xf numFmtId="180" fontId="2" fillId="35" borderId="0" xfId="59" applyNumberFormat="1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/>
    </xf>
    <xf numFmtId="3" fontId="2" fillId="35" borderId="14" xfId="0" applyNumberFormat="1" applyFont="1" applyFill="1" applyBorder="1" applyAlignment="1">
      <alignment horizontal="center" vertical="center"/>
    </xf>
    <xf numFmtId="3" fontId="2" fillId="35" borderId="14" xfId="55" applyNumberFormat="1" applyFont="1" applyFill="1" applyBorder="1" applyAlignment="1">
      <alignment horizontal="center" vertical="center" wrapText="1"/>
      <protection/>
    </xf>
    <xf numFmtId="3" fontId="55" fillId="36" borderId="17" xfId="0" applyNumberFormat="1" applyFont="1" applyFill="1" applyBorder="1" applyAlignment="1">
      <alignment horizontal="center"/>
    </xf>
    <xf numFmtId="180" fontId="55" fillId="38" borderId="18" xfId="59" applyNumberFormat="1" applyFont="1" applyFill="1" applyBorder="1" applyAlignment="1">
      <alignment horizontal="center" vertical="center" wrapText="1"/>
    </xf>
    <xf numFmtId="0" fontId="55" fillId="36" borderId="19" xfId="0" applyFont="1" applyFill="1" applyBorder="1" applyAlignment="1">
      <alignment horizontal="center" vertical="center"/>
    </xf>
    <xf numFmtId="0" fontId="4" fillId="37" borderId="14" xfId="0" applyFont="1" applyFill="1" applyBorder="1" applyAlignment="1">
      <alignment horizontal="center"/>
    </xf>
    <xf numFmtId="180" fontId="4" fillId="37" borderId="0" xfId="60" applyNumberFormat="1" applyFont="1" applyFill="1" applyBorder="1" applyAlignment="1">
      <alignment horizontal="center"/>
    </xf>
    <xf numFmtId="0" fontId="3" fillId="35" borderId="0" xfId="0" applyFont="1" applyFill="1" applyBorder="1" applyAlignment="1">
      <alignment horizontal="center"/>
    </xf>
    <xf numFmtId="0" fontId="4" fillId="37" borderId="0" xfId="0" applyFont="1" applyFill="1" applyBorder="1" applyAlignment="1">
      <alignment horizontal="center"/>
    </xf>
    <xf numFmtId="0" fontId="3" fillId="35" borderId="16" xfId="0" applyFont="1" applyFill="1" applyBorder="1" applyAlignment="1">
      <alignment horizontal="center"/>
    </xf>
    <xf numFmtId="0" fontId="55" fillId="36" borderId="21" xfId="0" applyFont="1" applyFill="1" applyBorder="1" applyAlignment="1">
      <alignment/>
    </xf>
    <xf numFmtId="0" fontId="55" fillId="36" borderId="16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left"/>
    </xf>
    <xf numFmtId="0" fontId="3" fillId="35" borderId="12" xfId="0" applyFont="1" applyFill="1" applyBorder="1" applyAlignment="1">
      <alignment horizontal="left"/>
    </xf>
    <xf numFmtId="0" fontId="55" fillId="36" borderId="12" xfId="0" applyFont="1" applyFill="1" applyBorder="1" applyAlignment="1">
      <alignment horizontal="left"/>
    </xf>
    <xf numFmtId="180" fontId="54" fillId="38" borderId="16" xfId="59" applyNumberFormat="1" applyFont="1" applyFill="1" applyBorder="1" applyAlignment="1">
      <alignment horizontal="center"/>
    </xf>
    <xf numFmtId="0" fontId="54" fillId="38" borderId="21" xfId="0" applyFont="1" applyFill="1" applyBorder="1" applyAlignment="1">
      <alignment horizontal="center"/>
    </xf>
    <xf numFmtId="180" fontId="55" fillId="38" borderId="16" xfId="59" applyNumberFormat="1" applyFont="1" applyFill="1" applyBorder="1" applyAlignment="1">
      <alignment horizontal="center"/>
    </xf>
    <xf numFmtId="0" fontId="55" fillId="38" borderId="21" xfId="0" applyFont="1" applyFill="1" applyBorder="1" applyAlignment="1">
      <alignment horizontal="center"/>
    </xf>
    <xf numFmtId="3" fontId="55" fillId="38" borderId="15" xfId="0" applyNumberFormat="1" applyFont="1" applyFill="1" applyBorder="1" applyAlignment="1">
      <alignment horizontal="center"/>
    </xf>
    <xf numFmtId="180" fontId="55" fillId="36" borderId="16" xfId="59" applyNumberFormat="1" applyFont="1" applyFill="1" applyBorder="1" applyAlignment="1">
      <alignment horizontal="center"/>
    </xf>
    <xf numFmtId="3" fontId="54" fillId="38" borderId="18" xfId="0" applyNumberFormat="1" applyFont="1" applyFill="1" applyBorder="1" applyAlignment="1">
      <alignment horizontal="center"/>
    </xf>
    <xf numFmtId="3" fontId="54" fillId="38" borderId="17" xfId="59" applyNumberFormat="1" applyFont="1" applyFill="1" applyBorder="1" applyAlignment="1">
      <alignment horizontal="center"/>
    </xf>
    <xf numFmtId="9" fontId="54" fillId="38" borderId="18" xfId="59" applyFont="1" applyFill="1" applyBorder="1" applyAlignment="1">
      <alignment horizontal="center"/>
    </xf>
    <xf numFmtId="3" fontId="54" fillId="38" borderId="19" xfId="59" applyNumberFormat="1" applyFont="1" applyFill="1" applyBorder="1" applyAlignment="1">
      <alignment horizontal="center"/>
    </xf>
    <xf numFmtId="0" fontId="1" fillId="35" borderId="0" xfId="56" applyFont="1" applyFill="1" applyBorder="1" applyAlignment="1">
      <alignment horizontal="left" vertical="center" wrapText="1"/>
      <protection/>
    </xf>
    <xf numFmtId="0" fontId="1" fillId="35" borderId="0" xfId="55" applyFont="1" applyFill="1" applyBorder="1" applyAlignment="1">
      <alignment horizontal="left" wrapText="1"/>
      <protection/>
    </xf>
    <xf numFmtId="3" fontId="1" fillId="35" borderId="0" xfId="55" applyNumberFormat="1" applyFont="1" applyFill="1" applyBorder="1" applyAlignment="1">
      <alignment horizontal="left" wrapText="1"/>
      <protection/>
    </xf>
    <xf numFmtId="0" fontId="3" fillId="35" borderId="15" xfId="0" applyFont="1" applyFill="1" applyBorder="1" applyAlignment="1">
      <alignment horizontal="center"/>
    </xf>
    <xf numFmtId="3" fontId="2" fillId="35" borderId="0" xfId="0" applyNumberFormat="1" applyFont="1" applyFill="1" applyBorder="1" applyAlignment="1">
      <alignment horizontal="center"/>
    </xf>
    <xf numFmtId="3" fontId="2" fillId="35" borderId="16" xfId="0" applyNumberFormat="1" applyFont="1" applyFill="1" applyBorder="1" applyAlignment="1">
      <alignment horizontal="center"/>
    </xf>
    <xf numFmtId="180" fontId="58" fillId="38" borderId="16" xfId="59" applyNumberFormat="1" applyFont="1" applyFill="1" applyBorder="1" applyAlignment="1">
      <alignment horizontal="center"/>
    </xf>
    <xf numFmtId="3" fontId="3" fillId="35" borderId="0" xfId="51" applyNumberFormat="1" applyFont="1" applyFill="1" applyBorder="1" applyAlignment="1">
      <alignment horizontal="center"/>
    </xf>
    <xf numFmtId="3" fontId="3" fillId="35" borderId="16" xfId="51" applyNumberFormat="1" applyFont="1" applyFill="1" applyBorder="1" applyAlignment="1">
      <alignment horizontal="center"/>
    </xf>
    <xf numFmtId="0" fontId="54" fillId="38" borderId="21" xfId="57" applyFont="1" applyFill="1" applyBorder="1" applyAlignment="1">
      <alignment horizontal="center"/>
      <protection/>
    </xf>
    <xf numFmtId="0" fontId="55" fillId="36" borderId="21" xfId="0" applyFont="1" applyFill="1" applyBorder="1" applyAlignment="1">
      <alignment horizontal="center"/>
    </xf>
    <xf numFmtId="0" fontId="58" fillId="38" borderId="21" xfId="0" applyFont="1" applyFill="1" applyBorder="1" applyAlignment="1">
      <alignment horizontal="center"/>
    </xf>
    <xf numFmtId="3" fontId="54" fillId="38" borderId="15" xfId="51" applyNumberFormat="1" applyFont="1" applyFill="1" applyBorder="1" applyAlignment="1">
      <alignment horizontal="center"/>
    </xf>
    <xf numFmtId="0" fontId="58" fillId="38" borderId="15" xfId="0" applyFont="1" applyFill="1" applyBorder="1" applyAlignment="1">
      <alignment horizontal="center"/>
    </xf>
    <xf numFmtId="3" fontId="2" fillId="35" borderId="15" xfId="0" applyNumberFormat="1" applyFont="1" applyFill="1" applyBorder="1" applyAlignment="1">
      <alignment horizontal="center"/>
    </xf>
    <xf numFmtId="3" fontId="58" fillId="38" borderId="17" xfId="0" applyNumberFormat="1" applyFont="1" applyFill="1" applyBorder="1" applyAlignment="1">
      <alignment horizontal="center"/>
    </xf>
    <xf numFmtId="3" fontId="54" fillId="38" borderId="15" xfId="59" applyNumberFormat="1" applyFont="1" applyFill="1" applyBorder="1" applyAlignment="1">
      <alignment horizontal="center"/>
    </xf>
    <xf numFmtId="9" fontId="54" fillId="38" borderId="16" xfId="59" applyFont="1" applyFill="1" applyBorder="1" applyAlignment="1">
      <alignment horizontal="center"/>
    </xf>
    <xf numFmtId="3" fontId="54" fillId="38" borderId="21" xfId="59" applyNumberFormat="1" applyFont="1" applyFill="1" applyBorder="1" applyAlignment="1">
      <alignment horizontal="center"/>
    </xf>
    <xf numFmtId="180" fontId="3" fillId="35" borderId="16" xfId="60" applyNumberFormat="1" applyFont="1" applyFill="1" applyBorder="1" applyAlignment="1">
      <alignment horizontal="center"/>
    </xf>
    <xf numFmtId="0" fontId="1" fillId="35" borderId="0" xfId="56" applyFont="1" applyFill="1" applyBorder="1" applyAlignment="1">
      <alignment horizontal="left" vertical="center" wrapText="1"/>
      <protection/>
    </xf>
    <xf numFmtId="0" fontId="54" fillId="38" borderId="16" xfId="0" applyFont="1" applyFill="1" applyBorder="1" applyAlignment="1">
      <alignment horizontal="center"/>
    </xf>
    <xf numFmtId="0" fontId="3" fillId="35" borderId="11" xfId="59" applyNumberFormat="1" applyFont="1" applyFill="1" applyBorder="1" applyAlignment="1">
      <alignment horizontal="center"/>
    </xf>
    <xf numFmtId="0" fontId="3" fillId="35" borderId="0" xfId="59" applyNumberFormat="1" applyFont="1" applyFill="1" applyBorder="1" applyAlignment="1">
      <alignment horizontal="center"/>
    </xf>
    <xf numFmtId="0" fontId="54" fillId="38" borderId="19" xfId="0" applyFont="1" applyFill="1" applyBorder="1" applyAlignment="1">
      <alignment horizontal="center"/>
    </xf>
    <xf numFmtId="0" fontId="54" fillId="38" borderId="17" xfId="0" applyFont="1" applyFill="1" applyBorder="1" applyAlignment="1">
      <alignment horizontal="center"/>
    </xf>
    <xf numFmtId="0" fontId="54" fillId="36" borderId="19" xfId="0" applyFont="1" applyFill="1" applyBorder="1" applyAlignment="1">
      <alignment horizontal="center"/>
    </xf>
    <xf numFmtId="0" fontId="55" fillId="36" borderId="19" xfId="0" applyFont="1" applyFill="1" applyBorder="1" applyAlignment="1">
      <alignment/>
    </xf>
    <xf numFmtId="0" fontId="55" fillId="38" borderId="19" xfId="0" applyFont="1" applyFill="1" applyBorder="1" applyAlignment="1">
      <alignment horizontal="center"/>
    </xf>
    <xf numFmtId="180" fontId="54" fillId="38" borderId="18" xfId="60" applyNumberFormat="1" applyFont="1" applyFill="1" applyBorder="1" applyAlignment="1">
      <alignment horizontal="center"/>
    </xf>
    <xf numFmtId="180" fontId="27" fillId="38" borderId="18" xfId="59" applyNumberFormat="1" applyFont="1" applyFill="1" applyBorder="1" applyAlignment="1">
      <alignment horizontal="center"/>
    </xf>
    <xf numFmtId="0" fontId="54" fillId="38" borderId="19" xfId="59" applyNumberFormat="1" applyFont="1" applyFill="1" applyBorder="1" applyAlignment="1">
      <alignment horizontal="center"/>
    </xf>
    <xf numFmtId="3" fontId="4" fillId="35" borderId="0" xfId="0" applyNumberFormat="1" applyFont="1" applyFill="1" applyBorder="1" applyAlignment="1">
      <alignment horizontal="center"/>
    </xf>
    <xf numFmtId="180" fontId="4" fillId="35" borderId="0" xfId="59" applyNumberFormat="1" applyFont="1" applyFill="1" applyBorder="1" applyAlignment="1">
      <alignment horizontal="center"/>
    </xf>
    <xf numFmtId="0" fontId="4" fillId="35" borderId="0" xfId="0" applyFont="1" applyFill="1" applyBorder="1" applyAlignment="1">
      <alignment horizontal="center"/>
    </xf>
    <xf numFmtId="0" fontId="4" fillId="35" borderId="0" xfId="0" applyFont="1" applyFill="1" applyAlignment="1">
      <alignment horizontal="center"/>
    </xf>
    <xf numFmtId="17" fontId="1" fillId="35" borderId="0" xfId="0" applyNumberFormat="1" applyFont="1" applyFill="1" applyBorder="1" applyAlignment="1">
      <alignment/>
    </xf>
    <xf numFmtId="3" fontId="2" fillId="35" borderId="0" xfId="0" applyNumberFormat="1" applyFont="1" applyFill="1" applyAlignment="1">
      <alignment/>
    </xf>
    <xf numFmtId="0" fontId="4" fillId="39" borderId="10" xfId="0" applyFont="1" applyFill="1" applyBorder="1" applyAlignment="1">
      <alignment/>
    </xf>
    <xf numFmtId="3" fontId="4" fillId="39" borderId="14" xfId="0" applyNumberFormat="1" applyFont="1" applyFill="1" applyBorder="1" applyAlignment="1">
      <alignment horizontal="center"/>
    </xf>
    <xf numFmtId="180" fontId="4" fillId="39" borderId="0" xfId="59" applyNumberFormat="1" applyFont="1" applyFill="1" applyBorder="1" applyAlignment="1">
      <alignment horizontal="center"/>
    </xf>
    <xf numFmtId="0" fontId="4" fillId="39" borderId="11" xfId="0" applyFont="1" applyFill="1" applyBorder="1" applyAlignment="1">
      <alignment horizontal="center"/>
    </xf>
    <xf numFmtId="3" fontId="1" fillId="39" borderId="14" xfId="0" applyNumberFormat="1" applyFont="1" applyFill="1" applyBorder="1" applyAlignment="1">
      <alignment horizontal="center"/>
    </xf>
    <xf numFmtId="180" fontId="4" fillId="39" borderId="0" xfId="59" applyNumberFormat="1" applyFont="1" applyFill="1" applyBorder="1" applyAlignment="1">
      <alignment horizontal="center"/>
    </xf>
    <xf numFmtId="0" fontId="4" fillId="39" borderId="11" xfId="0" applyFont="1" applyFill="1" applyBorder="1" applyAlignment="1">
      <alignment horizontal="center"/>
    </xf>
    <xf numFmtId="3" fontId="1" fillId="39" borderId="0" xfId="0" applyNumberFormat="1" applyFont="1" applyFill="1" applyBorder="1" applyAlignment="1">
      <alignment horizontal="center"/>
    </xf>
    <xf numFmtId="180" fontId="3" fillId="39" borderId="0" xfId="59" applyNumberFormat="1" applyFont="1" applyFill="1" applyBorder="1" applyAlignment="1">
      <alignment horizontal="center"/>
    </xf>
    <xf numFmtId="0" fontId="3" fillId="39" borderId="11" xfId="0" applyFont="1" applyFill="1" applyBorder="1" applyAlignment="1">
      <alignment horizontal="center"/>
    </xf>
    <xf numFmtId="3" fontId="4" fillId="39" borderId="14" xfId="51" applyNumberFormat="1" applyFont="1" applyFill="1" applyBorder="1" applyAlignment="1">
      <alignment horizontal="center"/>
    </xf>
    <xf numFmtId="3" fontId="4" fillId="39" borderId="0" xfId="51" applyNumberFormat="1" applyFont="1" applyFill="1" applyBorder="1" applyAlignment="1">
      <alignment horizontal="center"/>
    </xf>
    <xf numFmtId="3" fontId="4" fillId="39" borderId="14" xfId="0" applyNumberFormat="1" applyFont="1" applyFill="1" applyBorder="1" applyAlignment="1">
      <alignment horizontal="center"/>
    </xf>
    <xf numFmtId="3" fontId="4" fillId="39" borderId="0" xfId="0" applyNumberFormat="1" applyFont="1" applyFill="1" applyBorder="1" applyAlignment="1">
      <alignment horizontal="center"/>
    </xf>
    <xf numFmtId="0" fontId="4" fillId="39" borderId="0" xfId="0" applyFont="1" applyFill="1" applyBorder="1" applyAlignment="1">
      <alignment horizontal="center"/>
    </xf>
    <xf numFmtId="0" fontId="4" fillId="39" borderId="0" xfId="0" applyFont="1" applyFill="1" applyBorder="1" applyAlignment="1">
      <alignment horizontal="center"/>
    </xf>
    <xf numFmtId="0" fontId="4" fillId="39" borderId="0" xfId="59" applyNumberFormat="1" applyFont="1" applyFill="1" applyBorder="1" applyAlignment="1">
      <alignment horizontal="center"/>
    </xf>
    <xf numFmtId="0" fontId="4" fillId="39" borderId="11" xfId="59" applyNumberFormat="1" applyFont="1" applyFill="1" applyBorder="1" applyAlignment="1">
      <alignment horizontal="center"/>
    </xf>
    <xf numFmtId="0" fontId="4" fillId="39" borderId="10" xfId="0" applyFont="1" applyFill="1" applyBorder="1" applyAlignment="1">
      <alignment horizontal="left"/>
    </xf>
    <xf numFmtId="0" fontId="1" fillId="35" borderId="0" xfId="56" applyFont="1" applyFill="1" applyBorder="1" applyAlignment="1">
      <alignment horizontal="left" vertical="center" wrapText="1"/>
      <protection/>
    </xf>
    <xf numFmtId="0" fontId="59" fillId="40" borderId="17" xfId="0" applyFont="1" applyFill="1" applyBorder="1" applyAlignment="1">
      <alignment horizontal="center" vertical="center" wrapText="1"/>
    </xf>
    <xf numFmtId="0" fontId="59" fillId="40" borderId="18" xfId="0" applyFont="1" applyFill="1" applyBorder="1" applyAlignment="1">
      <alignment horizontal="center" vertical="center" wrapText="1"/>
    </xf>
    <xf numFmtId="10" fontId="2" fillId="35" borderId="0" xfId="59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wrapText="1"/>
    </xf>
    <xf numFmtId="0" fontId="0" fillId="0" borderId="0" xfId="0" applyAlignment="1">
      <alignment wrapText="1"/>
    </xf>
    <xf numFmtId="0" fontId="1" fillId="34" borderId="0" xfId="55" applyFont="1" applyFill="1" applyBorder="1" applyAlignment="1">
      <alignment horizontal="left"/>
      <protection/>
    </xf>
    <xf numFmtId="0" fontId="4" fillId="33" borderId="0" xfId="0" applyFont="1" applyFill="1" applyAlignment="1">
      <alignment horizontal="left" wrapText="1"/>
    </xf>
    <xf numFmtId="0" fontId="1" fillId="35" borderId="0" xfId="56" applyFont="1" applyFill="1" applyBorder="1" applyAlignment="1">
      <alignment horizontal="left" vertical="center" wrapText="1"/>
      <protection/>
    </xf>
    <xf numFmtId="0" fontId="1" fillId="35" borderId="0" xfId="55" applyFont="1" applyFill="1" applyBorder="1" applyAlignment="1">
      <alignment horizontal="left" wrapText="1"/>
      <protection/>
    </xf>
    <xf numFmtId="0" fontId="3" fillId="33" borderId="0" xfId="0" applyFont="1" applyFill="1" applyAlignment="1">
      <alignment horizontal="left" wrapText="1"/>
    </xf>
    <xf numFmtId="3" fontId="1" fillId="35" borderId="0" xfId="55" applyNumberFormat="1" applyFont="1" applyFill="1" applyBorder="1" applyAlignment="1">
      <alignment horizontal="left" wrapText="1"/>
      <protection/>
    </xf>
    <xf numFmtId="3" fontId="2" fillId="35" borderId="0" xfId="56" applyNumberFormat="1" applyFont="1" applyFill="1" applyBorder="1" applyAlignment="1">
      <alignment horizontal="center" vertical="center" wrapText="1"/>
      <protection/>
    </xf>
    <xf numFmtId="3" fontId="2" fillId="35" borderId="0" xfId="0" applyNumberFormat="1" applyFont="1" applyFill="1" applyBorder="1" applyAlignment="1">
      <alignment horizontal="center" vertical="center"/>
    </xf>
    <xf numFmtId="3" fontId="2" fillId="35" borderId="0" xfId="55" applyNumberFormat="1" applyFont="1" applyFill="1" applyBorder="1" applyAlignment="1">
      <alignment horizontal="center" vertical="center" wrapText="1"/>
      <protection/>
    </xf>
    <xf numFmtId="10" fontId="2" fillId="35" borderId="0" xfId="59" applyNumberFormat="1" applyFont="1" applyFill="1" applyBorder="1" applyAlignment="1">
      <alignment horizontal="center" vertical="center"/>
    </xf>
    <xf numFmtId="3" fontId="2" fillId="35" borderId="11" xfId="56" applyNumberFormat="1" applyFont="1" applyFill="1" applyBorder="1" applyAlignment="1">
      <alignment horizontal="center" vertical="center" wrapText="1"/>
      <protection/>
    </xf>
    <xf numFmtId="3" fontId="2" fillId="35" borderId="11" xfId="55" applyNumberFormat="1" applyFont="1" applyFill="1" applyBorder="1" applyAlignment="1">
      <alignment horizontal="center" vertical="center" wrapText="1"/>
      <protection/>
    </xf>
    <xf numFmtId="3" fontId="2" fillId="35" borderId="11" xfId="0" applyNumberFormat="1" applyFont="1" applyFill="1" applyBorder="1" applyAlignment="1">
      <alignment horizontal="center" vertical="center"/>
    </xf>
    <xf numFmtId="3" fontId="2" fillId="35" borderId="15" xfId="55" applyNumberFormat="1" applyFont="1" applyFill="1" applyBorder="1" applyAlignment="1">
      <alignment horizontal="center" vertical="center" wrapText="1"/>
      <protection/>
    </xf>
    <xf numFmtId="180" fontId="2" fillId="35" borderId="16" xfId="59" applyNumberFormat="1" applyFont="1" applyFill="1" applyBorder="1" applyAlignment="1">
      <alignment horizontal="center" vertical="center" wrapText="1"/>
    </xf>
    <xf numFmtId="3" fontId="2" fillId="35" borderId="16" xfId="55" applyNumberFormat="1" applyFont="1" applyFill="1" applyBorder="1" applyAlignment="1">
      <alignment horizontal="center" vertical="center" wrapText="1"/>
      <protection/>
    </xf>
    <xf numFmtId="10" fontId="2" fillId="35" borderId="16" xfId="59" applyNumberFormat="1" applyFont="1" applyFill="1" applyBorder="1" applyAlignment="1">
      <alignment horizontal="center" vertical="center" wrapText="1"/>
    </xf>
    <xf numFmtId="3" fontId="2" fillId="35" borderId="21" xfId="55" applyNumberFormat="1" applyFont="1" applyFill="1" applyBorder="1" applyAlignment="1">
      <alignment horizontal="center" vertical="center" wrapText="1"/>
      <protection/>
    </xf>
    <xf numFmtId="0" fontId="59" fillId="40" borderId="19" xfId="0" applyFont="1" applyFill="1" applyBorder="1" applyAlignment="1">
      <alignment horizontal="center" vertical="center" wrapText="1"/>
    </xf>
    <xf numFmtId="3" fontId="55" fillId="36" borderId="18" xfId="0" applyNumberFormat="1" applyFont="1" applyFill="1" applyBorder="1" applyAlignment="1">
      <alignment horizontal="center"/>
    </xf>
    <xf numFmtId="0" fontId="2" fillId="35" borderId="21" xfId="0" applyFont="1" applyFill="1" applyBorder="1" applyAlignment="1">
      <alignment horizontal="center" vertical="center"/>
    </xf>
    <xf numFmtId="0" fontId="59" fillId="40" borderId="20" xfId="0" applyFont="1" applyFill="1" applyBorder="1" applyAlignment="1">
      <alignment horizontal="center" vertical="center" wrapText="1"/>
    </xf>
    <xf numFmtId="3" fontId="3" fillId="35" borderId="0" xfId="0" applyNumberFormat="1" applyFont="1" applyFill="1" applyAlignment="1">
      <alignment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2 2" xfId="55"/>
    <cellStyle name="Normal 2 2 2" xfId="56"/>
    <cellStyle name="Normal 3" xfId="57"/>
    <cellStyle name="Notas" xfId="58"/>
    <cellStyle name="Percent" xfId="59"/>
    <cellStyle name="Porcentaje 2" xfId="60"/>
    <cellStyle name="Porcentaje 2 2" xfId="61"/>
    <cellStyle name="Porcentual 2" xfId="62"/>
    <cellStyle name="Porcentual 2 2" xfId="63"/>
    <cellStyle name="Salida" xfId="64"/>
    <cellStyle name="Texto de advertencia" xfId="65"/>
    <cellStyle name="Texto explicativo" xfId="66"/>
    <cellStyle name="Título" xfId="67"/>
    <cellStyle name="Título 1" xfId="68"/>
    <cellStyle name="Título 2" xfId="69"/>
    <cellStyle name="Título 3" xfId="70"/>
    <cellStyle name="Total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</xdr:row>
      <xdr:rowOff>0</xdr:rowOff>
    </xdr:from>
    <xdr:to>
      <xdr:col>1</xdr:col>
      <xdr:colOff>933450</xdr:colOff>
      <xdr:row>5</xdr:row>
      <xdr:rowOff>133350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571500"/>
          <a:ext cx="933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0</xdr:colOff>
      <xdr:row>0</xdr:row>
      <xdr:rowOff>66675</xdr:rowOff>
    </xdr:from>
    <xdr:to>
      <xdr:col>18</xdr:col>
      <xdr:colOff>323850</xdr:colOff>
      <xdr:row>3</xdr:row>
      <xdr:rowOff>95250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44150" y="66675"/>
          <a:ext cx="933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523875</xdr:colOff>
      <xdr:row>0</xdr:row>
      <xdr:rowOff>57150</xdr:rowOff>
    </xdr:from>
    <xdr:to>
      <xdr:col>18</xdr:col>
      <xdr:colOff>238125</xdr:colOff>
      <xdr:row>3</xdr:row>
      <xdr:rowOff>85725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58425" y="57150"/>
          <a:ext cx="933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123825</xdr:colOff>
      <xdr:row>0</xdr:row>
      <xdr:rowOff>114300</xdr:rowOff>
    </xdr:from>
    <xdr:to>
      <xdr:col>18</xdr:col>
      <xdr:colOff>390525</xdr:colOff>
      <xdr:row>3</xdr:row>
      <xdr:rowOff>142875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25125" y="114300"/>
          <a:ext cx="933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85725</xdr:colOff>
      <xdr:row>0</xdr:row>
      <xdr:rowOff>76200</xdr:rowOff>
    </xdr:from>
    <xdr:to>
      <xdr:col>18</xdr:col>
      <xdr:colOff>390525</xdr:colOff>
      <xdr:row>3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48925" y="76200"/>
          <a:ext cx="933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438150</xdr:colOff>
      <xdr:row>0</xdr:row>
      <xdr:rowOff>95250</xdr:rowOff>
    </xdr:from>
    <xdr:to>
      <xdr:col>18</xdr:col>
      <xdr:colOff>619125</xdr:colOff>
      <xdr:row>3</xdr:row>
      <xdr:rowOff>76200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72800" y="95250"/>
          <a:ext cx="933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95250</xdr:colOff>
      <xdr:row>0</xdr:row>
      <xdr:rowOff>95250</xdr:rowOff>
    </xdr:from>
    <xdr:to>
      <xdr:col>18</xdr:col>
      <xdr:colOff>381000</xdr:colOff>
      <xdr:row>3</xdr:row>
      <xdr:rowOff>123825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0" y="95250"/>
          <a:ext cx="933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342900</xdr:colOff>
      <xdr:row>0</xdr:row>
      <xdr:rowOff>114300</xdr:rowOff>
    </xdr:from>
    <xdr:to>
      <xdr:col>18</xdr:col>
      <xdr:colOff>209550</xdr:colOff>
      <xdr:row>3</xdr:row>
      <xdr:rowOff>142875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77450" y="114300"/>
          <a:ext cx="933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209550</xdr:colOff>
      <xdr:row>0</xdr:row>
      <xdr:rowOff>142875</xdr:rowOff>
    </xdr:from>
    <xdr:to>
      <xdr:col>18</xdr:col>
      <xdr:colOff>333375</xdr:colOff>
      <xdr:row>3</xdr:row>
      <xdr:rowOff>114300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53725" y="142875"/>
          <a:ext cx="933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123825</xdr:colOff>
      <xdr:row>0</xdr:row>
      <xdr:rowOff>114300</xdr:rowOff>
    </xdr:from>
    <xdr:to>
      <xdr:col>18</xdr:col>
      <xdr:colOff>333375</xdr:colOff>
      <xdr:row>3</xdr:row>
      <xdr:rowOff>142875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82275" y="114300"/>
          <a:ext cx="933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352425</xdr:colOff>
      <xdr:row>0</xdr:row>
      <xdr:rowOff>57150</xdr:rowOff>
    </xdr:from>
    <xdr:to>
      <xdr:col>18</xdr:col>
      <xdr:colOff>104775</xdr:colOff>
      <xdr:row>3</xdr:row>
      <xdr:rowOff>85725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86975" y="57150"/>
          <a:ext cx="933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666750</xdr:colOff>
      <xdr:row>0</xdr:row>
      <xdr:rowOff>76200</xdr:rowOff>
    </xdr:from>
    <xdr:to>
      <xdr:col>18</xdr:col>
      <xdr:colOff>266700</xdr:colOff>
      <xdr:row>3</xdr:row>
      <xdr:rowOff>114300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76200"/>
          <a:ext cx="9334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28575</xdr:colOff>
      <xdr:row>0</xdr:row>
      <xdr:rowOff>152400</xdr:rowOff>
    </xdr:from>
    <xdr:to>
      <xdr:col>18</xdr:col>
      <xdr:colOff>352425</xdr:colOff>
      <xdr:row>3</xdr:row>
      <xdr:rowOff>123825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2725" y="152400"/>
          <a:ext cx="933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95250</xdr:colOff>
      <xdr:row>1</xdr:row>
      <xdr:rowOff>19050</xdr:rowOff>
    </xdr:from>
    <xdr:to>
      <xdr:col>18</xdr:col>
      <xdr:colOff>295275</xdr:colOff>
      <xdr:row>3</xdr:row>
      <xdr:rowOff>171450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0375" y="180975"/>
          <a:ext cx="933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266700</xdr:colOff>
      <xdr:row>0</xdr:row>
      <xdr:rowOff>114300</xdr:rowOff>
    </xdr:from>
    <xdr:to>
      <xdr:col>18</xdr:col>
      <xdr:colOff>419100</xdr:colOff>
      <xdr:row>3</xdr:row>
      <xdr:rowOff>114300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48950" y="114300"/>
          <a:ext cx="933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180975</xdr:colOff>
      <xdr:row>0</xdr:row>
      <xdr:rowOff>57150</xdr:rowOff>
    </xdr:from>
    <xdr:to>
      <xdr:col>18</xdr:col>
      <xdr:colOff>381000</xdr:colOff>
      <xdr:row>3</xdr:row>
      <xdr:rowOff>85725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91800" y="57150"/>
          <a:ext cx="933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581025</xdr:colOff>
      <xdr:row>0</xdr:row>
      <xdr:rowOff>38100</xdr:rowOff>
    </xdr:from>
    <xdr:to>
      <xdr:col>17</xdr:col>
      <xdr:colOff>295275</xdr:colOff>
      <xdr:row>3</xdr:row>
      <xdr:rowOff>66675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44075" y="38100"/>
          <a:ext cx="933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142875</xdr:colOff>
      <xdr:row>0</xdr:row>
      <xdr:rowOff>38100</xdr:rowOff>
    </xdr:from>
    <xdr:to>
      <xdr:col>18</xdr:col>
      <xdr:colOff>466725</xdr:colOff>
      <xdr:row>3</xdr:row>
      <xdr:rowOff>66675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38100"/>
          <a:ext cx="933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161925</xdr:colOff>
      <xdr:row>0</xdr:row>
      <xdr:rowOff>66675</xdr:rowOff>
    </xdr:from>
    <xdr:to>
      <xdr:col>18</xdr:col>
      <xdr:colOff>485775</xdr:colOff>
      <xdr:row>3</xdr:row>
      <xdr:rowOff>95250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06075" y="66675"/>
          <a:ext cx="933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0</xdr:colOff>
      <xdr:row>0</xdr:row>
      <xdr:rowOff>95250</xdr:rowOff>
    </xdr:from>
    <xdr:to>
      <xdr:col>18</xdr:col>
      <xdr:colOff>323850</xdr:colOff>
      <xdr:row>3</xdr:row>
      <xdr:rowOff>123825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44150" y="95250"/>
          <a:ext cx="933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66675</xdr:colOff>
      <xdr:row>0</xdr:row>
      <xdr:rowOff>104775</xdr:rowOff>
    </xdr:from>
    <xdr:to>
      <xdr:col>18</xdr:col>
      <xdr:colOff>390525</xdr:colOff>
      <xdr:row>3</xdr:row>
      <xdr:rowOff>133350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933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104775</xdr:colOff>
      <xdr:row>0</xdr:row>
      <xdr:rowOff>47625</xdr:rowOff>
    </xdr:from>
    <xdr:to>
      <xdr:col>18</xdr:col>
      <xdr:colOff>428625</xdr:colOff>
      <xdr:row>3</xdr:row>
      <xdr:rowOff>76200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48925" y="47625"/>
          <a:ext cx="933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180975</xdr:colOff>
      <xdr:row>0</xdr:row>
      <xdr:rowOff>104775</xdr:rowOff>
    </xdr:from>
    <xdr:to>
      <xdr:col>18</xdr:col>
      <xdr:colOff>504825</xdr:colOff>
      <xdr:row>3</xdr:row>
      <xdr:rowOff>133350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25125" y="104775"/>
          <a:ext cx="933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33"/>
  <sheetViews>
    <sheetView showGridLines="0" tabSelected="1" zoomScale="90" zoomScaleNormal="90" zoomScalePageLayoutView="0" workbookViewId="0" topLeftCell="A1">
      <selection activeCell="K35" sqref="K35"/>
    </sheetView>
  </sheetViews>
  <sheetFormatPr defaultColWidth="11.421875" defaultRowHeight="12.75"/>
  <cols>
    <col min="1" max="1" width="9.421875" style="64" customWidth="1"/>
    <col min="2" max="2" width="72.00390625" style="66" customWidth="1"/>
    <col min="3" max="4" width="11.421875" style="66" customWidth="1"/>
    <col min="5" max="5" width="8.7109375" style="66" customWidth="1"/>
    <col min="6" max="8" width="11.421875" style="64" customWidth="1"/>
    <col min="9" max="16384" width="11.421875" style="66" customWidth="1"/>
  </cols>
  <sheetData>
    <row r="1" spans="2:5" ht="15">
      <c r="B1" s="65" t="s">
        <v>61</v>
      </c>
      <c r="C1" s="64"/>
      <c r="D1" s="64"/>
      <c r="E1" s="64"/>
    </row>
    <row r="2" spans="2:5" ht="15">
      <c r="B2" s="68">
        <v>2018</v>
      </c>
      <c r="C2" s="64"/>
      <c r="D2" s="64"/>
      <c r="E2" s="64"/>
    </row>
    <row r="3" spans="2:5" ht="15">
      <c r="B3" s="64"/>
      <c r="C3" s="64"/>
      <c r="D3" s="64"/>
      <c r="E3" s="64"/>
    </row>
    <row r="4" spans="2:5" ht="15">
      <c r="B4" s="64"/>
      <c r="C4" s="64"/>
      <c r="D4" s="64"/>
      <c r="E4" s="64"/>
    </row>
    <row r="5" spans="2:6" ht="15">
      <c r="B5" s="67"/>
      <c r="C5" s="64"/>
      <c r="D5" s="64"/>
      <c r="E5" s="64"/>
      <c r="F5" s="64" t="s">
        <v>35</v>
      </c>
    </row>
    <row r="6" spans="3:5" ht="15">
      <c r="C6" s="64"/>
      <c r="D6" s="64"/>
      <c r="E6" s="64"/>
    </row>
    <row r="7" spans="2:5" ht="15">
      <c r="B7" s="68" t="s">
        <v>36</v>
      </c>
      <c r="C7" s="64"/>
      <c r="D7" s="64"/>
      <c r="E7" s="64"/>
    </row>
    <row r="8" spans="2:5" ht="15">
      <c r="B8" s="70" t="s">
        <v>82</v>
      </c>
      <c r="C8" s="64"/>
      <c r="D8" s="64"/>
      <c r="E8" s="64"/>
    </row>
    <row r="9" spans="2:5" ht="15">
      <c r="B9" s="70" t="s">
        <v>37</v>
      </c>
      <c r="C9" s="64"/>
      <c r="D9" s="64"/>
      <c r="E9" s="64"/>
    </row>
    <row r="10" spans="2:5" ht="15">
      <c r="B10" s="70" t="s">
        <v>62</v>
      </c>
      <c r="C10" s="64"/>
      <c r="D10" s="64"/>
      <c r="E10" s="64"/>
    </row>
    <row r="11" spans="2:5" ht="15">
      <c r="B11" s="70" t="s">
        <v>63</v>
      </c>
      <c r="C11" s="64"/>
      <c r="D11" s="64"/>
      <c r="E11" s="64"/>
    </row>
    <row r="12" spans="2:5" ht="15">
      <c r="B12" s="70" t="s">
        <v>74</v>
      </c>
      <c r="C12" s="64"/>
      <c r="D12" s="64"/>
      <c r="E12" s="64"/>
    </row>
    <row r="13" spans="2:5" ht="15">
      <c r="B13" s="70" t="s">
        <v>64</v>
      </c>
      <c r="C13" s="64"/>
      <c r="D13" s="64"/>
      <c r="E13" s="64"/>
    </row>
    <row r="14" spans="2:5" ht="15">
      <c r="B14" s="70" t="s">
        <v>78</v>
      </c>
      <c r="C14" s="64"/>
      <c r="D14" s="64"/>
      <c r="E14" s="64"/>
    </row>
    <row r="15" spans="2:5" ht="15">
      <c r="B15" s="1" t="s">
        <v>65</v>
      </c>
      <c r="C15" s="64"/>
      <c r="D15" s="64"/>
      <c r="E15" s="64"/>
    </row>
    <row r="16" spans="2:5" ht="15">
      <c r="B16" s="1" t="s">
        <v>66</v>
      </c>
      <c r="C16" s="64"/>
      <c r="D16" s="64"/>
      <c r="E16" s="64"/>
    </row>
    <row r="17" spans="2:5" ht="15">
      <c r="B17" s="70" t="s">
        <v>80</v>
      </c>
      <c r="C17" s="64"/>
      <c r="D17" s="64"/>
      <c r="E17" s="64"/>
    </row>
    <row r="18" spans="2:5" ht="15">
      <c r="B18" s="70" t="s">
        <v>79</v>
      </c>
      <c r="C18" s="64"/>
      <c r="D18" s="64"/>
      <c r="E18" s="64"/>
    </row>
    <row r="19" spans="2:5" ht="15">
      <c r="B19" s="70" t="s">
        <v>67</v>
      </c>
      <c r="C19" s="64"/>
      <c r="D19" s="64"/>
      <c r="E19" s="64"/>
    </row>
    <row r="20" spans="2:5" ht="15">
      <c r="B20" s="70" t="s">
        <v>68</v>
      </c>
      <c r="C20" s="64"/>
      <c r="D20" s="64"/>
      <c r="E20" s="64"/>
    </row>
    <row r="21" spans="2:5" ht="15">
      <c r="B21" s="70" t="s">
        <v>69</v>
      </c>
      <c r="C21" s="64"/>
      <c r="D21" s="64"/>
      <c r="E21" s="64"/>
    </row>
    <row r="22" spans="2:5" ht="15">
      <c r="B22" s="1" t="s">
        <v>81</v>
      </c>
      <c r="C22" s="64"/>
      <c r="D22" s="64"/>
      <c r="E22" s="64"/>
    </row>
    <row r="23" spans="2:5" ht="15">
      <c r="B23" s="70" t="s">
        <v>75</v>
      </c>
      <c r="C23" s="64"/>
      <c r="D23" s="64"/>
      <c r="E23" s="64"/>
    </row>
    <row r="24" spans="2:5" ht="15">
      <c r="B24" s="70" t="s">
        <v>70</v>
      </c>
      <c r="C24" s="64"/>
      <c r="D24" s="64"/>
      <c r="E24" s="64"/>
    </row>
    <row r="25" s="64" customFormat="1" ht="15">
      <c r="B25" s="70" t="s">
        <v>71</v>
      </c>
    </row>
    <row r="26" s="64" customFormat="1" ht="15">
      <c r="B26" s="70" t="s">
        <v>76</v>
      </c>
    </row>
    <row r="27" s="64" customFormat="1" ht="15">
      <c r="B27" s="70" t="s">
        <v>72</v>
      </c>
    </row>
    <row r="28" s="64" customFormat="1" ht="15">
      <c r="B28" s="70" t="s">
        <v>73</v>
      </c>
    </row>
    <row r="29" s="64" customFormat="1" ht="15">
      <c r="B29" s="70" t="s">
        <v>77</v>
      </c>
    </row>
    <row r="30" s="64" customFormat="1" ht="15">
      <c r="B30" s="69"/>
    </row>
    <row r="31" s="64" customFormat="1" ht="15">
      <c r="B31" s="69"/>
    </row>
    <row r="32" s="64" customFormat="1" ht="15">
      <c r="E32" s="71"/>
    </row>
    <row r="33" s="64" customFormat="1" ht="15">
      <c r="B33" s="66"/>
    </row>
  </sheetData>
  <sheetProtection/>
  <hyperlinks>
    <hyperlink ref="B8" location="Resumen!A1" display="Producto Interno Bruto (PIB)                     Cuadro Resumen"/>
    <hyperlink ref="B9" location="Total!A1" display="PIB Estatal 2011   (Pesos a Precios de 2008)"/>
    <hyperlink ref="B10" location="Agricultura!A1" display="PIB Agricultura, ganadería, aprovechamiento forestal, pesca y caza"/>
    <hyperlink ref="B11" location="Minería!A1" display="PIB Minería"/>
    <hyperlink ref="B12" location="Electricidad!A1" display="PIB Electricidad, agua y suministro de gas por ductos al consumidor final"/>
    <hyperlink ref="B13" location="Construcción!A1" display="PIB Construcción"/>
    <hyperlink ref="B14" location="IndManufact!A1" display="PIB Industrias manufactureras"/>
    <hyperlink ref="B15" location="'Comercio al por mayor'!A1" display="Unidades Económicas en Comercio al por Mayor"/>
    <hyperlink ref="B17" location="Transporte!A1" display="PIB Transportes, correos y almacenamiento"/>
    <hyperlink ref="B18" location="'Medios Masivos'!A1" display="PIB Información en medios masivos"/>
    <hyperlink ref="B19" location="'Serv Financ'!A1" display="PIB Servicios financieros y de seguros"/>
    <hyperlink ref="B20" location="'Serv Inmobil'!A1" display="PIB Servicios inmobiliarios y de alquiler de bienes muebles e intangibles"/>
    <hyperlink ref="B21" location="Serv.Profesionales!A1" display="PIB Servicios profesionales, científicos y técnicos"/>
    <hyperlink ref="B22" location="Coorporativos!A1" display="Unidades Económicas en Ccorporativos"/>
    <hyperlink ref="B23" location="'Serv.Apoyo negoc.'!A1" display="PIB Servicios de apoyo a los negocios y manejo de desechos"/>
    <hyperlink ref="B24" location="Serv.Educativos!A1" display="PIB Servicios educativos"/>
    <hyperlink ref="B25" location="'Serv Salud'!A1" display="PIB Servicios de salud y de asistencia social"/>
    <hyperlink ref="B26" location="Serv.Esparci.!A1" display="PIB Servicios de esparcimiento culturales y deportivos,"/>
    <hyperlink ref="B27" location="Serv.Alojamiento!A1" display="PIB Servicios de alojamiento temporal y de preparación de alimentos y bebidas"/>
    <hyperlink ref="B28" location="'Otros Serv'!A1" display="PIB Otros servicios excepto actividades del gobierno"/>
    <hyperlink ref="B29" location="'Act Gob'!A1" display="PIB Actividades del gobierno"/>
    <hyperlink ref="B16" location="'Comercio al por menor'!A1" display="Unidades Económicas en Comercio al por Menor"/>
  </hyperlinks>
  <printOptions/>
  <pageMargins left="0.7" right="0.7" top="0.75" bottom="0.75" header="0.3" footer="0.3"/>
  <pageSetup horizontalDpi="1200" verticalDpi="12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40"/>
  <sheetViews>
    <sheetView zoomScalePageLayoutView="0" workbookViewId="0" topLeftCell="A1">
      <selection activeCell="Y23" sqref="Y23"/>
    </sheetView>
  </sheetViews>
  <sheetFormatPr defaultColWidth="9.140625" defaultRowHeight="12.75"/>
  <cols>
    <col min="1" max="1" width="25.140625" style="4" customWidth="1"/>
    <col min="2" max="2" width="11.7109375" style="4" customWidth="1"/>
    <col min="3" max="3" width="6.421875" style="4" customWidth="1"/>
    <col min="4" max="4" width="5.140625" style="4" customWidth="1"/>
    <col min="5" max="5" width="10.140625" style="4" customWidth="1"/>
    <col min="6" max="6" width="6.8515625" style="4" customWidth="1"/>
    <col min="7" max="7" width="5.57421875" style="4" customWidth="1"/>
    <col min="8" max="8" width="10.8515625" style="4" customWidth="1"/>
    <col min="9" max="9" width="7.00390625" style="4" customWidth="1"/>
    <col min="10" max="10" width="5.421875" style="4" customWidth="1"/>
    <col min="11" max="11" width="10.57421875" style="4" customWidth="1"/>
    <col min="12" max="12" width="7.00390625" style="4" customWidth="1"/>
    <col min="13" max="13" width="7.28125" style="4" customWidth="1"/>
    <col min="14" max="14" width="8.8515625" style="4" customWidth="1"/>
    <col min="15" max="16" width="9.00390625" style="4" customWidth="1"/>
    <col min="17" max="16384" width="9.140625" style="4" customWidth="1"/>
  </cols>
  <sheetData>
    <row r="1" spans="1:7" ht="12.75">
      <c r="A1" s="2" t="s">
        <v>37</v>
      </c>
      <c r="B1" s="2"/>
      <c r="C1" s="2"/>
      <c r="D1" s="2"/>
      <c r="E1" s="2"/>
      <c r="F1" s="2"/>
      <c r="G1" s="2"/>
    </row>
    <row r="2" spans="1:7" ht="12.75">
      <c r="A2" s="15" t="s">
        <v>44</v>
      </c>
      <c r="B2" s="6"/>
      <c r="C2" s="6"/>
      <c r="D2" s="6"/>
      <c r="E2" s="6"/>
      <c r="F2" s="6"/>
      <c r="G2" s="6"/>
    </row>
    <row r="3" ht="12.75">
      <c r="A3" s="15" t="s">
        <v>97</v>
      </c>
    </row>
    <row r="4" s="29" customFormat="1" ht="14.25" customHeight="1"/>
    <row r="5" spans="1:19" s="8" customFormat="1" ht="16.5" customHeight="1">
      <c r="A5" s="268" t="s">
        <v>34</v>
      </c>
      <c r="B5" s="242">
        <v>2013</v>
      </c>
      <c r="C5" s="243" t="s">
        <v>33</v>
      </c>
      <c r="D5" s="265" t="s">
        <v>32</v>
      </c>
      <c r="E5" s="242">
        <v>2014</v>
      </c>
      <c r="F5" s="243" t="s">
        <v>33</v>
      </c>
      <c r="G5" s="265" t="s">
        <v>32</v>
      </c>
      <c r="H5" s="242">
        <v>2015</v>
      </c>
      <c r="I5" s="243" t="s">
        <v>33</v>
      </c>
      <c r="J5" s="265" t="s">
        <v>32</v>
      </c>
      <c r="K5" s="242">
        <v>2016</v>
      </c>
      <c r="L5" s="243" t="s">
        <v>33</v>
      </c>
      <c r="M5" s="265" t="s">
        <v>32</v>
      </c>
      <c r="N5" s="242">
        <v>2017</v>
      </c>
      <c r="O5" s="243" t="s">
        <v>33</v>
      </c>
      <c r="P5" s="265" t="s">
        <v>32</v>
      </c>
      <c r="Q5" s="242">
        <v>2018</v>
      </c>
      <c r="R5" s="243" t="s">
        <v>33</v>
      </c>
      <c r="S5" s="265" t="s">
        <v>32</v>
      </c>
    </row>
    <row r="6" spans="1:19" s="8" customFormat="1" ht="12">
      <c r="A6" s="9" t="s">
        <v>1</v>
      </c>
      <c r="B6" s="75">
        <v>20592</v>
      </c>
      <c r="C6" s="76">
        <f>B6/$B$38</f>
        <v>0.01071359448587025</v>
      </c>
      <c r="D6" s="10">
        <f>_xlfn.RANK.EQ(B6,$B$6:$B$37)</f>
        <v>27</v>
      </c>
      <c r="E6" s="100">
        <v>21273</v>
      </c>
      <c r="F6" s="85">
        <f>E6/$E$38</f>
        <v>0.010317923785207921</v>
      </c>
      <c r="G6" s="79">
        <f>_xlfn.RANK.EQ(E6,$E$6:$E$37)</f>
        <v>28</v>
      </c>
      <c r="H6" s="100">
        <v>21762</v>
      </c>
      <c r="I6" s="85">
        <f>H6/$H$38</f>
        <v>0.010368475869304413</v>
      </c>
      <c r="J6" s="79">
        <f>_xlfn.RANK.EQ(H6,$H$6:$H$37)</f>
        <v>28</v>
      </c>
      <c r="K6" s="100">
        <v>21836</v>
      </c>
      <c r="L6" s="85">
        <f>K6/$K$38</f>
        <v>0.010377197538861026</v>
      </c>
      <c r="M6" s="79">
        <f>_xlfn.RANK.EQ(K6,$K$6:$K$37)</f>
        <v>28</v>
      </c>
      <c r="N6" s="100">
        <v>21948</v>
      </c>
      <c r="O6" s="85">
        <f>N6/$K$38</f>
        <v>0.010430423684874603</v>
      </c>
      <c r="P6" s="79">
        <f>_xlfn.RANK.EQ(N6,$N$6:$N$37)</f>
        <v>28</v>
      </c>
      <c r="Q6" s="191">
        <v>22021</v>
      </c>
      <c r="R6" s="85">
        <f>Q6/$Q$38</f>
        <v>0.010399134861492836</v>
      </c>
      <c r="S6" s="79">
        <f>_xlfn.RANK.EQ(Q6,$Q$6:$Q$37)</f>
        <v>28</v>
      </c>
    </row>
    <row r="7" spans="1:19" s="8" customFormat="1" ht="12">
      <c r="A7" s="9" t="s">
        <v>2</v>
      </c>
      <c r="B7" s="75">
        <v>36938</v>
      </c>
      <c r="C7" s="76">
        <f aca="true" t="shared" si="0" ref="C7:C37">B7/$B$38</f>
        <v>0.01921808241642751</v>
      </c>
      <c r="D7" s="10">
        <f aca="true" t="shared" si="1" ref="D7:D37">_xlfn.RANK.EQ(B7,$B$6:$B$37)</f>
        <v>21</v>
      </c>
      <c r="E7" s="100">
        <v>41121</v>
      </c>
      <c r="F7" s="85">
        <f aca="true" t="shared" si="2" ref="F7:F37">E7/$E$38</f>
        <v>0.019944687818903534</v>
      </c>
      <c r="G7" s="79">
        <f aca="true" t="shared" si="3" ref="G7:G37">_xlfn.RANK.EQ(E7,$E$6:$E$37)</f>
        <v>17</v>
      </c>
      <c r="H7" s="191">
        <v>42561</v>
      </c>
      <c r="I7" s="85">
        <f aca="true" t="shared" si="4" ref="I7:I37">H7/$H$38</f>
        <v>0.020278131673259127</v>
      </c>
      <c r="J7" s="79">
        <f aca="true" t="shared" si="5" ref="J7:J37">_xlfn.RANK.EQ(H7,$H$6:$H$37)</f>
        <v>17</v>
      </c>
      <c r="K7" s="191">
        <v>42770</v>
      </c>
      <c r="L7" s="85">
        <f aca="true" t="shared" si="6" ref="L7:L37">K7/$K$38</f>
        <v>0.02032573450893415</v>
      </c>
      <c r="M7" s="79">
        <f aca="true" t="shared" si="7" ref="M7:M37">_xlfn.RANK.EQ(K7,$K$6:$K$37)</f>
        <v>17</v>
      </c>
      <c r="N7" s="191">
        <v>43363</v>
      </c>
      <c r="O7" s="85">
        <f aca="true" t="shared" si="8" ref="O7:O37">N7/$K$38</f>
        <v>0.020607547942738173</v>
      </c>
      <c r="P7" s="79">
        <f aca="true" t="shared" si="9" ref="P7:P37">_xlfn.RANK.EQ(N7,$N$6:$N$37)</f>
        <v>16</v>
      </c>
      <c r="Q7" s="191">
        <v>43511</v>
      </c>
      <c r="R7" s="85">
        <f>Q7/$Q$38</f>
        <v>0.020547511782317552</v>
      </c>
      <c r="S7" s="79">
        <f>_xlfn.RANK.EQ(Q7,$Q$6:$Q$37)</f>
        <v>16</v>
      </c>
    </row>
    <row r="8" spans="1:19" s="8" customFormat="1" ht="12">
      <c r="A8" s="9" t="s">
        <v>3</v>
      </c>
      <c r="B8" s="75">
        <v>10306</v>
      </c>
      <c r="C8" s="76">
        <f t="shared" si="0"/>
        <v>0.0053620000374601205</v>
      </c>
      <c r="D8" s="10">
        <f t="shared" si="1"/>
        <v>32</v>
      </c>
      <c r="E8" s="100">
        <v>10985</v>
      </c>
      <c r="F8" s="85">
        <f t="shared" si="2"/>
        <v>0.005327992891482584</v>
      </c>
      <c r="G8" s="79">
        <f t="shared" si="3"/>
        <v>32</v>
      </c>
      <c r="H8" s="191">
        <v>11603</v>
      </c>
      <c r="I8" s="85">
        <f t="shared" si="4"/>
        <v>0.005528233871497984</v>
      </c>
      <c r="J8" s="79">
        <f t="shared" si="5"/>
        <v>32</v>
      </c>
      <c r="K8" s="191">
        <v>11652</v>
      </c>
      <c r="L8" s="85">
        <f t="shared" si="6"/>
        <v>0.005537420119198053</v>
      </c>
      <c r="M8" s="79">
        <f t="shared" si="7"/>
        <v>32</v>
      </c>
      <c r="N8" s="191">
        <v>11754</v>
      </c>
      <c r="O8" s="85">
        <f t="shared" si="8"/>
        <v>0.005585893930746131</v>
      </c>
      <c r="P8" s="79">
        <f t="shared" si="9"/>
        <v>32</v>
      </c>
      <c r="Q8" s="191">
        <v>11842</v>
      </c>
      <c r="R8" s="85">
        <f>Q8/$Q$38</f>
        <v>0.005592232642922581</v>
      </c>
      <c r="S8" s="79">
        <f>_xlfn.RANK.EQ(Q8,$Q$6:$Q$37)</f>
        <v>32</v>
      </c>
    </row>
    <row r="9" spans="1:19" s="8" customFormat="1" ht="12">
      <c r="A9" s="9" t="s">
        <v>4</v>
      </c>
      <c r="B9" s="75">
        <v>14920</v>
      </c>
      <c r="C9" s="76">
        <f t="shared" si="0"/>
        <v>0.007762569431292936</v>
      </c>
      <c r="D9" s="10">
        <f t="shared" si="1"/>
        <v>30</v>
      </c>
      <c r="E9" s="100">
        <v>15816</v>
      </c>
      <c r="F9" s="85">
        <f t="shared" si="2"/>
        <v>0.0076711457052060575</v>
      </c>
      <c r="G9" s="79">
        <f t="shared" si="3"/>
        <v>30</v>
      </c>
      <c r="H9" s="191">
        <v>16073</v>
      </c>
      <c r="I9" s="85">
        <f t="shared" si="4"/>
        <v>0.007657959408479452</v>
      </c>
      <c r="J9" s="79">
        <f t="shared" si="5"/>
        <v>30</v>
      </c>
      <c r="K9" s="191">
        <v>16120</v>
      </c>
      <c r="L9" s="85">
        <f t="shared" si="6"/>
        <v>0.0076607631583824765</v>
      </c>
      <c r="M9" s="79">
        <f t="shared" si="7"/>
        <v>30</v>
      </c>
      <c r="N9" s="191">
        <v>16227</v>
      </c>
      <c r="O9" s="85">
        <f t="shared" si="8"/>
        <v>0.007711613137163303</v>
      </c>
      <c r="P9" s="79">
        <f t="shared" si="9"/>
        <v>30</v>
      </c>
      <c r="Q9" s="191">
        <v>16240</v>
      </c>
      <c r="R9" s="85">
        <f>Q9/$Q$38</f>
        <v>0.007669131744727472</v>
      </c>
      <c r="S9" s="79">
        <f>_xlfn.RANK.EQ(Q9,$Q$6:$Q$37)</f>
        <v>30</v>
      </c>
    </row>
    <row r="10" spans="1:19" s="8" customFormat="1" ht="12">
      <c r="A10" s="9" t="s">
        <v>5</v>
      </c>
      <c r="B10" s="75">
        <v>41336</v>
      </c>
      <c r="C10" s="76">
        <f t="shared" si="0"/>
        <v>0.02150627144852043</v>
      </c>
      <c r="D10" s="10">
        <f t="shared" si="1"/>
        <v>16</v>
      </c>
      <c r="E10" s="100">
        <v>40380</v>
      </c>
      <c r="F10" s="85">
        <f t="shared" si="2"/>
        <v>0.019585284748117136</v>
      </c>
      <c r="G10" s="79">
        <f t="shared" si="3"/>
        <v>18</v>
      </c>
      <c r="H10" s="191">
        <v>41048</v>
      </c>
      <c r="I10" s="85">
        <f t="shared" si="4"/>
        <v>0.01955726484161417</v>
      </c>
      <c r="J10" s="79">
        <f t="shared" si="5"/>
        <v>18</v>
      </c>
      <c r="K10" s="191">
        <v>41221</v>
      </c>
      <c r="L10" s="85">
        <f t="shared" si="6"/>
        <v>0.01958959790022854</v>
      </c>
      <c r="M10" s="79">
        <f t="shared" si="7"/>
        <v>18</v>
      </c>
      <c r="N10" s="191">
        <v>41434</v>
      </c>
      <c r="O10" s="85">
        <f t="shared" si="8"/>
        <v>0.019690822624343643</v>
      </c>
      <c r="P10" s="79">
        <f t="shared" si="9"/>
        <v>18</v>
      </c>
      <c r="Q10" s="191">
        <v>41558</v>
      </c>
      <c r="R10" s="85">
        <f aca="true" t="shared" si="10" ref="R10:R37">Q10/$Q$38</f>
        <v>0.019625232576809377</v>
      </c>
      <c r="S10" s="79">
        <f aca="true" t="shared" si="11" ref="S10:S37">_xlfn.RANK.EQ(Q10,$Q$6:$Q$37)</f>
        <v>18</v>
      </c>
    </row>
    <row r="11" spans="1:19" s="8" customFormat="1" ht="12">
      <c r="A11" s="9" t="s">
        <v>6</v>
      </c>
      <c r="B11" s="75">
        <v>11946</v>
      </c>
      <c r="C11" s="76">
        <f t="shared" si="0"/>
        <v>0.006215258339559344</v>
      </c>
      <c r="D11" s="10">
        <f t="shared" si="1"/>
        <v>31</v>
      </c>
      <c r="E11" s="100">
        <v>12466</v>
      </c>
      <c r="F11" s="85">
        <f t="shared" si="2"/>
        <v>0.006046314008668356</v>
      </c>
      <c r="G11" s="79">
        <f t="shared" si="3"/>
        <v>31</v>
      </c>
      <c r="H11" s="191">
        <v>12684</v>
      </c>
      <c r="I11" s="85">
        <f t="shared" si="4"/>
        <v>0.006043274879434665</v>
      </c>
      <c r="J11" s="79">
        <f t="shared" si="5"/>
        <v>31</v>
      </c>
      <c r="K11" s="191">
        <v>12741</v>
      </c>
      <c r="L11" s="85">
        <f t="shared" si="6"/>
        <v>0.006054949342490765</v>
      </c>
      <c r="M11" s="79">
        <f t="shared" si="7"/>
        <v>31</v>
      </c>
      <c r="N11" s="191">
        <v>12816</v>
      </c>
      <c r="O11" s="85">
        <f t="shared" si="8"/>
        <v>0.006090591850981999</v>
      </c>
      <c r="P11" s="79">
        <f t="shared" si="9"/>
        <v>31</v>
      </c>
      <c r="Q11" s="191">
        <v>12877</v>
      </c>
      <c r="R11" s="85">
        <f t="shared" si="10"/>
        <v>0.006080998120496038</v>
      </c>
      <c r="S11" s="79">
        <f t="shared" si="11"/>
        <v>31</v>
      </c>
    </row>
    <row r="12" spans="1:19" s="8" customFormat="1" ht="12">
      <c r="A12" s="9" t="s">
        <v>7</v>
      </c>
      <c r="B12" s="75">
        <v>73785</v>
      </c>
      <c r="C12" s="76">
        <f t="shared" si="0"/>
        <v>0.03838881940267757</v>
      </c>
      <c r="D12" s="10">
        <f t="shared" si="1"/>
        <v>8</v>
      </c>
      <c r="E12" s="100">
        <v>85550</v>
      </c>
      <c r="F12" s="85">
        <f t="shared" si="2"/>
        <v>0.04149383631008967</v>
      </c>
      <c r="G12" s="79">
        <f t="shared" si="3"/>
        <v>8</v>
      </c>
      <c r="H12" s="191">
        <v>86910</v>
      </c>
      <c r="I12" s="85">
        <f t="shared" si="4"/>
        <v>0.04140815356131084</v>
      </c>
      <c r="J12" s="79">
        <f t="shared" si="5"/>
        <v>8</v>
      </c>
      <c r="K12" s="191">
        <v>86936</v>
      </c>
      <c r="L12" s="85">
        <f t="shared" si="6"/>
        <v>0.0413148949092518</v>
      </c>
      <c r="M12" s="79">
        <f t="shared" si="7"/>
        <v>8</v>
      </c>
      <c r="N12" s="191">
        <v>87078</v>
      </c>
      <c r="O12" s="85">
        <f t="shared" si="8"/>
        <v>0.041382378058661864</v>
      </c>
      <c r="P12" s="79">
        <f t="shared" si="9"/>
        <v>8</v>
      </c>
      <c r="Q12" s="191">
        <v>87205</v>
      </c>
      <c r="R12" s="85">
        <f t="shared" si="10"/>
        <v>0.041181442967916204</v>
      </c>
      <c r="S12" s="79">
        <f t="shared" si="11"/>
        <v>8</v>
      </c>
    </row>
    <row r="13" spans="1:19" s="8" customFormat="1" ht="12">
      <c r="A13" s="9" t="s">
        <v>8</v>
      </c>
      <c r="B13" s="75">
        <v>45671</v>
      </c>
      <c r="C13" s="76">
        <f t="shared" si="0"/>
        <v>0.023761682875105876</v>
      </c>
      <c r="D13" s="10">
        <f t="shared" si="1"/>
        <v>13</v>
      </c>
      <c r="E13" s="100">
        <v>45768</v>
      </c>
      <c r="F13" s="85">
        <f t="shared" si="2"/>
        <v>0.022198596145414192</v>
      </c>
      <c r="G13" s="79">
        <f t="shared" si="3"/>
        <v>14</v>
      </c>
      <c r="H13" s="191">
        <v>46763</v>
      </c>
      <c r="I13" s="85">
        <f t="shared" si="4"/>
        <v>0.022280168967754907</v>
      </c>
      <c r="J13" s="79">
        <f t="shared" si="5"/>
        <v>14</v>
      </c>
      <c r="K13" s="191">
        <v>46855</v>
      </c>
      <c r="L13" s="85">
        <f t="shared" si="6"/>
        <v>0.02226706313809001</v>
      </c>
      <c r="M13" s="79">
        <f t="shared" si="7"/>
        <v>14</v>
      </c>
      <c r="N13" s="191">
        <v>47312</v>
      </c>
      <c r="O13" s="85">
        <f t="shared" si="8"/>
        <v>0.022484244823163257</v>
      </c>
      <c r="P13" s="79">
        <f t="shared" si="9"/>
        <v>14</v>
      </c>
      <c r="Q13" s="191">
        <v>47519</v>
      </c>
      <c r="R13" s="85">
        <f t="shared" si="10"/>
        <v>0.022440238385326647</v>
      </c>
      <c r="S13" s="79">
        <f t="shared" si="11"/>
        <v>14</v>
      </c>
    </row>
    <row r="14" spans="1:19" s="8" customFormat="1" ht="12">
      <c r="A14" s="9" t="s">
        <v>83</v>
      </c>
      <c r="B14" s="75">
        <v>193096</v>
      </c>
      <c r="C14" s="76">
        <f t="shared" si="0"/>
        <v>0.10046388115984858</v>
      </c>
      <c r="D14" s="10">
        <f t="shared" si="1"/>
        <v>2</v>
      </c>
      <c r="E14" s="100">
        <v>201090</v>
      </c>
      <c r="F14" s="85">
        <f t="shared" si="2"/>
        <v>0.09753355398709447</v>
      </c>
      <c r="G14" s="79">
        <f t="shared" si="3"/>
        <v>2</v>
      </c>
      <c r="H14" s="191">
        <v>205476</v>
      </c>
      <c r="I14" s="85">
        <f t="shared" si="4"/>
        <v>0.09789876609324481</v>
      </c>
      <c r="J14" s="79">
        <f t="shared" si="5"/>
        <v>2</v>
      </c>
      <c r="K14" s="191">
        <v>206589</v>
      </c>
      <c r="L14" s="85">
        <f t="shared" si="6"/>
        <v>0.09817800248927279</v>
      </c>
      <c r="M14" s="79">
        <f t="shared" si="7"/>
        <v>2</v>
      </c>
      <c r="N14" s="191">
        <v>207461</v>
      </c>
      <c r="O14" s="85">
        <f t="shared" si="8"/>
        <v>0.0985924060546642</v>
      </c>
      <c r="P14" s="79">
        <f t="shared" si="9"/>
        <v>2</v>
      </c>
      <c r="Q14" s="191">
        <v>207755</v>
      </c>
      <c r="R14" s="85">
        <f t="shared" si="10"/>
        <v>0.0981096345828729</v>
      </c>
      <c r="S14" s="79">
        <f t="shared" si="11"/>
        <v>2</v>
      </c>
    </row>
    <row r="15" spans="1:19" s="8" customFormat="1" ht="12">
      <c r="A15" s="9" t="s">
        <v>9</v>
      </c>
      <c r="B15" s="75">
        <v>23391</v>
      </c>
      <c r="C15" s="76">
        <f t="shared" si="0"/>
        <v>0.012169856673416425</v>
      </c>
      <c r="D15" s="10">
        <f t="shared" si="1"/>
        <v>26</v>
      </c>
      <c r="E15" s="100">
        <v>24514</v>
      </c>
      <c r="F15" s="85">
        <f t="shared" si="2"/>
        <v>0.011889887823559769</v>
      </c>
      <c r="G15" s="79">
        <f t="shared" si="3"/>
        <v>26</v>
      </c>
      <c r="H15" s="191">
        <v>24790</v>
      </c>
      <c r="I15" s="85">
        <f t="shared" si="4"/>
        <v>0.011811162429926312</v>
      </c>
      <c r="J15" s="79">
        <f t="shared" si="5"/>
        <v>26</v>
      </c>
      <c r="K15" s="191">
        <v>24877</v>
      </c>
      <c r="L15" s="85">
        <f t="shared" si="6"/>
        <v>0.011822382449818912</v>
      </c>
      <c r="M15" s="79">
        <f t="shared" si="7"/>
        <v>26</v>
      </c>
      <c r="N15" s="191">
        <v>25019</v>
      </c>
      <c r="O15" s="85">
        <f t="shared" si="8"/>
        <v>0.011889865599228982</v>
      </c>
      <c r="P15" s="79">
        <f t="shared" si="9"/>
        <v>26</v>
      </c>
      <c r="Q15" s="191">
        <v>25099</v>
      </c>
      <c r="R15" s="85">
        <f t="shared" si="10"/>
        <v>0.011852680890450419</v>
      </c>
      <c r="S15" s="79">
        <f t="shared" si="11"/>
        <v>26</v>
      </c>
    </row>
    <row r="16" spans="1:19" s="8" customFormat="1" ht="12">
      <c r="A16" s="9" t="s">
        <v>10</v>
      </c>
      <c r="B16" s="75">
        <v>95729</v>
      </c>
      <c r="C16" s="76">
        <f t="shared" si="0"/>
        <v>0.049805831708327176</v>
      </c>
      <c r="D16" s="10">
        <f t="shared" si="1"/>
        <v>6</v>
      </c>
      <c r="E16" s="100">
        <v>108521</v>
      </c>
      <c r="F16" s="85">
        <f t="shared" si="2"/>
        <v>0.052635331504468044</v>
      </c>
      <c r="G16" s="79">
        <f t="shared" si="3"/>
        <v>6</v>
      </c>
      <c r="H16" s="191">
        <v>109918</v>
      </c>
      <c r="I16" s="85">
        <f t="shared" si="4"/>
        <v>0.05237028446844052</v>
      </c>
      <c r="J16" s="79">
        <f t="shared" si="5"/>
        <v>6</v>
      </c>
      <c r="K16" s="191">
        <v>110155</v>
      </c>
      <c r="L16" s="85">
        <f t="shared" si="6"/>
        <v>0.05234934030469117</v>
      </c>
      <c r="M16" s="79">
        <f t="shared" si="7"/>
        <v>6</v>
      </c>
      <c r="N16" s="191">
        <v>110628</v>
      </c>
      <c r="O16" s="85">
        <f t="shared" si="8"/>
        <v>0.052574125724909215</v>
      </c>
      <c r="P16" s="79">
        <f t="shared" si="9"/>
        <v>6</v>
      </c>
      <c r="Q16" s="191">
        <v>110816</v>
      </c>
      <c r="R16" s="85">
        <f t="shared" si="10"/>
        <v>0.05233143493988421</v>
      </c>
      <c r="S16" s="79">
        <f t="shared" si="11"/>
        <v>6</v>
      </c>
    </row>
    <row r="17" spans="1:19" s="8" customFormat="1" ht="12">
      <c r="A17" s="9" t="s">
        <v>11</v>
      </c>
      <c r="B17" s="75">
        <v>66935</v>
      </c>
      <c r="C17" s="76">
        <f t="shared" si="0"/>
        <v>0.03482490515305581</v>
      </c>
      <c r="D17" s="10">
        <f t="shared" si="1"/>
        <v>10</v>
      </c>
      <c r="E17" s="100">
        <v>65217</v>
      </c>
      <c r="F17" s="85">
        <f t="shared" si="2"/>
        <v>0.03163183544868636</v>
      </c>
      <c r="G17" s="79">
        <f t="shared" si="3"/>
        <v>10</v>
      </c>
      <c r="H17" s="191">
        <v>65841</v>
      </c>
      <c r="I17" s="85">
        <f t="shared" si="4"/>
        <v>0.03136985661753846</v>
      </c>
      <c r="J17" s="79">
        <f t="shared" si="5"/>
        <v>10</v>
      </c>
      <c r="K17" s="191">
        <v>65903</v>
      </c>
      <c r="L17" s="85">
        <f t="shared" si="6"/>
        <v>0.031319309827970244</v>
      </c>
      <c r="M17" s="79">
        <f t="shared" si="7"/>
        <v>10</v>
      </c>
      <c r="N17" s="191">
        <v>65985</v>
      </c>
      <c r="O17" s="85">
        <f t="shared" si="8"/>
        <v>0.03135827897058733</v>
      </c>
      <c r="P17" s="79">
        <f t="shared" si="9"/>
        <v>10</v>
      </c>
      <c r="Q17" s="191">
        <v>66024</v>
      </c>
      <c r="R17" s="85">
        <f t="shared" si="10"/>
        <v>0.03117898733459893</v>
      </c>
      <c r="S17" s="79">
        <f t="shared" si="11"/>
        <v>10</v>
      </c>
    </row>
    <row r="18" spans="1:19" s="8" customFormat="1" ht="12">
      <c r="A18" s="9" t="s">
        <v>12</v>
      </c>
      <c r="B18" s="75">
        <v>43912</v>
      </c>
      <c r="C18" s="76">
        <f t="shared" si="0"/>
        <v>0.02284651131815921</v>
      </c>
      <c r="D18" s="10">
        <f t="shared" si="1"/>
        <v>14</v>
      </c>
      <c r="E18" s="100">
        <v>51695</v>
      </c>
      <c r="F18" s="85">
        <f t="shared" si="2"/>
        <v>0.025073335687318357</v>
      </c>
      <c r="G18" s="79">
        <f t="shared" si="3"/>
        <v>12</v>
      </c>
      <c r="H18" s="191">
        <v>52280</v>
      </c>
      <c r="I18" s="85">
        <f t="shared" si="4"/>
        <v>0.024908736258029352</v>
      </c>
      <c r="J18" s="79">
        <f t="shared" si="5"/>
        <v>12</v>
      </c>
      <c r="K18" s="191">
        <v>52349</v>
      </c>
      <c r="L18" s="85">
        <f t="shared" si="6"/>
        <v>0.024877995693434508</v>
      </c>
      <c r="M18" s="79">
        <f t="shared" si="7"/>
        <v>12</v>
      </c>
      <c r="N18" s="191">
        <v>52473</v>
      </c>
      <c r="O18" s="85">
        <f t="shared" si="8"/>
        <v>0.02493692464080668</v>
      </c>
      <c r="P18" s="79">
        <f t="shared" si="9"/>
        <v>12</v>
      </c>
      <c r="Q18" s="191">
        <v>52539</v>
      </c>
      <c r="R18" s="85">
        <f t="shared" si="10"/>
        <v>0.02481086901085201</v>
      </c>
      <c r="S18" s="79">
        <f t="shared" si="11"/>
        <v>12</v>
      </c>
    </row>
    <row r="19" spans="1:19" s="8" customFormat="1" ht="12">
      <c r="A19" s="222" t="s">
        <v>13</v>
      </c>
      <c r="B19" s="223">
        <v>136576</v>
      </c>
      <c r="C19" s="224">
        <f t="shared" si="0"/>
        <v>0.07105768650457533</v>
      </c>
      <c r="D19" s="225">
        <f t="shared" si="1"/>
        <v>3</v>
      </c>
      <c r="E19" s="232">
        <v>148702</v>
      </c>
      <c r="F19" s="227">
        <f t="shared" si="2"/>
        <v>0.07212409639956698</v>
      </c>
      <c r="G19" s="228">
        <f t="shared" si="3"/>
        <v>3</v>
      </c>
      <c r="H19" s="233">
        <v>151494</v>
      </c>
      <c r="I19" s="227">
        <f t="shared" si="4"/>
        <v>0.07217911420569814</v>
      </c>
      <c r="J19" s="228">
        <f t="shared" si="5"/>
        <v>3</v>
      </c>
      <c r="K19" s="233">
        <v>152030</v>
      </c>
      <c r="L19" s="227">
        <f t="shared" si="6"/>
        <v>0.07224974087896327</v>
      </c>
      <c r="M19" s="228">
        <f t="shared" si="7"/>
        <v>3</v>
      </c>
      <c r="N19" s="233">
        <v>152648</v>
      </c>
      <c r="O19" s="227">
        <f t="shared" si="8"/>
        <v>0.07254343514893104</v>
      </c>
      <c r="P19" s="228">
        <f t="shared" si="9"/>
        <v>3</v>
      </c>
      <c r="Q19" s="228">
        <v>152923</v>
      </c>
      <c r="R19" s="227">
        <f t="shared" si="10"/>
        <v>0.0722159257265369</v>
      </c>
      <c r="S19" s="228">
        <f t="shared" si="11"/>
        <v>3</v>
      </c>
    </row>
    <row r="20" spans="1:19" s="8" customFormat="1" ht="12">
      <c r="A20" s="9" t="s">
        <v>14</v>
      </c>
      <c r="B20" s="75">
        <v>262911</v>
      </c>
      <c r="C20" s="76">
        <f t="shared" si="0"/>
        <v>0.13678719113610302</v>
      </c>
      <c r="D20" s="10">
        <f t="shared" si="1"/>
        <v>1</v>
      </c>
      <c r="E20" s="100">
        <v>294468</v>
      </c>
      <c r="F20" s="85">
        <f t="shared" si="2"/>
        <v>0.14282416119882507</v>
      </c>
      <c r="G20" s="79">
        <f t="shared" si="3"/>
        <v>1</v>
      </c>
      <c r="H20" s="191">
        <v>297414</v>
      </c>
      <c r="I20" s="85">
        <f t="shared" si="4"/>
        <v>0.14170250354716032</v>
      </c>
      <c r="J20" s="79">
        <f t="shared" si="5"/>
        <v>1</v>
      </c>
      <c r="K20" s="191">
        <v>298115</v>
      </c>
      <c r="L20" s="85">
        <f t="shared" si="6"/>
        <v>0.1416742189181881</v>
      </c>
      <c r="M20" s="79">
        <f t="shared" si="7"/>
        <v>1</v>
      </c>
      <c r="N20" s="191">
        <v>299293</v>
      </c>
      <c r="O20" s="85">
        <f t="shared" si="8"/>
        <v>0.14223404391822372</v>
      </c>
      <c r="P20" s="79">
        <f t="shared" si="9"/>
        <v>1</v>
      </c>
      <c r="Q20" s="191">
        <v>299684</v>
      </c>
      <c r="R20" s="85">
        <f t="shared" si="10"/>
        <v>0.14152192597210023</v>
      </c>
      <c r="S20" s="79">
        <f t="shared" si="11"/>
        <v>1</v>
      </c>
    </row>
    <row r="21" spans="1:19" s="8" customFormat="1" ht="12">
      <c r="A21" s="9" t="s">
        <v>15</v>
      </c>
      <c r="B21" s="75">
        <v>88010</v>
      </c>
      <c r="C21" s="76">
        <f t="shared" si="0"/>
        <v>0.045789794614483334</v>
      </c>
      <c r="D21" s="10">
        <f t="shared" si="1"/>
        <v>7</v>
      </c>
      <c r="E21" s="100">
        <v>93082</v>
      </c>
      <c r="F21" s="85">
        <f t="shared" si="2"/>
        <v>0.04514703999317086</v>
      </c>
      <c r="G21" s="79">
        <f t="shared" si="3"/>
        <v>7</v>
      </c>
      <c r="H21" s="191">
        <v>94390</v>
      </c>
      <c r="I21" s="85">
        <f t="shared" si="4"/>
        <v>0.044971989582926364</v>
      </c>
      <c r="J21" s="79">
        <f t="shared" si="5"/>
        <v>7</v>
      </c>
      <c r="K21" s="191">
        <v>94410</v>
      </c>
      <c r="L21" s="85">
        <f t="shared" si="6"/>
        <v>0.04486678968876486</v>
      </c>
      <c r="M21" s="79">
        <f t="shared" si="7"/>
        <v>7</v>
      </c>
      <c r="N21" s="191">
        <v>94691</v>
      </c>
      <c r="O21" s="85">
        <f t="shared" si="8"/>
        <v>0.04500033028724535</v>
      </c>
      <c r="P21" s="79">
        <f t="shared" si="9"/>
        <v>7</v>
      </c>
      <c r="Q21" s="191">
        <v>94776</v>
      </c>
      <c r="R21" s="85">
        <f t="shared" si="10"/>
        <v>0.04475675063043663</v>
      </c>
      <c r="S21" s="79">
        <f t="shared" si="11"/>
        <v>7</v>
      </c>
    </row>
    <row r="22" spans="1:19" s="8" customFormat="1" ht="12">
      <c r="A22" s="9" t="s">
        <v>16</v>
      </c>
      <c r="B22" s="75">
        <v>42913</v>
      </c>
      <c r="C22" s="76">
        <f t="shared" si="0"/>
        <v>0.02232675214511218</v>
      </c>
      <c r="D22" s="10">
        <f t="shared" si="1"/>
        <v>15</v>
      </c>
      <c r="E22" s="100">
        <v>44087</v>
      </c>
      <c r="F22" s="85">
        <f t="shared" si="2"/>
        <v>0.021383270150823183</v>
      </c>
      <c r="G22" s="79">
        <f t="shared" si="3"/>
        <v>15</v>
      </c>
      <c r="H22" s="191">
        <v>44712</v>
      </c>
      <c r="I22" s="85">
        <f t="shared" si="4"/>
        <v>0.021302972753806586</v>
      </c>
      <c r="J22" s="79">
        <f t="shared" si="5"/>
        <v>15</v>
      </c>
      <c r="K22" s="191">
        <v>44766</v>
      </c>
      <c r="L22" s="85">
        <f t="shared" si="6"/>
        <v>0.021274300468247517</v>
      </c>
      <c r="M22" s="79">
        <f t="shared" si="7"/>
        <v>15</v>
      </c>
      <c r="N22" s="191">
        <v>44857</v>
      </c>
      <c r="O22" s="85">
        <f t="shared" si="8"/>
        <v>0.021317546711883545</v>
      </c>
      <c r="P22" s="79">
        <f t="shared" si="9"/>
        <v>15</v>
      </c>
      <c r="Q22" s="191">
        <v>44947</v>
      </c>
      <c r="R22" s="85">
        <f t="shared" si="10"/>
        <v>0.021225644367627198</v>
      </c>
      <c r="S22" s="79">
        <f t="shared" si="11"/>
        <v>15</v>
      </c>
    </row>
    <row r="23" spans="1:19" s="8" customFormat="1" ht="12">
      <c r="A23" s="9" t="s">
        <v>17</v>
      </c>
      <c r="B23" s="75">
        <v>18932</v>
      </c>
      <c r="C23" s="76">
        <f t="shared" si="0"/>
        <v>0.009849930594721036</v>
      </c>
      <c r="D23" s="10">
        <f t="shared" si="1"/>
        <v>29</v>
      </c>
      <c r="E23" s="100">
        <v>20212</v>
      </c>
      <c r="F23" s="85">
        <f t="shared" si="2"/>
        <v>0.009803312910573144</v>
      </c>
      <c r="G23" s="79">
        <f t="shared" si="3"/>
        <v>29</v>
      </c>
      <c r="H23" s="191">
        <v>21439</v>
      </c>
      <c r="I23" s="85">
        <f t="shared" si="4"/>
        <v>0.010214582950189198</v>
      </c>
      <c r="J23" s="79">
        <f t="shared" si="5"/>
        <v>29</v>
      </c>
      <c r="K23" s="191">
        <v>21521</v>
      </c>
      <c r="L23" s="85">
        <f t="shared" si="6"/>
        <v>0.010227499003197846</v>
      </c>
      <c r="M23" s="79">
        <f t="shared" si="7"/>
        <v>29</v>
      </c>
      <c r="N23" s="191">
        <v>21601</v>
      </c>
      <c r="O23" s="85">
        <f t="shared" si="8"/>
        <v>0.010265517678921829</v>
      </c>
      <c r="P23" s="79">
        <f t="shared" si="9"/>
        <v>29</v>
      </c>
      <c r="Q23" s="191">
        <v>21561</v>
      </c>
      <c r="R23" s="85">
        <f t="shared" si="10"/>
        <v>0.010181905760349077</v>
      </c>
      <c r="S23" s="79">
        <f t="shared" si="11"/>
        <v>29</v>
      </c>
    </row>
    <row r="24" spans="1:19" s="8" customFormat="1" ht="12">
      <c r="A24" s="9" t="s">
        <v>18</v>
      </c>
      <c r="B24" s="75">
        <v>61537</v>
      </c>
      <c r="C24" s="76">
        <f t="shared" si="0"/>
        <v>0.03201643666846336</v>
      </c>
      <c r="D24" s="10">
        <f t="shared" si="1"/>
        <v>11</v>
      </c>
      <c r="E24" s="100">
        <v>58399</v>
      </c>
      <c r="F24" s="85">
        <f t="shared" si="2"/>
        <v>0.028324939177941866</v>
      </c>
      <c r="G24" s="79">
        <f t="shared" si="3"/>
        <v>11</v>
      </c>
      <c r="H24" s="191">
        <v>59920</v>
      </c>
      <c r="I24" s="85">
        <f t="shared" si="4"/>
        <v>0.028548804066203495</v>
      </c>
      <c r="J24" s="79">
        <f t="shared" si="5"/>
        <v>11</v>
      </c>
      <c r="K24" s="191">
        <v>60030</v>
      </c>
      <c r="L24" s="85">
        <f t="shared" si="6"/>
        <v>0.028528263796383378</v>
      </c>
      <c r="M24" s="79">
        <f t="shared" si="7"/>
        <v>11</v>
      </c>
      <c r="N24" s="191">
        <v>60587</v>
      </c>
      <c r="O24" s="85">
        <f t="shared" si="8"/>
        <v>0.02879296882611161</v>
      </c>
      <c r="P24" s="79">
        <f t="shared" si="9"/>
        <v>11</v>
      </c>
      <c r="Q24" s="191">
        <v>60938</v>
      </c>
      <c r="R24" s="85">
        <f t="shared" si="10"/>
        <v>0.0287771890554312</v>
      </c>
      <c r="S24" s="79">
        <f t="shared" si="11"/>
        <v>11</v>
      </c>
    </row>
    <row r="25" spans="1:19" s="8" customFormat="1" ht="12">
      <c r="A25" s="9" t="s">
        <v>19</v>
      </c>
      <c r="B25" s="75">
        <v>72670</v>
      </c>
      <c r="C25" s="76">
        <f t="shared" si="0"/>
        <v>0.037808707813140593</v>
      </c>
      <c r="D25" s="10">
        <f t="shared" si="1"/>
        <v>9</v>
      </c>
      <c r="E25" s="100">
        <v>79306</v>
      </c>
      <c r="F25" s="85">
        <f t="shared" si="2"/>
        <v>0.038465344037498204</v>
      </c>
      <c r="G25" s="79">
        <f t="shared" si="3"/>
        <v>9</v>
      </c>
      <c r="H25" s="191">
        <v>81880</v>
      </c>
      <c r="I25" s="85">
        <f t="shared" si="4"/>
        <v>0.0390116167713742</v>
      </c>
      <c r="J25" s="79">
        <f t="shared" si="5"/>
        <v>9</v>
      </c>
      <c r="K25" s="191">
        <v>81841</v>
      </c>
      <c r="L25" s="85">
        <f t="shared" si="6"/>
        <v>0.03889358049908066</v>
      </c>
      <c r="M25" s="79">
        <f t="shared" si="7"/>
        <v>9</v>
      </c>
      <c r="N25" s="191">
        <v>81921</v>
      </c>
      <c r="O25" s="85">
        <f t="shared" si="8"/>
        <v>0.03893159917480464</v>
      </c>
      <c r="P25" s="79">
        <f t="shared" si="9"/>
        <v>9</v>
      </c>
      <c r="Q25" s="191">
        <v>81989</v>
      </c>
      <c r="R25" s="85">
        <f t="shared" si="10"/>
        <v>0.038718253855816544</v>
      </c>
      <c r="S25" s="79">
        <f t="shared" si="11"/>
        <v>9</v>
      </c>
    </row>
    <row r="26" spans="1:19" s="8" customFormat="1" ht="12">
      <c r="A26" s="9" t="s">
        <v>20</v>
      </c>
      <c r="B26" s="75">
        <v>114167</v>
      </c>
      <c r="C26" s="76">
        <f t="shared" si="0"/>
        <v>0.05939874425351345</v>
      </c>
      <c r="D26" s="10">
        <f t="shared" si="1"/>
        <v>4</v>
      </c>
      <c r="E26" s="100">
        <v>130356</v>
      </c>
      <c r="F26" s="85">
        <f t="shared" si="2"/>
        <v>0.06322583899518468</v>
      </c>
      <c r="G26" s="79">
        <f t="shared" si="3"/>
        <v>4</v>
      </c>
      <c r="H26" s="191">
        <v>132512</v>
      </c>
      <c r="I26" s="85">
        <f t="shared" si="4"/>
        <v>0.06313516562784977</v>
      </c>
      <c r="J26" s="79">
        <f t="shared" si="5"/>
        <v>4</v>
      </c>
      <c r="K26" s="191">
        <v>132716</v>
      </c>
      <c r="L26" s="85">
        <f t="shared" si="6"/>
        <v>0.06307108209230079</v>
      </c>
      <c r="M26" s="79">
        <f t="shared" si="7"/>
        <v>4</v>
      </c>
      <c r="N26" s="191">
        <v>132898</v>
      </c>
      <c r="O26" s="85">
        <f t="shared" si="8"/>
        <v>0.06315757457957286</v>
      </c>
      <c r="P26" s="79">
        <f t="shared" si="9"/>
        <v>4</v>
      </c>
      <c r="Q26" s="191">
        <v>133059</v>
      </c>
      <c r="R26" s="85">
        <f t="shared" si="10"/>
        <v>0.06283540645453772</v>
      </c>
      <c r="S26" s="79">
        <f t="shared" si="11"/>
        <v>4</v>
      </c>
    </row>
    <row r="27" spans="1:19" s="8" customFormat="1" ht="12">
      <c r="A27" s="9" t="s">
        <v>21</v>
      </c>
      <c r="B27" s="75">
        <v>27816</v>
      </c>
      <c r="C27" s="76">
        <f t="shared" si="0"/>
        <v>0.01447209325072683</v>
      </c>
      <c r="D27" s="10">
        <f t="shared" si="1"/>
        <v>23</v>
      </c>
      <c r="E27" s="100">
        <v>32652</v>
      </c>
      <c r="F27" s="85">
        <f t="shared" si="2"/>
        <v>0.01583701628517882</v>
      </c>
      <c r="G27" s="79">
        <f t="shared" si="3"/>
        <v>23</v>
      </c>
      <c r="H27" s="191">
        <v>33294</v>
      </c>
      <c r="I27" s="85">
        <f t="shared" si="4"/>
        <v>0.01586288188551701</v>
      </c>
      <c r="J27" s="79">
        <f t="shared" si="5"/>
        <v>23</v>
      </c>
      <c r="K27" s="191">
        <v>33532</v>
      </c>
      <c r="L27" s="85">
        <f t="shared" si="6"/>
        <v>0.01593552792970727</v>
      </c>
      <c r="M27" s="79">
        <f t="shared" si="7"/>
        <v>22</v>
      </c>
      <c r="N27" s="191">
        <v>33843</v>
      </c>
      <c r="O27" s="85">
        <f t="shared" si="8"/>
        <v>0.01608332553158425</v>
      </c>
      <c r="P27" s="79">
        <f t="shared" si="9"/>
        <v>22</v>
      </c>
      <c r="Q27" s="191">
        <v>33991</v>
      </c>
      <c r="R27" s="85">
        <f t="shared" si="10"/>
        <v>0.01605181386299455</v>
      </c>
      <c r="S27" s="79">
        <f t="shared" si="11"/>
        <v>22</v>
      </c>
    </row>
    <row r="28" spans="1:19" s="8" customFormat="1" ht="12">
      <c r="A28" s="9" t="s">
        <v>22</v>
      </c>
      <c r="B28" s="75">
        <v>19684</v>
      </c>
      <c r="C28" s="76">
        <f t="shared" si="0"/>
        <v>0.01024118074300068</v>
      </c>
      <c r="D28" s="10">
        <f t="shared" si="1"/>
        <v>28</v>
      </c>
      <c r="E28" s="100">
        <v>21451</v>
      </c>
      <c r="F28" s="85">
        <f t="shared" si="2"/>
        <v>0.01040425812609858</v>
      </c>
      <c r="G28" s="79">
        <f t="shared" si="3"/>
        <v>27</v>
      </c>
      <c r="H28" s="191">
        <v>22380</v>
      </c>
      <c r="I28" s="85">
        <f t="shared" si="4"/>
        <v>0.010662921144887087</v>
      </c>
      <c r="J28" s="79">
        <f t="shared" si="5"/>
        <v>27</v>
      </c>
      <c r="K28" s="191">
        <v>22638</v>
      </c>
      <c r="L28" s="85">
        <f t="shared" si="6"/>
        <v>0.010758334762993952</v>
      </c>
      <c r="M28" s="79">
        <f t="shared" si="7"/>
        <v>27</v>
      </c>
      <c r="N28" s="191">
        <v>23033</v>
      </c>
      <c r="O28" s="85">
        <f t="shared" si="8"/>
        <v>0.010946051974381116</v>
      </c>
      <c r="P28" s="79">
        <f t="shared" si="9"/>
        <v>27</v>
      </c>
      <c r="Q28" s="191">
        <v>23254</v>
      </c>
      <c r="R28" s="85">
        <f t="shared" si="10"/>
        <v>0.010981403299993388</v>
      </c>
      <c r="S28" s="79">
        <f t="shared" si="11"/>
        <v>27</v>
      </c>
    </row>
    <row r="29" spans="1:19" s="8" customFormat="1" ht="12">
      <c r="A29" s="9" t="s">
        <v>23</v>
      </c>
      <c r="B29" s="75">
        <v>40382</v>
      </c>
      <c r="C29" s="76">
        <f t="shared" si="0"/>
        <v>0.02100992485083588</v>
      </c>
      <c r="D29" s="10">
        <f t="shared" si="1"/>
        <v>17</v>
      </c>
      <c r="E29" s="100">
        <v>41991</v>
      </c>
      <c r="F29" s="85">
        <f t="shared" si="2"/>
        <v>0.02036665903561631</v>
      </c>
      <c r="G29" s="79">
        <f t="shared" si="3"/>
        <v>16</v>
      </c>
      <c r="H29" s="191">
        <v>42702</v>
      </c>
      <c r="I29" s="85">
        <f t="shared" si="4"/>
        <v>0.020345310935163913</v>
      </c>
      <c r="J29" s="79">
        <f t="shared" si="5"/>
        <v>16</v>
      </c>
      <c r="K29" s="191">
        <v>42813</v>
      </c>
      <c r="L29" s="85">
        <f t="shared" si="6"/>
        <v>0.020346169547135792</v>
      </c>
      <c r="M29" s="79">
        <f t="shared" si="7"/>
        <v>16</v>
      </c>
      <c r="N29" s="191">
        <v>42986</v>
      </c>
      <c r="O29" s="85">
        <f t="shared" si="8"/>
        <v>0.020428384933388905</v>
      </c>
      <c r="P29" s="79">
        <f t="shared" si="9"/>
        <v>17</v>
      </c>
      <c r="Q29" s="191">
        <v>43064</v>
      </c>
      <c r="R29" s="85">
        <f t="shared" si="10"/>
        <v>0.020336421764466987</v>
      </c>
      <c r="S29" s="79">
        <f t="shared" si="11"/>
        <v>17</v>
      </c>
    </row>
    <row r="30" spans="1:19" s="8" customFormat="1" ht="12">
      <c r="A30" s="9" t="s">
        <v>24</v>
      </c>
      <c r="B30" s="75">
        <v>37300</v>
      </c>
      <c r="C30" s="76">
        <f t="shared" si="0"/>
        <v>0.01940642357823234</v>
      </c>
      <c r="D30" s="10">
        <f t="shared" si="1"/>
        <v>19</v>
      </c>
      <c r="E30" s="100">
        <v>39259</v>
      </c>
      <c r="F30" s="85">
        <f t="shared" si="2"/>
        <v>0.019041572410260787</v>
      </c>
      <c r="G30" s="79">
        <f t="shared" si="3"/>
        <v>19</v>
      </c>
      <c r="H30" s="191">
        <v>40217</v>
      </c>
      <c r="I30" s="85">
        <f t="shared" si="4"/>
        <v>0.019161336000175333</v>
      </c>
      <c r="J30" s="79">
        <f t="shared" si="5"/>
        <v>19</v>
      </c>
      <c r="K30" s="191">
        <v>40161</v>
      </c>
      <c r="L30" s="85">
        <f t="shared" si="6"/>
        <v>0.019085850446885773</v>
      </c>
      <c r="M30" s="79">
        <f t="shared" si="7"/>
        <v>19</v>
      </c>
      <c r="N30" s="191">
        <v>40416</v>
      </c>
      <c r="O30" s="85">
        <f t="shared" si="8"/>
        <v>0.019207034975755967</v>
      </c>
      <c r="P30" s="79">
        <f t="shared" si="9"/>
        <v>19</v>
      </c>
      <c r="Q30" s="191">
        <v>40539</v>
      </c>
      <c r="R30" s="85">
        <f t="shared" si="10"/>
        <v>0.01914402289405831</v>
      </c>
      <c r="S30" s="79">
        <f t="shared" si="11"/>
        <v>19</v>
      </c>
    </row>
    <row r="31" spans="1:19" s="8" customFormat="1" ht="12">
      <c r="A31" s="9" t="s">
        <v>25</v>
      </c>
      <c r="B31" s="75">
        <v>36951</v>
      </c>
      <c r="C31" s="76">
        <f t="shared" si="0"/>
        <v>0.019224846049310004</v>
      </c>
      <c r="D31" s="10">
        <f t="shared" si="1"/>
        <v>20</v>
      </c>
      <c r="E31" s="100">
        <v>36791</v>
      </c>
      <c r="F31" s="85">
        <f t="shared" si="2"/>
        <v>0.017844532223080176</v>
      </c>
      <c r="G31" s="79">
        <f t="shared" si="3"/>
        <v>21</v>
      </c>
      <c r="H31" s="191">
        <v>37711</v>
      </c>
      <c r="I31" s="85">
        <f t="shared" si="4"/>
        <v>0.017967355643200934</v>
      </c>
      <c r="J31" s="79">
        <f t="shared" si="5"/>
        <v>21</v>
      </c>
      <c r="K31" s="191">
        <v>37862</v>
      </c>
      <c r="L31" s="85">
        <f t="shared" si="6"/>
        <v>0.017993288753267823</v>
      </c>
      <c r="M31" s="79">
        <f t="shared" si="7"/>
        <v>21</v>
      </c>
      <c r="N31" s="191">
        <v>38046</v>
      </c>
      <c r="O31" s="85">
        <f t="shared" si="8"/>
        <v>0.018080731707432983</v>
      </c>
      <c r="P31" s="79">
        <f t="shared" si="9"/>
        <v>21</v>
      </c>
      <c r="Q31" s="191">
        <v>38109</v>
      </c>
      <c r="R31" s="85">
        <f t="shared" si="10"/>
        <v>0.017996486555407587</v>
      </c>
      <c r="S31" s="79">
        <f t="shared" si="11"/>
        <v>21</v>
      </c>
    </row>
    <row r="32" spans="1:19" s="8" customFormat="1" ht="12">
      <c r="A32" s="9" t="s">
        <v>26</v>
      </c>
      <c r="B32" s="75">
        <v>25560</v>
      </c>
      <c r="C32" s="76">
        <f t="shared" si="0"/>
        <v>0.0132983428058879</v>
      </c>
      <c r="D32" s="10">
        <f t="shared" si="1"/>
        <v>24</v>
      </c>
      <c r="E32" s="100">
        <v>27196</v>
      </c>
      <c r="F32" s="85">
        <f t="shared" si="2"/>
        <v>0.013190723229563982</v>
      </c>
      <c r="G32" s="79">
        <f t="shared" si="3"/>
        <v>24</v>
      </c>
      <c r="H32" s="191">
        <v>27982</v>
      </c>
      <c r="I32" s="85">
        <f t="shared" si="4"/>
        <v>0.013331986571770798</v>
      </c>
      <c r="J32" s="79">
        <f t="shared" si="5"/>
        <v>24</v>
      </c>
      <c r="K32" s="191">
        <v>28072</v>
      </c>
      <c r="L32" s="85">
        <f t="shared" si="6"/>
        <v>0.013340753311545463</v>
      </c>
      <c r="M32" s="79">
        <f t="shared" si="7"/>
        <v>24</v>
      </c>
      <c r="N32" s="191">
        <v>28207</v>
      </c>
      <c r="O32" s="85">
        <f t="shared" si="8"/>
        <v>0.013404909826829684</v>
      </c>
      <c r="P32" s="79">
        <f t="shared" si="9"/>
        <v>24</v>
      </c>
      <c r="Q32" s="191">
        <v>28344</v>
      </c>
      <c r="R32" s="85">
        <f t="shared" si="10"/>
        <v>0.013385090527866716</v>
      </c>
      <c r="S32" s="79">
        <f t="shared" si="11"/>
        <v>24</v>
      </c>
    </row>
    <row r="33" spans="1:19" s="8" customFormat="1" ht="12">
      <c r="A33" s="9" t="s">
        <v>27</v>
      </c>
      <c r="B33" s="75">
        <v>51139</v>
      </c>
      <c r="C33" s="76">
        <f t="shared" si="0"/>
        <v>0.02660657092137329</v>
      </c>
      <c r="D33" s="10">
        <f t="shared" si="1"/>
        <v>12</v>
      </c>
      <c r="E33" s="100">
        <v>49339</v>
      </c>
      <c r="F33" s="85">
        <f t="shared" si="2"/>
        <v>0.02393061823148468</v>
      </c>
      <c r="G33" s="79">
        <f t="shared" si="3"/>
        <v>13</v>
      </c>
      <c r="H33" s="191">
        <v>49964</v>
      </c>
      <c r="I33" s="85">
        <f t="shared" si="4"/>
        <v>0.023805281147593314</v>
      </c>
      <c r="J33" s="79">
        <f t="shared" si="5"/>
        <v>13</v>
      </c>
      <c r="K33" s="191">
        <v>50036</v>
      </c>
      <c r="L33" s="85">
        <f t="shared" si="6"/>
        <v>0.023778780731564864</v>
      </c>
      <c r="M33" s="79">
        <f t="shared" si="7"/>
        <v>13</v>
      </c>
      <c r="N33" s="191">
        <v>50346</v>
      </c>
      <c r="O33" s="85">
        <f t="shared" si="8"/>
        <v>0.023926103099995294</v>
      </c>
      <c r="P33" s="79">
        <f t="shared" si="9"/>
        <v>13</v>
      </c>
      <c r="Q33" s="191">
        <v>50488</v>
      </c>
      <c r="R33" s="85">
        <f t="shared" si="10"/>
        <v>0.023842310562056688</v>
      </c>
      <c r="S33" s="79">
        <f t="shared" si="11"/>
        <v>13</v>
      </c>
    </row>
    <row r="34" spans="1:19" s="8" customFormat="1" ht="12">
      <c r="A34" s="9" t="s">
        <v>28</v>
      </c>
      <c r="B34" s="75">
        <v>28618</v>
      </c>
      <c r="C34" s="76">
        <f t="shared" si="0"/>
        <v>0.01488935737163145</v>
      </c>
      <c r="D34" s="10">
        <f t="shared" si="1"/>
        <v>22</v>
      </c>
      <c r="E34" s="100">
        <v>33182</v>
      </c>
      <c r="F34" s="85">
        <f t="shared" si="2"/>
        <v>0.016094079210302693</v>
      </c>
      <c r="G34" s="79">
        <f t="shared" si="3"/>
        <v>22</v>
      </c>
      <c r="H34" s="191">
        <v>33433</v>
      </c>
      <c r="I34" s="85">
        <f t="shared" si="4"/>
        <v>0.01592910825008981</v>
      </c>
      <c r="J34" s="79">
        <f t="shared" si="5"/>
        <v>22</v>
      </c>
      <c r="K34" s="191">
        <v>33452</v>
      </c>
      <c r="L34" s="85">
        <f t="shared" si="6"/>
        <v>0.015897509253983286</v>
      </c>
      <c r="M34" s="79">
        <f t="shared" si="7"/>
        <v>23</v>
      </c>
      <c r="N34" s="191">
        <v>33500</v>
      </c>
      <c r="O34" s="85">
        <f t="shared" si="8"/>
        <v>0.015920320459417676</v>
      </c>
      <c r="P34" s="79">
        <f t="shared" si="9"/>
        <v>23</v>
      </c>
      <c r="Q34" s="191">
        <v>33540</v>
      </c>
      <c r="R34" s="85">
        <f t="shared" si="10"/>
        <v>0.01583883489643839</v>
      </c>
      <c r="S34" s="79">
        <f t="shared" si="11"/>
        <v>23</v>
      </c>
    </row>
    <row r="35" spans="1:19" s="8" customFormat="1" ht="12">
      <c r="A35" s="9" t="s">
        <v>29</v>
      </c>
      <c r="B35" s="75">
        <v>114122</v>
      </c>
      <c r="C35" s="76">
        <f t="shared" si="0"/>
        <v>0.05937533167815097</v>
      </c>
      <c r="D35" s="10">
        <f t="shared" si="1"/>
        <v>5</v>
      </c>
      <c r="E35" s="100">
        <v>121144</v>
      </c>
      <c r="F35" s="85">
        <f t="shared" si="2"/>
        <v>0.05875779434189951</v>
      </c>
      <c r="G35" s="79">
        <f t="shared" si="3"/>
        <v>5</v>
      </c>
      <c r="H35" s="191">
        <v>122919</v>
      </c>
      <c r="I35" s="85">
        <f t="shared" si="4"/>
        <v>0.058564593574994446</v>
      </c>
      <c r="J35" s="79">
        <f t="shared" si="5"/>
        <v>5</v>
      </c>
      <c r="K35" s="191">
        <v>123297</v>
      </c>
      <c r="L35" s="85">
        <f t="shared" si="6"/>
        <v>0.0585948582592484</v>
      </c>
      <c r="M35" s="79">
        <f t="shared" si="7"/>
        <v>5</v>
      </c>
      <c r="N35" s="191">
        <v>123753</v>
      </c>
      <c r="O35" s="85">
        <f t="shared" si="8"/>
        <v>0.0588115647108751</v>
      </c>
      <c r="P35" s="79">
        <f t="shared" si="9"/>
        <v>5</v>
      </c>
      <c r="Q35" s="191">
        <v>124062</v>
      </c>
      <c r="R35" s="85">
        <f t="shared" si="10"/>
        <v>0.05858668857847165</v>
      </c>
      <c r="S35" s="79">
        <f t="shared" si="11"/>
        <v>5</v>
      </c>
    </row>
    <row r="36" spans="1:19" s="8" customFormat="1" ht="12">
      <c r="A36" s="9" t="s">
        <v>30</v>
      </c>
      <c r="B36" s="75">
        <v>38647</v>
      </c>
      <c r="C36" s="76">
        <f t="shared" si="0"/>
        <v>0.0201072400007492</v>
      </c>
      <c r="D36" s="10">
        <f t="shared" si="1"/>
        <v>18</v>
      </c>
      <c r="E36" s="100">
        <v>38705</v>
      </c>
      <c r="F36" s="85">
        <f t="shared" si="2"/>
        <v>0.018772868899848284</v>
      </c>
      <c r="G36" s="79">
        <f t="shared" si="3"/>
        <v>20</v>
      </c>
      <c r="H36" s="191">
        <v>39487</v>
      </c>
      <c r="I36" s="85">
        <f t="shared" si="4"/>
        <v>0.018813528474001626</v>
      </c>
      <c r="J36" s="79">
        <f t="shared" si="5"/>
        <v>20</v>
      </c>
      <c r="K36" s="191">
        <v>39577</v>
      </c>
      <c r="L36" s="85">
        <f t="shared" si="6"/>
        <v>0.0188083141141007</v>
      </c>
      <c r="M36" s="79">
        <f t="shared" si="7"/>
        <v>20</v>
      </c>
      <c r="N36" s="191">
        <v>39754</v>
      </c>
      <c r="O36" s="85">
        <f t="shared" si="8"/>
        <v>0.01889243043414001</v>
      </c>
      <c r="P36" s="79">
        <f t="shared" si="9"/>
        <v>20</v>
      </c>
      <c r="Q36" s="191">
        <v>39836</v>
      </c>
      <c r="R36" s="85">
        <f t="shared" si="10"/>
        <v>0.01881204015904948</v>
      </c>
      <c r="S36" s="79">
        <f t="shared" si="11"/>
        <v>20</v>
      </c>
    </row>
    <row r="37" spans="1:19" s="8" customFormat="1" ht="12">
      <c r="A37" s="119" t="s">
        <v>31</v>
      </c>
      <c r="B37" s="116">
        <v>25552</v>
      </c>
      <c r="C37" s="117">
        <f t="shared" si="0"/>
        <v>0.013294180570267902</v>
      </c>
      <c r="D37" s="107">
        <f t="shared" si="1"/>
        <v>25</v>
      </c>
      <c r="E37" s="101">
        <v>27034</v>
      </c>
      <c r="F37" s="99">
        <f t="shared" si="2"/>
        <v>0.013112149278865741</v>
      </c>
      <c r="G37" s="98">
        <f t="shared" si="3"/>
        <v>25</v>
      </c>
      <c r="H37" s="192">
        <v>27303</v>
      </c>
      <c r="I37" s="99">
        <f t="shared" si="4"/>
        <v>0.013008477927562651</v>
      </c>
      <c r="J37" s="98">
        <f t="shared" si="5"/>
        <v>25</v>
      </c>
      <c r="K37" s="191">
        <v>27356</v>
      </c>
      <c r="L37" s="85">
        <f t="shared" si="6"/>
        <v>0.01300048616381582</v>
      </c>
      <c r="M37" s="79">
        <f t="shared" si="7"/>
        <v>25</v>
      </c>
      <c r="N37" s="191">
        <v>27438</v>
      </c>
      <c r="O37" s="85">
        <f t="shared" si="8"/>
        <v>0.013039455306432902</v>
      </c>
      <c r="P37" s="79">
        <f t="shared" si="9"/>
        <v>25</v>
      </c>
      <c r="Q37" s="191">
        <v>27470</v>
      </c>
      <c r="R37" s="85">
        <f t="shared" si="10"/>
        <v>0.012972355235693575</v>
      </c>
      <c r="S37" s="79">
        <f t="shared" si="11"/>
        <v>25</v>
      </c>
    </row>
    <row r="38" spans="1:19" s="11" customFormat="1" ht="12.75">
      <c r="A38" s="50" t="s">
        <v>0</v>
      </c>
      <c r="B38" s="110">
        <v>1922044</v>
      </c>
      <c r="C38" s="111">
        <f>SUM(C6:C37)</f>
        <v>0.9999999999999999</v>
      </c>
      <c r="D38" s="112"/>
      <c r="E38" s="196">
        <v>2061752</v>
      </c>
      <c r="F38" s="120">
        <f>SUM(F6:F37)</f>
        <v>1</v>
      </c>
      <c r="G38" s="121"/>
      <c r="H38" s="102">
        <v>2098862</v>
      </c>
      <c r="I38" s="87">
        <f>SUM(I6:I37)</f>
        <v>1</v>
      </c>
      <c r="J38" s="88"/>
      <c r="K38" s="102">
        <v>2104229</v>
      </c>
      <c r="L38" s="214">
        <f>SUM(L6:L37)</f>
        <v>1</v>
      </c>
      <c r="M38" s="88"/>
      <c r="N38" s="102">
        <f>SUM(N6:N37)</f>
        <v>2113316</v>
      </c>
      <c r="O38" s="214">
        <f>SUM(O6:O37)</f>
        <v>1.004318446328798</v>
      </c>
      <c r="P38" s="88"/>
      <c r="Q38" s="102">
        <v>2117580</v>
      </c>
      <c r="R38" s="214">
        <f>SUM(R6:R37)</f>
        <v>1</v>
      </c>
      <c r="S38" s="88"/>
    </row>
    <row r="39" spans="1:7" s="11" customFormat="1" ht="12.75">
      <c r="A39" s="33" t="s">
        <v>96</v>
      </c>
      <c r="B39" s="34"/>
      <c r="C39" s="35"/>
      <c r="D39" s="33"/>
      <c r="E39" s="33"/>
      <c r="F39" s="33"/>
      <c r="G39" s="33"/>
    </row>
    <row r="40" spans="1:13" ht="27" customHeight="1">
      <c r="A40" s="248" t="s">
        <v>59</v>
      </c>
      <c r="B40" s="248"/>
      <c r="C40" s="248"/>
      <c r="D40" s="248"/>
      <c r="E40" s="248"/>
      <c r="F40" s="248"/>
      <c r="G40" s="248"/>
      <c r="H40" s="248"/>
      <c r="I40" s="248"/>
      <c r="J40" s="248"/>
      <c r="K40" s="248"/>
      <c r="L40" s="248"/>
      <c r="M40" s="248"/>
    </row>
  </sheetData>
  <sheetProtection/>
  <mergeCells count="1">
    <mergeCell ref="A40:M40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40"/>
  <sheetViews>
    <sheetView zoomScalePageLayoutView="0" workbookViewId="0" topLeftCell="A1">
      <selection activeCell="Y23" sqref="Y23"/>
    </sheetView>
  </sheetViews>
  <sheetFormatPr defaultColWidth="9.140625" defaultRowHeight="12.75"/>
  <cols>
    <col min="1" max="1" width="25.140625" style="4" customWidth="1"/>
    <col min="2" max="2" width="11.7109375" style="4" customWidth="1"/>
    <col min="3" max="3" width="6.421875" style="4" customWidth="1"/>
    <col min="4" max="4" width="5.140625" style="4" customWidth="1"/>
    <col min="5" max="5" width="10.140625" style="4" customWidth="1"/>
    <col min="6" max="6" width="6.8515625" style="4" customWidth="1"/>
    <col min="7" max="7" width="5.57421875" style="4" customWidth="1"/>
    <col min="8" max="8" width="10.8515625" style="4" customWidth="1"/>
    <col min="9" max="9" width="7.00390625" style="4" customWidth="1"/>
    <col min="10" max="10" width="5.421875" style="4" customWidth="1"/>
    <col min="11" max="11" width="10.57421875" style="4" customWidth="1"/>
    <col min="12" max="12" width="7.00390625" style="4" customWidth="1"/>
    <col min="13" max="13" width="7.28125" style="4" customWidth="1"/>
    <col min="14" max="14" width="8.8515625" style="4" customWidth="1"/>
    <col min="15" max="16" width="9.00390625" style="4" customWidth="1"/>
    <col min="17" max="16384" width="9.140625" style="4" customWidth="1"/>
  </cols>
  <sheetData>
    <row r="1" spans="1:7" ht="12.75">
      <c r="A1" s="2" t="s">
        <v>37</v>
      </c>
      <c r="B1" s="2"/>
      <c r="C1" s="2"/>
      <c r="D1" s="2"/>
      <c r="E1" s="2"/>
      <c r="F1" s="2"/>
      <c r="G1" s="2"/>
    </row>
    <row r="2" spans="1:7" ht="12.75" customHeight="1">
      <c r="A2" s="250" t="s">
        <v>45</v>
      </c>
      <c r="B2" s="250"/>
      <c r="C2" s="13"/>
      <c r="D2" s="13"/>
      <c r="E2" s="13"/>
      <c r="F2" s="13"/>
      <c r="G2" s="13"/>
    </row>
    <row r="3" spans="1:7" ht="12.75">
      <c r="A3" s="15" t="s">
        <v>97</v>
      </c>
      <c r="B3" s="15"/>
      <c r="C3" s="15"/>
      <c r="D3" s="15"/>
      <c r="E3" s="185"/>
      <c r="F3" s="185"/>
      <c r="G3" s="185"/>
    </row>
    <row r="4" s="29" customFormat="1" ht="14.25" customHeight="1"/>
    <row r="5" spans="1:19" s="8" customFormat="1" ht="16.5" customHeight="1">
      <c r="A5" s="268" t="s">
        <v>34</v>
      </c>
      <c r="B5" s="242">
        <v>2013</v>
      </c>
      <c r="C5" s="243" t="s">
        <v>33</v>
      </c>
      <c r="D5" s="265" t="s">
        <v>32</v>
      </c>
      <c r="E5" s="242">
        <v>2014</v>
      </c>
      <c r="F5" s="243" t="s">
        <v>33</v>
      </c>
      <c r="G5" s="265" t="s">
        <v>32</v>
      </c>
      <c r="H5" s="242">
        <v>2015</v>
      </c>
      <c r="I5" s="243" t="s">
        <v>33</v>
      </c>
      <c r="J5" s="265" t="s">
        <v>32</v>
      </c>
      <c r="K5" s="242">
        <v>2016</v>
      </c>
      <c r="L5" s="243" t="s">
        <v>33</v>
      </c>
      <c r="M5" s="265" t="s">
        <v>32</v>
      </c>
      <c r="N5" s="242">
        <v>2017</v>
      </c>
      <c r="O5" s="243" t="s">
        <v>33</v>
      </c>
      <c r="P5" s="265" t="s">
        <v>32</v>
      </c>
      <c r="Q5" s="242">
        <v>2018</v>
      </c>
      <c r="R5" s="243" t="s">
        <v>33</v>
      </c>
      <c r="S5" s="265" t="s">
        <v>32</v>
      </c>
    </row>
    <row r="6" spans="1:19" s="8" customFormat="1" ht="12">
      <c r="A6" s="9" t="s">
        <v>1</v>
      </c>
      <c r="B6" s="75">
        <v>399</v>
      </c>
      <c r="C6" s="76">
        <f>B6/$B$38</f>
        <v>0.010590296209788725</v>
      </c>
      <c r="D6" s="10">
        <f>_xlfn.RANK.EQ(B6,$B$6:$B$37)</f>
        <v>31</v>
      </c>
      <c r="E6" s="108">
        <v>359</v>
      </c>
      <c r="F6" s="85">
        <f>E6/$E$38</f>
        <v>0.011409140024153054</v>
      </c>
      <c r="G6" s="79">
        <f>_xlfn.RANK.EQ(E6,$E$6:$E$37)</f>
        <v>28</v>
      </c>
      <c r="H6" s="108">
        <v>409</v>
      </c>
      <c r="I6" s="85">
        <f>H6/$H$38</f>
        <v>0.011316473908472138</v>
      </c>
      <c r="J6" s="79">
        <f>_xlfn.RANK.EQ(H6,$H$6:$H$37)</f>
        <v>30</v>
      </c>
      <c r="K6" s="108">
        <v>431</v>
      </c>
      <c r="L6" s="85">
        <f>K6/$K$38</f>
        <v>0.011553411070902023</v>
      </c>
      <c r="M6" s="79">
        <f>_xlfn.RANK.EQ(K6,$K$6:$K$37)</f>
        <v>29</v>
      </c>
      <c r="N6" s="108">
        <v>436</v>
      </c>
      <c r="O6" s="85">
        <f>N6/$K$38</f>
        <v>0.011687441361747755</v>
      </c>
      <c r="P6" s="79">
        <f>_xlfn.RANK.EQ(N6,$N$6:$N$37)</f>
        <v>29</v>
      </c>
      <c r="Q6" s="108">
        <v>436</v>
      </c>
      <c r="R6" s="85">
        <f>Q6/$Q$38</f>
        <v>0.011533171093006032</v>
      </c>
      <c r="S6" s="79">
        <f>_xlfn.RANK.EQ(Q6,$Q$6:$Q$37)</f>
        <v>29</v>
      </c>
    </row>
    <row r="7" spans="1:19" s="8" customFormat="1" ht="12">
      <c r="A7" s="9" t="s">
        <v>2</v>
      </c>
      <c r="B7" s="75">
        <v>1037</v>
      </c>
      <c r="C7" s="76">
        <f aca="true" t="shared" si="0" ref="C7:C37">B7/$B$38</f>
        <v>0.02752415330714513</v>
      </c>
      <c r="D7" s="10">
        <f aca="true" t="shared" si="1" ref="D7:D37">_xlfn.RANK.EQ(B7,$B$6:$B$37)</f>
        <v>17</v>
      </c>
      <c r="E7" s="108">
        <v>1280</v>
      </c>
      <c r="F7" s="85">
        <f aca="true" t="shared" si="2" ref="F7:F37">E7/$E$38</f>
        <v>0.040678827941269945</v>
      </c>
      <c r="G7" s="79">
        <f aca="true" t="shared" si="3" ref="G7:G37">_xlfn.RANK.EQ(E7,$E$6:$E$37)</f>
        <v>11</v>
      </c>
      <c r="H7" s="124">
        <v>1394</v>
      </c>
      <c r="I7" s="85">
        <f aca="true" t="shared" si="4" ref="I7:I37">H7/$H$38</f>
        <v>0.03857008466603951</v>
      </c>
      <c r="J7" s="79">
        <f aca="true" t="shared" si="5" ref="J7:J37">_xlfn.RANK.EQ(H7,$H$6:$H$37)</f>
        <v>10</v>
      </c>
      <c r="K7" s="124">
        <v>1450</v>
      </c>
      <c r="L7" s="85">
        <f aca="true" t="shared" si="6" ref="L7:L37">K7/$K$38</f>
        <v>0.03886878434526203</v>
      </c>
      <c r="M7" s="79">
        <f aca="true" t="shared" si="7" ref="M7:M37">_xlfn.RANK.EQ(K7,$K$6:$K$37)</f>
        <v>10</v>
      </c>
      <c r="N7" s="124">
        <v>1471</v>
      </c>
      <c r="O7" s="85">
        <f aca="true" t="shared" si="8" ref="O7:O37">N7/$K$38</f>
        <v>0.0394317115668141</v>
      </c>
      <c r="P7" s="79">
        <f aca="true" t="shared" si="9" ref="P7:P37">_xlfn.RANK.EQ(N7,$N$6:$N$37)</f>
        <v>10</v>
      </c>
      <c r="Q7" s="124">
        <v>1470</v>
      </c>
      <c r="R7" s="85">
        <f>Q7/$Q$38</f>
        <v>0.03888477409797905</v>
      </c>
      <c r="S7" s="79">
        <f>_xlfn.RANK.EQ(Q7,$Q$6:$Q$37)</f>
        <v>10</v>
      </c>
    </row>
    <row r="8" spans="1:19" s="8" customFormat="1" ht="12">
      <c r="A8" s="9" t="s">
        <v>3</v>
      </c>
      <c r="B8" s="75">
        <v>790</v>
      </c>
      <c r="C8" s="76">
        <f t="shared" si="0"/>
        <v>0.020968255653466397</v>
      </c>
      <c r="D8" s="10">
        <f t="shared" si="1"/>
        <v>19</v>
      </c>
      <c r="E8" s="108">
        <v>434</v>
      </c>
      <c r="F8" s="85">
        <f t="shared" si="2"/>
        <v>0.01379266509883684</v>
      </c>
      <c r="G8" s="79">
        <f t="shared" si="3"/>
        <v>25</v>
      </c>
      <c r="H8" s="124">
        <v>596</v>
      </c>
      <c r="I8" s="85">
        <f t="shared" si="4"/>
        <v>0.016490509656355488</v>
      </c>
      <c r="J8" s="79">
        <f t="shared" si="5"/>
        <v>23</v>
      </c>
      <c r="K8" s="124">
        <v>616</v>
      </c>
      <c r="L8" s="85">
        <f t="shared" si="6"/>
        <v>0.016512531832194074</v>
      </c>
      <c r="M8" s="79">
        <f t="shared" si="7"/>
        <v>23</v>
      </c>
      <c r="N8" s="124">
        <v>624</v>
      </c>
      <c r="O8" s="85">
        <f t="shared" si="8"/>
        <v>0.016726980297547246</v>
      </c>
      <c r="P8" s="79">
        <f t="shared" si="9"/>
        <v>23</v>
      </c>
      <c r="Q8" s="124">
        <v>624</v>
      </c>
      <c r="R8" s="85">
        <f>Q8/$Q$38</f>
        <v>0.016506189821182942</v>
      </c>
      <c r="S8" s="79">
        <f>_xlfn.RANK.EQ(Q8,$Q$6:$Q$37)</f>
        <v>23</v>
      </c>
    </row>
    <row r="9" spans="1:19" s="8" customFormat="1" ht="12">
      <c r="A9" s="9" t="s">
        <v>4</v>
      </c>
      <c r="B9" s="75">
        <v>415</v>
      </c>
      <c r="C9" s="76">
        <f t="shared" si="0"/>
        <v>0.011014969742010829</v>
      </c>
      <c r="D9" s="10">
        <f t="shared" si="1"/>
        <v>30</v>
      </c>
      <c r="E9" s="108">
        <v>232</v>
      </c>
      <c r="F9" s="85">
        <f t="shared" si="2"/>
        <v>0.007373037564355177</v>
      </c>
      <c r="G9" s="79">
        <f t="shared" si="3"/>
        <v>31</v>
      </c>
      <c r="H9" s="124">
        <v>288</v>
      </c>
      <c r="I9" s="85">
        <f t="shared" si="4"/>
        <v>0.007968568424547618</v>
      </c>
      <c r="J9" s="79">
        <f t="shared" si="5"/>
        <v>31</v>
      </c>
      <c r="K9" s="124">
        <v>307</v>
      </c>
      <c r="L9" s="85">
        <f t="shared" si="6"/>
        <v>0.008229459857927892</v>
      </c>
      <c r="M9" s="79">
        <f t="shared" si="7"/>
        <v>31</v>
      </c>
      <c r="N9" s="124">
        <v>317</v>
      </c>
      <c r="O9" s="85">
        <f t="shared" si="8"/>
        <v>0.008497520439619355</v>
      </c>
      <c r="P9" s="79">
        <f t="shared" si="9"/>
        <v>31</v>
      </c>
      <c r="Q9" s="124">
        <v>318</v>
      </c>
      <c r="R9" s="85">
        <f>Q9/$Q$38</f>
        <v>0.008411808274256692</v>
      </c>
      <c r="S9" s="79">
        <f aca="true" t="shared" si="10" ref="S9:S37">_xlfn.RANK.EQ(Q9,$Q$6:$Q$37)</f>
        <v>31</v>
      </c>
    </row>
    <row r="10" spans="1:19" s="8" customFormat="1" ht="12">
      <c r="A10" s="9" t="s">
        <v>5</v>
      </c>
      <c r="B10" s="75">
        <v>1109</v>
      </c>
      <c r="C10" s="76">
        <f t="shared" si="0"/>
        <v>0.029435184202144603</v>
      </c>
      <c r="D10" s="10">
        <f t="shared" si="1"/>
        <v>15</v>
      </c>
      <c r="E10" s="108">
        <v>983</v>
      </c>
      <c r="F10" s="85">
        <f t="shared" si="2"/>
        <v>0.031240068645522152</v>
      </c>
      <c r="G10" s="79">
        <f t="shared" si="3"/>
        <v>14</v>
      </c>
      <c r="H10" s="124">
        <v>1127</v>
      </c>
      <c r="I10" s="85">
        <f t="shared" si="4"/>
        <v>0.031182557689115157</v>
      </c>
      <c r="J10" s="79">
        <f t="shared" si="5"/>
        <v>15</v>
      </c>
      <c r="K10" s="124">
        <v>1149</v>
      </c>
      <c r="L10" s="85">
        <f t="shared" si="6"/>
        <v>0.030800160836349014</v>
      </c>
      <c r="M10" s="79">
        <f t="shared" si="7"/>
        <v>15</v>
      </c>
      <c r="N10" s="124">
        <v>1158</v>
      </c>
      <c r="O10" s="85">
        <f t="shared" si="8"/>
        <v>0.03104141535987133</v>
      </c>
      <c r="P10" s="79">
        <f t="shared" si="9"/>
        <v>15</v>
      </c>
      <c r="Q10" s="124">
        <v>1159</v>
      </c>
      <c r="R10" s="85">
        <f>Q10/$Q$38</f>
        <v>0.030658131414665116</v>
      </c>
      <c r="S10" s="79">
        <f t="shared" si="10"/>
        <v>15</v>
      </c>
    </row>
    <row r="11" spans="1:19" s="8" customFormat="1" ht="12">
      <c r="A11" s="9" t="s">
        <v>6</v>
      </c>
      <c r="B11" s="75">
        <v>604</v>
      </c>
      <c r="C11" s="76">
        <f t="shared" si="0"/>
        <v>0.016031425841384436</v>
      </c>
      <c r="D11" s="10">
        <f t="shared" si="1"/>
        <v>24</v>
      </c>
      <c r="E11" s="108">
        <v>664</v>
      </c>
      <c r="F11" s="85">
        <f t="shared" si="2"/>
        <v>0.021102141994533783</v>
      </c>
      <c r="G11" s="79">
        <f t="shared" si="3"/>
        <v>18</v>
      </c>
      <c r="H11" s="124">
        <v>720</v>
      </c>
      <c r="I11" s="85">
        <f t="shared" si="4"/>
        <v>0.019921421061369043</v>
      </c>
      <c r="J11" s="79">
        <f t="shared" si="5"/>
        <v>19</v>
      </c>
      <c r="K11" s="124">
        <v>755</v>
      </c>
      <c r="L11" s="85">
        <f t="shared" si="6"/>
        <v>0.0202385739177054</v>
      </c>
      <c r="M11" s="79">
        <f t="shared" si="7"/>
        <v>19</v>
      </c>
      <c r="N11" s="124">
        <v>774</v>
      </c>
      <c r="O11" s="85">
        <f t="shared" si="8"/>
        <v>0.02074788902291918</v>
      </c>
      <c r="P11" s="79">
        <f t="shared" si="9"/>
        <v>19</v>
      </c>
      <c r="Q11" s="124">
        <v>778</v>
      </c>
      <c r="R11" s="85">
        <f aca="true" t="shared" si="11" ref="R11:R37">Q11/$Q$38</f>
        <v>0.020579832821923605</v>
      </c>
      <c r="S11" s="79">
        <f t="shared" si="10"/>
        <v>19</v>
      </c>
    </row>
    <row r="12" spans="1:19" s="8" customFormat="1" ht="12">
      <c r="A12" s="9" t="s">
        <v>7</v>
      </c>
      <c r="B12" s="75">
        <v>1920</v>
      </c>
      <c r="C12" s="76">
        <f t="shared" si="0"/>
        <v>0.05096082386665251</v>
      </c>
      <c r="D12" s="10">
        <f t="shared" si="1"/>
        <v>5</v>
      </c>
      <c r="E12" s="108">
        <v>1492</v>
      </c>
      <c r="F12" s="85">
        <f t="shared" si="2"/>
        <v>0.047416258819042774</v>
      </c>
      <c r="G12" s="79">
        <f t="shared" si="3"/>
        <v>8</v>
      </c>
      <c r="H12" s="124">
        <v>1559</v>
      </c>
      <c r="I12" s="85">
        <f t="shared" si="4"/>
        <v>0.04313541032593658</v>
      </c>
      <c r="J12" s="79">
        <f t="shared" si="5"/>
        <v>9</v>
      </c>
      <c r="K12" s="124">
        <v>1585</v>
      </c>
      <c r="L12" s="85">
        <f t="shared" si="6"/>
        <v>0.04248760219809677</v>
      </c>
      <c r="M12" s="79">
        <f t="shared" si="7"/>
        <v>9</v>
      </c>
      <c r="N12" s="124">
        <v>1580</v>
      </c>
      <c r="O12" s="85">
        <f t="shared" si="8"/>
        <v>0.04235357190725104</v>
      </c>
      <c r="P12" s="79">
        <f t="shared" si="9"/>
        <v>9</v>
      </c>
      <c r="Q12" s="124">
        <v>1579</v>
      </c>
      <c r="R12" s="85">
        <f t="shared" si="11"/>
        <v>0.04176806687123056</v>
      </c>
      <c r="S12" s="79">
        <f t="shared" si="10"/>
        <v>9</v>
      </c>
    </row>
    <row r="13" spans="1:19" s="8" customFormat="1" ht="12">
      <c r="A13" s="9" t="s">
        <v>8</v>
      </c>
      <c r="B13" s="75">
        <v>1409</v>
      </c>
      <c r="C13" s="76">
        <f t="shared" si="0"/>
        <v>0.03739781293130905</v>
      </c>
      <c r="D13" s="10">
        <f t="shared" si="1"/>
        <v>11</v>
      </c>
      <c r="E13" s="108">
        <v>1368</v>
      </c>
      <c r="F13" s="85">
        <f t="shared" si="2"/>
        <v>0.04347549736223225</v>
      </c>
      <c r="G13" s="79">
        <f t="shared" si="3"/>
        <v>10</v>
      </c>
      <c r="H13" s="124">
        <v>1386</v>
      </c>
      <c r="I13" s="85">
        <f t="shared" si="4"/>
        <v>0.038348735543135413</v>
      </c>
      <c r="J13" s="79">
        <f t="shared" si="5"/>
        <v>11</v>
      </c>
      <c r="K13" s="124">
        <v>1415</v>
      </c>
      <c r="L13" s="85">
        <f t="shared" si="6"/>
        <v>0.03793057230934191</v>
      </c>
      <c r="M13" s="79">
        <f t="shared" si="7"/>
        <v>11</v>
      </c>
      <c r="N13" s="124">
        <v>1437</v>
      </c>
      <c r="O13" s="85">
        <f t="shared" si="8"/>
        <v>0.03852030558906313</v>
      </c>
      <c r="P13" s="79">
        <f t="shared" si="9"/>
        <v>11</v>
      </c>
      <c r="Q13" s="124">
        <v>1438</v>
      </c>
      <c r="R13" s="85">
        <f t="shared" si="11"/>
        <v>0.038038302825097875</v>
      </c>
      <c r="S13" s="79">
        <f t="shared" si="10"/>
        <v>11</v>
      </c>
    </row>
    <row r="14" spans="1:19" s="8" customFormat="1" ht="12">
      <c r="A14" s="9" t="s">
        <v>83</v>
      </c>
      <c r="B14" s="75">
        <v>3541</v>
      </c>
      <c r="C14" s="76">
        <f t="shared" si="0"/>
        <v>0.09398556109990445</v>
      </c>
      <c r="D14" s="10">
        <f t="shared" si="1"/>
        <v>1</v>
      </c>
      <c r="E14" s="108">
        <v>2687</v>
      </c>
      <c r="F14" s="85">
        <f t="shared" si="2"/>
        <v>0.08539375834233776</v>
      </c>
      <c r="G14" s="79">
        <f t="shared" si="3"/>
        <v>1</v>
      </c>
      <c r="H14" s="124">
        <v>3166</v>
      </c>
      <c r="I14" s="85">
        <f t="shared" si="4"/>
        <v>0.08759891538929777</v>
      </c>
      <c r="J14" s="79">
        <f t="shared" si="5"/>
        <v>1</v>
      </c>
      <c r="K14" s="124">
        <v>3274</v>
      </c>
      <c r="L14" s="85">
        <f t="shared" si="6"/>
        <v>0.08776303444578475</v>
      </c>
      <c r="M14" s="79">
        <f t="shared" si="7"/>
        <v>1</v>
      </c>
      <c r="N14" s="124">
        <v>3341</v>
      </c>
      <c r="O14" s="85">
        <f t="shared" si="8"/>
        <v>0.08955904034311754</v>
      </c>
      <c r="P14" s="79">
        <f t="shared" si="9"/>
        <v>1</v>
      </c>
      <c r="Q14" s="124">
        <v>3345</v>
      </c>
      <c r="R14" s="85">
        <f t="shared" si="11"/>
        <v>0.0884827002433605</v>
      </c>
      <c r="S14" s="79">
        <f t="shared" si="10"/>
        <v>1</v>
      </c>
    </row>
    <row r="15" spans="1:19" s="8" customFormat="1" ht="12">
      <c r="A15" s="9" t="s">
        <v>9</v>
      </c>
      <c r="B15" s="75">
        <v>560</v>
      </c>
      <c r="C15" s="76">
        <f t="shared" si="0"/>
        <v>0.014863573627773649</v>
      </c>
      <c r="D15" s="10">
        <f t="shared" si="1"/>
        <v>25</v>
      </c>
      <c r="E15" s="108">
        <v>529</v>
      </c>
      <c r="F15" s="85">
        <f t="shared" si="2"/>
        <v>0.01681179686010297</v>
      </c>
      <c r="G15" s="79">
        <f t="shared" si="3"/>
        <v>23</v>
      </c>
      <c r="H15" s="124">
        <v>589</v>
      </c>
      <c r="I15" s="85">
        <f t="shared" si="4"/>
        <v>0.0162968291738144</v>
      </c>
      <c r="J15" s="79">
        <f t="shared" si="5"/>
        <v>24</v>
      </c>
      <c r="K15" s="124">
        <v>598</v>
      </c>
      <c r="L15" s="85">
        <f t="shared" si="6"/>
        <v>0.016030022785149443</v>
      </c>
      <c r="M15" s="79">
        <f t="shared" si="7"/>
        <v>24</v>
      </c>
      <c r="N15" s="124">
        <v>599</v>
      </c>
      <c r="O15" s="85">
        <f t="shared" si="8"/>
        <v>0.01605682884331859</v>
      </c>
      <c r="P15" s="79">
        <f t="shared" si="9"/>
        <v>24</v>
      </c>
      <c r="Q15" s="124">
        <v>599</v>
      </c>
      <c r="R15" s="85">
        <f t="shared" si="11"/>
        <v>0.015844884139244526</v>
      </c>
      <c r="S15" s="79">
        <f t="shared" si="10"/>
        <v>24</v>
      </c>
    </row>
    <row r="16" spans="1:19" s="8" customFormat="1" ht="12">
      <c r="A16" s="9" t="s">
        <v>10</v>
      </c>
      <c r="B16" s="75">
        <v>1298</v>
      </c>
      <c r="C16" s="76">
        <f t="shared" si="0"/>
        <v>0.034451640301518205</v>
      </c>
      <c r="D16" s="10">
        <f t="shared" si="1"/>
        <v>12</v>
      </c>
      <c r="E16" s="108">
        <v>1504</v>
      </c>
      <c r="F16" s="85">
        <f t="shared" si="2"/>
        <v>0.04779762283099218</v>
      </c>
      <c r="G16" s="79">
        <f t="shared" si="3"/>
        <v>7</v>
      </c>
      <c r="H16" s="124">
        <v>1618</v>
      </c>
      <c r="I16" s="85">
        <f t="shared" si="4"/>
        <v>0.044767860107354326</v>
      </c>
      <c r="J16" s="79">
        <f t="shared" si="5"/>
        <v>8</v>
      </c>
      <c r="K16" s="124">
        <v>1657</v>
      </c>
      <c r="L16" s="85">
        <f t="shared" si="6"/>
        <v>0.0444176383862753</v>
      </c>
      <c r="M16" s="79">
        <f t="shared" si="7"/>
        <v>8</v>
      </c>
      <c r="N16" s="124">
        <v>1691</v>
      </c>
      <c r="O16" s="85">
        <f t="shared" si="8"/>
        <v>0.04532904436402627</v>
      </c>
      <c r="P16" s="79">
        <f t="shared" si="9"/>
        <v>7</v>
      </c>
      <c r="Q16" s="124">
        <v>1696</v>
      </c>
      <c r="R16" s="85">
        <f t="shared" si="11"/>
        <v>0.04486297746270236</v>
      </c>
      <c r="S16" s="79">
        <f t="shared" si="10"/>
        <v>7</v>
      </c>
    </row>
    <row r="17" spans="1:19" s="8" customFormat="1" ht="12">
      <c r="A17" s="9" t="s">
        <v>11</v>
      </c>
      <c r="B17" s="75">
        <v>1215</v>
      </c>
      <c r="C17" s="76">
        <f t="shared" si="0"/>
        <v>0.03224864635311604</v>
      </c>
      <c r="D17" s="10">
        <f t="shared" si="1"/>
        <v>14</v>
      </c>
      <c r="E17" s="108">
        <v>599</v>
      </c>
      <c r="F17" s="85">
        <f t="shared" si="2"/>
        <v>0.019036420263141167</v>
      </c>
      <c r="G17" s="79">
        <f t="shared" si="3"/>
        <v>19</v>
      </c>
      <c r="H17" s="124">
        <v>788</v>
      </c>
      <c r="I17" s="85">
        <f t="shared" si="4"/>
        <v>0.021802888606053897</v>
      </c>
      <c r="J17" s="79">
        <f t="shared" si="5"/>
        <v>18</v>
      </c>
      <c r="K17" s="124">
        <v>805</v>
      </c>
      <c r="L17" s="85">
        <f t="shared" si="6"/>
        <v>0.02157887682616271</v>
      </c>
      <c r="M17" s="79">
        <f t="shared" si="7"/>
        <v>18</v>
      </c>
      <c r="N17" s="124">
        <v>796</v>
      </c>
      <c r="O17" s="85">
        <f t="shared" si="8"/>
        <v>0.021337622302640396</v>
      </c>
      <c r="P17" s="79">
        <f t="shared" si="9"/>
        <v>18</v>
      </c>
      <c r="Q17" s="124">
        <v>796</v>
      </c>
      <c r="R17" s="85">
        <f t="shared" si="11"/>
        <v>0.021055972912919267</v>
      </c>
      <c r="S17" s="79">
        <f t="shared" si="10"/>
        <v>18</v>
      </c>
    </row>
    <row r="18" spans="1:19" s="8" customFormat="1" ht="12">
      <c r="A18" s="9" t="s">
        <v>12</v>
      </c>
      <c r="B18" s="75">
        <v>646</v>
      </c>
      <c r="C18" s="76">
        <f t="shared" si="0"/>
        <v>0.017146193863467458</v>
      </c>
      <c r="D18" s="10">
        <f t="shared" si="1"/>
        <v>23</v>
      </c>
      <c r="E18" s="108">
        <v>534</v>
      </c>
      <c r="F18" s="85">
        <f t="shared" si="2"/>
        <v>0.016970698531748554</v>
      </c>
      <c r="G18" s="79">
        <f t="shared" si="3"/>
        <v>21</v>
      </c>
      <c r="H18" s="124">
        <v>613</v>
      </c>
      <c r="I18" s="85">
        <f t="shared" si="4"/>
        <v>0.0169608765425267</v>
      </c>
      <c r="J18" s="79">
        <f t="shared" si="5"/>
        <v>21</v>
      </c>
      <c r="K18" s="124">
        <v>622</v>
      </c>
      <c r="L18" s="85">
        <f t="shared" si="6"/>
        <v>0.01667336818120895</v>
      </c>
      <c r="M18" s="79">
        <f t="shared" si="7"/>
        <v>22</v>
      </c>
      <c r="N18" s="124">
        <v>625</v>
      </c>
      <c r="O18" s="85">
        <f t="shared" si="8"/>
        <v>0.016753786355716394</v>
      </c>
      <c r="P18" s="79">
        <f t="shared" si="9"/>
        <v>22</v>
      </c>
      <c r="Q18" s="124">
        <v>625</v>
      </c>
      <c r="R18" s="85">
        <f t="shared" si="11"/>
        <v>0.01653264204846048</v>
      </c>
      <c r="S18" s="79">
        <f t="shared" si="10"/>
        <v>22</v>
      </c>
    </row>
    <row r="19" spans="1:19" s="8" customFormat="1" ht="12">
      <c r="A19" s="222" t="s">
        <v>13</v>
      </c>
      <c r="B19" s="223">
        <v>2114</v>
      </c>
      <c r="C19" s="224">
        <f t="shared" si="0"/>
        <v>0.05610999044484553</v>
      </c>
      <c r="D19" s="225">
        <f t="shared" si="1"/>
        <v>3</v>
      </c>
      <c r="E19" s="234">
        <v>2169</v>
      </c>
      <c r="F19" s="227">
        <f t="shared" si="2"/>
        <v>0.06893154515985508</v>
      </c>
      <c r="G19" s="228">
        <f t="shared" si="3"/>
        <v>2</v>
      </c>
      <c r="H19" s="235">
        <v>2526</v>
      </c>
      <c r="I19" s="227">
        <f t="shared" si="4"/>
        <v>0.06989098555696974</v>
      </c>
      <c r="J19" s="228">
        <f t="shared" si="5"/>
        <v>2</v>
      </c>
      <c r="K19" s="235">
        <v>2652</v>
      </c>
      <c r="L19" s="227">
        <f t="shared" si="6"/>
        <v>0.07108966626457579</v>
      </c>
      <c r="M19" s="228">
        <f t="shared" si="7"/>
        <v>2</v>
      </c>
      <c r="N19" s="235">
        <v>2697</v>
      </c>
      <c r="O19" s="227">
        <f t="shared" si="8"/>
        <v>0.07229593888218737</v>
      </c>
      <c r="P19" s="228">
        <f t="shared" si="9"/>
        <v>2</v>
      </c>
      <c r="Q19" s="235">
        <v>2697</v>
      </c>
      <c r="R19" s="227">
        <f t="shared" si="11"/>
        <v>0.07134165696751667</v>
      </c>
      <c r="S19" s="228">
        <f t="shared" si="10"/>
        <v>2</v>
      </c>
    </row>
    <row r="20" spans="1:19" s="8" customFormat="1" ht="12">
      <c r="A20" s="9" t="s">
        <v>14</v>
      </c>
      <c r="B20" s="75">
        <v>2373</v>
      </c>
      <c r="C20" s="76">
        <f t="shared" si="0"/>
        <v>0.06298439324769084</v>
      </c>
      <c r="D20" s="10">
        <f t="shared" si="1"/>
        <v>2</v>
      </c>
      <c r="E20" s="108">
        <v>1591</v>
      </c>
      <c r="F20" s="85">
        <f t="shared" si="2"/>
        <v>0.050562511917625376</v>
      </c>
      <c r="G20" s="79">
        <f t="shared" si="3"/>
        <v>6</v>
      </c>
      <c r="H20" s="124">
        <v>1922</v>
      </c>
      <c r="I20" s="85">
        <f t="shared" si="4"/>
        <v>0.053179126777710146</v>
      </c>
      <c r="J20" s="79">
        <f t="shared" si="5"/>
        <v>6</v>
      </c>
      <c r="K20" s="124">
        <v>2021</v>
      </c>
      <c r="L20" s="85">
        <f t="shared" si="6"/>
        <v>0.054175043559844524</v>
      </c>
      <c r="M20" s="79">
        <f t="shared" si="7"/>
        <v>6</v>
      </c>
      <c r="N20" s="124">
        <v>2081</v>
      </c>
      <c r="O20" s="85">
        <f t="shared" si="8"/>
        <v>0.0557834070499933</v>
      </c>
      <c r="P20" s="79">
        <f t="shared" si="9"/>
        <v>6</v>
      </c>
      <c r="Q20" s="124">
        <v>2082</v>
      </c>
      <c r="R20" s="85">
        <f t="shared" si="11"/>
        <v>0.05507353719183155</v>
      </c>
      <c r="S20" s="79">
        <f t="shared" si="10"/>
        <v>6</v>
      </c>
    </row>
    <row r="21" spans="1:19" s="8" customFormat="1" ht="12">
      <c r="A21" s="9" t="s">
        <v>15</v>
      </c>
      <c r="B21" s="75">
        <v>1764</v>
      </c>
      <c r="C21" s="76">
        <f t="shared" si="0"/>
        <v>0.046820256927486995</v>
      </c>
      <c r="D21" s="10">
        <f t="shared" si="1"/>
        <v>8</v>
      </c>
      <c r="E21" s="108">
        <v>1101</v>
      </c>
      <c r="F21" s="85">
        <f t="shared" si="2"/>
        <v>0.034990148096357976</v>
      </c>
      <c r="G21" s="79">
        <f t="shared" si="3"/>
        <v>12</v>
      </c>
      <c r="H21" s="124">
        <v>1204</v>
      </c>
      <c r="I21" s="85">
        <f t="shared" si="4"/>
        <v>0.033313042997067124</v>
      </c>
      <c r="J21" s="79">
        <f t="shared" si="5"/>
        <v>13</v>
      </c>
      <c r="K21" s="124">
        <v>1263</v>
      </c>
      <c r="L21" s="85">
        <f t="shared" si="6"/>
        <v>0.03385605146763168</v>
      </c>
      <c r="M21" s="79">
        <f t="shared" si="7"/>
        <v>12</v>
      </c>
      <c r="N21" s="124">
        <v>1281</v>
      </c>
      <c r="O21" s="85">
        <f t="shared" si="8"/>
        <v>0.03433856051467632</v>
      </c>
      <c r="P21" s="79">
        <f t="shared" si="9"/>
        <v>12</v>
      </c>
      <c r="Q21" s="124">
        <v>1283</v>
      </c>
      <c r="R21" s="85">
        <f t="shared" si="11"/>
        <v>0.033938207597079675</v>
      </c>
      <c r="S21" s="79">
        <f t="shared" si="10"/>
        <v>12</v>
      </c>
    </row>
    <row r="22" spans="1:19" s="8" customFormat="1" ht="12">
      <c r="A22" s="9" t="s">
        <v>16</v>
      </c>
      <c r="B22" s="75">
        <v>1032</v>
      </c>
      <c r="C22" s="76">
        <f t="shared" si="0"/>
        <v>0.027391442828325726</v>
      </c>
      <c r="D22" s="10">
        <f t="shared" si="1"/>
        <v>18</v>
      </c>
      <c r="E22" s="108">
        <v>391</v>
      </c>
      <c r="F22" s="85">
        <f t="shared" si="2"/>
        <v>0.012426110722684803</v>
      </c>
      <c r="G22" s="79">
        <f t="shared" si="3"/>
        <v>27</v>
      </c>
      <c r="H22" s="124">
        <v>584</v>
      </c>
      <c r="I22" s="85">
        <f t="shared" si="4"/>
        <v>0.016158485971999335</v>
      </c>
      <c r="J22" s="79">
        <f t="shared" si="5"/>
        <v>25</v>
      </c>
      <c r="K22" s="124">
        <v>590</v>
      </c>
      <c r="L22" s="85">
        <f t="shared" si="6"/>
        <v>0.015815574319796275</v>
      </c>
      <c r="M22" s="79">
        <f t="shared" si="7"/>
        <v>25</v>
      </c>
      <c r="N22" s="124">
        <v>583</v>
      </c>
      <c r="O22" s="85">
        <f t="shared" si="8"/>
        <v>0.01562793191261225</v>
      </c>
      <c r="P22" s="79">
        <f t="shared" si="9"/>
        <v>25</v>
      </c>
      <c r="Q22" s="124">
        <v>583</v>
      </c>
      <c r="R22" s="85">
        <f t="shared" si="11"/>
        <v>0.015421648502803935</v>
      </c>
      <c r="S22" s="79">
        <f t="shared" si="10"/>
        <v>25</v>
      </c>
    </row>
    <row r="23" spans="1:19" s="8" customFormat="1" ht="12">
      <c r="A23" s="9" t="s">
        <v>17</v>
      </c>
      <c r="B23" s="75">
        <v>493</v>
      </c>
      <c r="C23" s="76">
        <f t="shared" si="0"/>
        <v>0.013085253211593588</v>
      </c>
      <c r="D23" s="10">
        <f t="shared" si="1"/>
        <v>27</v>
      </c>
      <c r="E23" s="108">
        <v>344</v>
      </c>
      <c r="F23" s="85">
        <f t="shared" si="2"/>
        <v>0.010932435009216297</v>
      </c>
      <c r="G23" s="79">
        <f t="shared" si="3"/>
        <v>30</v>
      </c>
      <c r="H23" s="124">
        <v>413</v>
      </c>
      <c r="I23" s="85">
        <f t="shared" si="4"/>
        <v>0.011427148469924188</v>
      </c>
      <c r="J23" s="79">
        <f t="shared" si="5"/>
        <v>29</v>
      </c>
      <c r="K23" s="124">
        <v>414</v>
      </c>
      <c r="L23" s="85">
        <f t="shared" si="6"/>
        <v>0.011097708082026538</v>
      </c>
      <c r="M23" s="79">
        <f t="shared" si="7"/>
        <v>30</v>
      </c>
      <c r="N23" s="124">
        <v>412</v>
      </c>
      <c r="O23" s="85">
        <f t="shared" si="8"/>
        <v>0.011044095965688245</v>
      </c>
      <c r="P23" s="79">
        <f t="shared" si="9"/>
        <v>30</v>
      </c>
      <c r="Q23" s="124">
        <v>412</v>
      </c>
      <c r="R23" s="85">
        <f t="shared" si="11"/>
        <v>0.010898317638345149</v>
      </c>
      <c r="S23" s="79">
        <f t="shared" si="10"/>
        <v>30</v>
      </c>
    </row>
    <row r="24" spans="1:19" s="8" customFormat="1" ht="12">
      <c r="A24" s="9" t="s">
        <v>18</v>
      </c>
      <c r="B24" s="75">
        <v>1693</v>
      </c>
      <c r="C24" s="76">
        <f t="shared" si="0"/>
        <v>0.044935768128251403</v>
      </c>
      <c r="D24" s="10">
        <f t="shared" si="1"/>
        <v>9</v>
      </c>
      <c r="E24" s="108">
        <v>1810</v>
      </c>
      <c r="F24" s="85">
        <f t="shared" si="2"/>
        <v>0.057522405135702025</v>
      </c>
      <c r="G24" s="79">
        <f t="shared" si="3"/>
        <v>4</v>
      </c>
      <c r="H24" s="124">
        <v>2102</v>
      </c>
      <c r="I24" s="85">
        <f t="shared" si="4"/>
        <v>0.05815948204305241</v>
      </c>
      <c r="J24" s="79">
        <f t="shared" si="5"/>
        <v>4</v>
      </c>
      <c r="K24" s="124">
        <v>2146</v>
      </c>
      <c r="L24" s="85">
        <f t="shared" si="6"/>
        <v>0.0575258008309878</v>
      </c>
      <c r="M24" s="79">
        <f t="shared" si="7"/>
        <v>4</v>
      </c>
      <c r="N24" s="124">
        <v>2178</v>
      </c>
      <c r="O24" s="85">
        <f t="shared" si="8"/>
        <v>0.05838359469240048</v>
      </c>
      <c r="P24" s="79">
        <f t="shared" si="9"/>
        <v>4</v>
      </c>
      <c r="Q24" s="124">
        <v>2182</v>
      </c>
      <c r="R24" s="85">
        <f t="shared" si="11"/>
        <v>0.05771875991958523</v>
      </c>
      <c r="S24" s="79">
        <f t="shared" si="10"/>
        <v>4</v>
      </c>
    </row>
    <row r="25" spans="1:19" s="8" customFormat="1" ht="12">
      <c r="A25" s="9" t="s">
        <v>19</v>
      </c>
      <c r="B25" s="75">
        <v>1824</v>
      </c>
      <c r="C25" s="76">
        <f t="shared" si="0"/>
        <v>0.04841278267331989</v>
      </c>
      <c r="D25" s="10">
        <f t="shared" si="1"/>
        <v>6</v>
      </c>
      <c r="E25" s="108">
        <v>965</v>
      </c>
      <c r="F25" s="85">
        <f t="shared" si="2"/>
        <v>0.030668022627598043</v>
      </c>
      <c r="G25" s="79">
        <f t="shared" si="3"/>
        <v>15</v>
      </c>
      <c r="H25" s="124">
        <v>1214</v>
      </c>
      <c r="I25" s="85">
        <f t="shared" si="4"/>
        <v>0.03358972940069725</v>
      </c>
      <c r="J25" s="79">
        <f t="shared" si="5"/>
        <v>12</v>
      </c>
      <c r="K25" s="124">
        <v>1235</v>
      </c>
      <c r="L25" s="85">
        <f t="shared" si="6"/>
        <v>0.03310548183889559</v>
      </c>
      <c r="M25" s="79">
        <f t="shared" si="7"/>
        <v>13</v>
      </c>
      <c r="N25" s="124">
        <v>1229</v>
      </c>
      <c r="O25" s="85">
        <f t="shared" si="8"/>
        <v>0.032944645489880714</v>
      </c>
      <c r="P25" s="79">
        <f t="shared" si="9"/>
        <v>13</v>
      </c>
      <c r="Q25" s="124">
        <v>1229</v>
      </c>
      <c r="R25" s="85">
        <f t="shared" si="11"/>
        <v>0.03250978732409269</v>
      </c>
      <c r="S25" s="79">
        <f t="shared" si="10"/>
        <v>13</v>
      </c>
    </row>
    <row r="26" spans="1:19" s="8" customFormat="1" ht="12">
      <c r="A26" s="9" t="s">
        <v>20</v>
      </c>
      <c r="B26" s="75">
        <v>1772</v>
      </c>
      <c r="C26" s="76">
        <f t="shared" si="0"/>
        <v>0.047032593693598045</v>
      </c>
      <c r="D26" s="10">
        <f t="shared" si="1"/>
        <v>7</v>
      </c>
      <c r="E26" s="108">
        <v>1473</v>
      </c>
      <c r="F26" s="85">
        <f t="shared" si="2"/>
        <v>0.04681243246678955</v>
      </c>
      <c r="G26" s="79">
        <f t="shared" si="3"/>
        <v>9</v>
      </c>
      <c r="H26" s="124">
        <v>1632</v>
      </c>
      <c r="I26" s="85">
        <f t="shared" si="4"/>
        <v>0.045155221072436504</v>
      </c>
      <c r="J26" s="79">
        <f t="shared" si="5"/>
        <v>7</v>
      </c>
      <c r="K26" s="124">
        <v>1658</v>
      </c>
      <c r="L26" s="85">
        <f t="shared" si="6"/>
        <v>0.044444444444444446</v>
      </c>
      <c r="M26" s="79">
        <f t="shared" si="7"/>
        <v>7</v>
      </c>
      <c r="N26" s="124">
        <v>1671</v>
      </c>
      <c r="O26" s="85">
        <f t="shared" si="8"/>
        <v>0.04479292320064335</v>
      </c>
      <c r="P26" s="79">
        <f t="shared" si="9"/>
        <v>8</v>
      </c>
      <c r="Q26" s="124">
        <v>1672</v>
      </c>
      <c r="R26" s="85">
        <f t="shared" si="11"/>
        <v>0.04422812400804148</v>
      </c>
      <c r="S26" s="79">
        <f t="shared" si="10"/>
        <v>8</v>
      </c>
    </row>
    <row r="27" spans="1:19" s="8" customFormat="1" ht="12">
      <c r="A27" s="9" t="s">
        <v>21</v>
      </c>
      <c r="B27" s="75">
        <v>556</v>
      </c>
      <c r="C27" s="76">
        <f t="shared" si="0"/>
        <v>0.014757405244718124</v>
      </c>
      <c r="D27" s="10">
        <f t="shared" si="1"/>
        <v>26</v>
      </c>
      <c r="E27" s="108">
        <v>582</v>
      </c>
      <c r="F27" s="85">
        <f t="shared" si="2"/>
        <v>0.018496154579546176</v>
      </c>
      <c r="G27" s="79">
        <f t="shared" si="3"/>
        <v>20</v>
      </c>
      <c r="H27" s="124">
        <v>665</v>
      </c>
      <c r="I27" s="85">
        <f t="shared" si="4"/>
        <v>0.018399645841403352</v>
      </c>
      <c r="J27" s="79">
        <f t="shared" si="5"/>
        <v>20</v>
      </c>
      <c r="K27" s="124">
        <v>708</v>
      </c>
      <c r="L27" s="85">
        <f t="shared" si="6"/>
        <v>0.018978689183755528</v>
      </c>
      <c r="M27" s="79">
        <f t="shared" si="7"/>
        <v>20</v>
      </c>
      <c r="N27" s="124">
        <v>730</v>
      </c>
      <c r="O27" s="85">
        <f t="shared" si="8"/>
        <v>0.019568422463476745</v>
      </c>
      <c r="P27" s="79">
        <f t="shared" si="9"/>
        <v>20</v>
      </c>
      <c r="Q27" s="124">
        <v>732</v>
      </c>
      <c r="R27" s="85">
        <f t="shared" si="11"/>
        <v>0.019363030367156916</v>
      </c>
      <c r="S27" s="79">
        <f t="shared" si="10"/>
        <v>20</v>
      </c>
    </row>
    <row r="28" spans="1:19" s="8" customFormat="1" ht="12">
      <c r="A28" s="9" t="s">
        <v>22</v>
      </c>
      <c r="B28" s="75">
        <v>471</v>
      </c>
      <c r="C28" s="76">
        <f t="shared" si="0"/>
        <v>0.012501327104788193</v>
      </c>
      <c r="D28" s="10">
        <f t="shared" si="1"/>
        <v>28</v>
      </c>
      <c r="E28" s="108">
        <v>351</v>
      </c>
      <c r="F28" s="85">
        <f t="shared" si="2"/>
        <v>0.011154897349520116</v>
      </c>
      <c r="G28" s="79">
        <f t="shared" si="3"/>
        <v>29</v>
      </c>
      <c r="H28" s="124">
        <v>415</v>
      </c>
      <c r="I28" s="85">
        <f t="shared" si="4"/>
        <v>0.011482485750650213</v>
      </c>
      <c r="J28" s="79">
        <f t="shared" si="5"/>
        <v>28</v>
      </c>
      <c r="K28" s="124">
        <v>463</v>
      </c>
      <c r="L28" s="85">
        <f t="shared" si="6"/>
        <v>0.012411204932314703</v>
      </c>
      <c r="M28" s="79">
        <f t="shared" si="7"/>
        <v>28</v>
      </c>
      <c r="N28" s="124">
        <v>477</v>
      </c>
      <c r="O28" s="85">
        <f t="shared" si="8"/>
        <v>0.01278648974668275</v>
      </c>
      <c r="P28" s="79">
        <f t="shared" si="9"/>
        <v>28</v>
      </c>
      <c r="Q28" s="124">
        <v>477</v>
      </c>
      <c r="R28" s="85">
        <f t="shared" si="11"/>
        <v>0.012617712411385039</v>
      </c>
      <c r="S28" s="79">
        <f t="shared" si="10"/>
        <v>28</v>
      </c>
    </row>
    <row r="29" spans="1:19" s="8" customFormat="1" ht="12">
      <c r="A29" s="9" t="s">
        <v>23</v>
      </c>
      <c r="B29" s="75">
        <v>787</v>
      </c>
      <c r="C29" s="76">
        <f t="shared" si="0"/>
        <v>0.020888629366174753</v>
      </c>
      <c r="D29" s="10">
        <f t="shared" si="1"/>
        <v>20</v>
      </c>
      <c r="E29" s="108">
        <v>714</v>
      </c>
      <c r="F29" s="85">
        <f t="shared" si="2"/>
        <v>0.022691158710989638</v>
      </c>
      <c r="G29" s="79">
        <f t="shared" si="3"/>
        <v>17</v>
      </c>
      <c r="H29" s="124">
        <v>898</v>
      </c>
      <c r="I29" s="85">
        <f t="shared" si="4"/>
        <v>0.02484643904598528</v>
      </c>
      <c r="J29" s="79">
        <f t="shared" si="5"/>
        <v>17</v>
      </c>
      <c r="K29" s="124">
        <v>928</v>
      </c>
      <c r="L29" s="85">
        <f t="shared" si="6"/>
        <v>0.024876021980967698</v>
      </c>
      <c r="M29" s="79">
        <f t="shared" si="7"/>
        <v>17</v>
      </c>
      <c r="N29" s="124">
        <v>940</v>
      </c>
      <c r="O29" s="85">
        <f t="shared" si="8"/>
        <v>0.025197694678997455</v>
      </c>
      <c r="P29" s="79">
        <f t="shared" si="9"/>
        <v>17</v>
      </c>
      <c r="Q29" s="124">
        <v>941</v>
      </c>
      <c r="R29" s="85">
        <f t="shared" si="11"/>
        <v>0.0248915458681621</v>
      </c>
      <c r="S29" s="79">
        <f t="shared" si="10"/>
        <v>17</v>
      </c>
    </row>
    <row r="30" spans="1:19" s="8" customFormat="1" ht="12">
      <c r="A30" s="9" t="s">
        <v>24</v>
      </c>
      <c r="B30" s="75">
        <v>1107</v>
      </c>
      <c r="C30" s="76">
        <f t="shared" si="0"/>
        <v>0.02938210001061684</v>
      </c>
      <c r="D30" s="10">
        <f t="shared" si="1"/>
        <v>16</v>
      </c>
      <c r="E30" s="108">
        <v>807</v>
      </c>
      <c r="F30" s="85">
        <f t="shared" si="2"/>
        <v>0.025646729803597532</v>
      </c>
      <c r="G30" s="79">
        <f t="shared" si="3"/>
        <v>16</v>
      </c>
      <c r="H30" s="124">
        <v>989</v>
      </c>
      <c r="I30" s="85">
        <f t="shared" si="4"/>
        <v>0.027364285319019424</v>
      </c>
      <c r="J30" s="79">
        <f t="shared" si="5"/>
        <v>16</v>
      </c>
      <c r="K30" s="124">
        <v>1016</v>
      </c>
      <c r="L30" s="85">
        <f t="shared" si="6"/>
        <v>0.027234955099852565</v>
      </c>
      <c r="M30" s="79">
        <f t="shared" si="7"/>
        <v>16</v>
      </c>
      <c r="N30" s="124">
        <v>1022</v>
      </c>
      <c r="O30" s="85">
        <f t="shared" si="8"/>
        <v>0.027395791448867442</v>
      </c>
      <c r="P30" s="79">
        <f t="shared" si="9"/>
        <v>16</v>
      </c>
      <c r="Q30" s="124">
        <v>1023</v>
      </c>
      <c r="R30" s="85">
        <f t="shared" si="11"/>
        <v>0.027060628504920116</v>
      </c>
      <c r="S30" s="79">
        <f t="shared" si="10"/>
        <v>16</v>
      </c>
    </row>
    <row r="31" spans="1:19" s="8" customFormat="1" ht="12">
      <c r="A31" s="9" t="s">
        <v>25</v>
      </c>
      <c r="B31" s="75">
        <v>1246</v>
      </c>
      <c r="C31" s="76">
        <f t="shared" si="0"/>
        <v>0.03307145132179637</v>
      </c>
      <c r="D31" s="10">
        <f t="shared" si="1"/>
        <v>13</v>
      </c>
      <c r="E31" s="108">
        <v>1048</v>
      </c>
      <c r="F31" s="85">
        <f t="shared" si="2"/>
        <v>0.033305790376914765</v>
      </c>
      <c r="G31" s="79">
        <f t="shared" si="3"/>
        <v>13</v>
      </c>
      <c r="H31" s="124">
        <v>1185</v>
      </c>
      <c r="I31" s="85">
        <f t="shared" si="4"/>
        <v>0.03278733883016988</v>
      </c>
      <c r="J31" s="79">
        <f t="shared" si="5"/>
        <v>14</v>
      </c>
      <c r="K31" s="124">
        <v>1226</v>
      </c>
      <c r="L31" s="85">
        <f t="shared" si="6"/>
        <v>0.03286422731537327</v>
      </c>
      <c r="M31" s="79">
        <f t="shared" si="7"/>
        <v>14</v>
      </c>
      <c r="N31" s="124">
        <v>1228</v>
      </c>
      <c r="O31" s="85">
        <f t="shared" si="8"/>
        <v>0.03291783943171157</v>
      </c>
      <c r="P31" s="79">
        <f t="shared" si="9"/>
        <v>14</v>
      </c>
      <c r="Q31" s="124">
        <v>1229</v>
      </c>
      <c r="R31" s="85">
        <f t="shared" si="11"/>
        <v>0.03250978732409269</v>
      </c>
      <c r="S31" s="79">
        <f t="shared" si="10"/>
        <v>13</v>
      </c>
    </row>
    <row r="32" spans="1:19" s="8" customFormat="1" ht="12">
      <c r="A32" s="9" t="s">
        <v>26</v>
      </c>
      <c r="B32" s="75">
        <v>681</v>
      </c>
      <c r="C32" s="76">
        <f t="shared" si="0"/>
        <v>0.018075167215203313</v>
      </c>
      <c r="D32" s="10">
        <f t="shared" si="1"/>
        <v>22</v>
      </c>
      <c r="E32" s="108">
        <v>426</v>
      </c>
      <c r="F32" s="85">
        <f t="shared" si="2"/>
        <v>0.013538422424203903</v>
      </c>
      <c r="G32" s="79">
        <f t="shared" si="3"/>
        <v>26</v>
      </c>
      <c r="H32" s="124">
        <v>516</v>
      </c>
      <c r="I32" s="85">
        <f t="shared" si="4"/>
        <v>0.014277018427314481</v>
      </c>
      <c r="J32" s="79">
        <f t="shared" si="5"/>
        <v>26</v>
      </c>
      <c r="K32" s="124">
        <v>538</v>
      </c>
      <c r="L32" s="85">
        <f t="shared" si="6"/>
        <v>0.01442165929500067</v>
      </c>
      <c r="M32" s="79">
        <f t="shared" si="7"/>
        <v>26</v>
      </c>
      <c r="N32" s="124">
        <v>547</v>
      </c>
      <c r="O32" s="85">
        <f t="shared" si="8"/>
        <v>0.014662913818522987</v>
      </c>
      <c r="P32" s="79">
        <f t="shared" si="9"/>
        <v>26</v>
      </c>
      <c r="Q32" s="124">
        <v>547</v>
      </c>
      <c r="R32" s="85">
        <f t="shared" si="11"/>
        <v>0.014469368320812612</v>
      </c>
      <c r="S32" s="79">
        <f t="shared" si="10"/>
        <v>26</v>
      </c>
    </row>
    <row r="33" spans="1:19" s="8" customFormat="1" ht="12">
      <c r="A33" s="9" t="s">
        <v>27</v>
      </c>
      <c r="B33" s="75">
        <v>1470</v>
      </c>
      <c r="C33" s="76">
        <f t="shared" si="0"/>
        <v>0.039016880772905826</v>
      </c>
      <c r="D33" s="10">
        <f t="shared" si="1"/>
        <v>10</v>
      </c>
      <c r="E33" s="108">
        <v>2110</v>
      </c>
      <c r="F33" s="85">
        <f t="shared" si="2"/>
        <v>0.06705650543443717</v>
      </c>
      <c r="G33" s="79">
        <f t="shared" si="3"/>
        <v>3</v>
      </c>
      <c r="H33" s="124">
        <v>2204</v>
      </c>
      <c r="I33" s="85">
        <f t="shared" si="4"/>
        <v>0.06098168336007968</v>
      </c>
      <c r="J33" s="79">
        <f t="shared" si="5"/>
        <v>3</v>
      </c>
      <c r="K33" s="124">
        <v>2271</v>
      </c>
      <c r="L33" s="85">
        <f t="shared" si="6"/>
        <v>0.06087655810213108</v>
      </c>
      <c r="M33" s="79">
        <f t="shared" si="7"/>
        <v>3</v>
      </c>
      <c r="N33" s="124">
        <v>2305</v>
      </c>
      <c r="O33" s="85">
        <f t="shared" si="8"/>
        <v>0.06178796407988205</v>
      </c>
      <c r="P33" s="79">
        <f t="shared" si="9"/>
        <v>3</v>
      </c>
      <c r="Q33" s="124">
        <v>2308</v>
      </c>
      <c r="R33" s="85">
        <f t="shared" si="11"/>
        <v>0.061051740556554865</v>
      </c>
      <c r="S33" s="79">
        <f t="shared" si="10"/>
        <v>3</v>
      </c>
    </row>
    <row r="34" spans="1:19" s="8" customFormat="1" ht="12">
      <c r="A34" s="9" t="s">
        <v>28</v>
      </c>
      <c r="B34" s="75">
        <v>210</v>
      </c>
      <c r="C34" s="76">
        <f t="shared" si="0"/>
        <v>0.005573840110415118</v>
      </c>
      <c r="D34" s="10">
        <f t="shared" si="1"/>
        <v>32</v>
      </c>
      <c r="E34" s="108">
        <v>209</v>
      </c>
      <c r="F34" s="85">
        <f t="shared" si="2"/>
        <v>0.006642089874785483</v>
      </c>
      <c r="G34" s="79">
        <f t="shared" si="3"/>
        <v>32</v>
      </c>
      <c r="H34" s="124">
        <v>236</v>
      </c>
      <c r="I34" s="85">
        <f t="shared" si="4"/>
        <v>0.006529799125670964</v>
      </c>
      <c r="J34" s="79">
        <f t="shared" si="5"/>
        <v>32</v>
      </c>
      <c r="K34" s="124">
        <v>236</v>
      </c>
      <c r="L34" s="85">
        <f t="shared" si="6"/>
        <v>0.006326229727918509</v>
      </c>
      <c r="M34" s="79">
        <f t="shared" si="7"/>
        <v>32</v>
      </c>
      <c r="N34" s="124">
        <v>237</v>
      </c>
      <c r="O34" s="85">
        <f t="shared" si="8"/>
        <v>0.006353035786087656</v>
      </c>
      <c r="P34" s="79">
        <f t="shared" si="9"/>
        <v>32</v>
      </c>
      <c r="Q34" s="124">
        <v>237</v>
      </c>
      <c r="R34" s="85">
        <f t="shared" si="11"/>
        <v>0.006269177864776214</v>
      </c>
      <c r="S34" s="79">
        <f t="shared" si="10"/>
        <v>32</v>
      </c>
    </row>
    <row r="35" spans="1:19" s="8" customFormat="1" ht="12">
      <c r="A35" s="9" t="s">
        <v>29</v>
      </c>
      <c r="B35" s="75">
        <v>1964</v>
      </c>
      <c r="C35" s="76">
        <f t="shared" si="0"/>
        <v>0.052128676080263295</v>
      </c>
      <c r="D35" s="10">
        <f t="shared" si="1"/>
        <v>4</v>
      </c>
      <c r="E35" s="108">
        <v>1712</v>
      </c>
      <c r="F35" s="85">
        <f t="shared" si="2"/>
        <v>0.054407932371448545</v>
      </c>
      <c r="G35" s="79">
        <f t="shared" si="3"/>
        <v>5</v>
      </c>
      <c r="H35" s="124">
        <v>2077</v>
      </c>
      <c r="I35" s="85">
        <f t="shared" si="4"/>
        <v>0.05746776603397709</v>
      </c>
      <c r="J35" s="79">
        <f t="shared" si="5"/>
        <v>5</v>
      </c>
      <c r="K35" s="124">
        <v>2141</v>
      </c>
      <c r="L35" s="85">
        <f t="shared" si="6"/>
        <v>0.05739177054014207</v>
      </c>
      <c r="M35" s="79">
        <f t="shared" si="7"/>
        <v>5</v>
      </c>
      <c r="N35" s="124">
        <v>2157</v>
      </c>
      <c r="O35" s="85">
        <f t="shared" si="8"/>
        <v>0.057820667470848415</v>
      </c>
      <c r="P35" s="79">
        <f t="shared" si="9"/>
        <v>5</v>
      </c>
      <c r="Q35" s="124">
        <v>2157</v>
      </c>
      <c r="R35" s="85">
        <f t="shared" si="11"/>
        <v>0.05705745423764681</v>
      </c>
      <c r="S35" s="79">
        <f t="shared" si="10"/>
        <v>5</v>
      </c>
    </row>
    <row r="36" spans="1:19" s="8" customFormat="1" ht="12">
      <c r="A36" s="9" t="s">
        <v>30</v>
      </c>
      <c r="B36" s="75">
        <v>750</v>
      </c>
      <c r="C36" s="76">
        <f t="shared" si="0"/>
        <v>0.019906571822911136</v>
      </c>
      <c r="D36" s="10">
        <f t="shared" si="1"/>
        <v>21</v>
      </c>
      <c r="E36" s="108">
        <v>534</v>
      </c>
      <c r="F36" s="85">
        <f t="shared" si="2"/>
        <v>0.016970698531748554</v>
      </c>
      <c r="G36" s="79">
        <f t="shared" si="3"/>
        <v>21</v>
      </c>
      <c r="H36" s="124">
        <v>611</v>
      </c>
      <c r="I36" s="85">
        <f t="shared" si="4"/>
        <v>0.016905539261800676</v>
      </c>
      <c r="J36" s="79">
        <f t="shared" si="5"/>
        <v>22</v>
      </c>
      <c r="K36" s="124">
        <v>631</v>
      </c>
      <c r="L36" s="85">
        <f t="shared" si="6"/>
        <v>0.01691462270473127</v>
      </c>
      <c r="M36" s="79">
        <f t="shared" si="7"/>
        <v>21</v>
      </c>
      <c r="N36" s="124">
        <v>645</v>
      </c>
      <c r="O36" s="85">
        <f t="shared" si="8"/>
        <v>0.017289907519099316</v>
      </c>
      <c r="P36" s="79">
        <f t="shared" si="9"/>
        <v>21</v>
      </c>
      <c r="Q36" s="124">
        <v>645</v>
      </c>
      <c r="R36" s="85">
        <f t="shared" si="11"/>
        <v>0.017061686594011215</v>
      </c>
      <c r="S36" s="79">
        <f t="shared" si="10"/>
        <v>21</v>
      </c>
    </row>
    <row r="37" spans="1:19" s="8" customFormat="1" ht="12">
      <c r="A37" s="119" t="s">
        <v>31</v>
      </c>
      <c r="B37" s="116">
        <v>426</v>
      </c>
      <c r="C37" s="117">
        <f t="shared" si="0"/>
        <v>0.011306932795413525</v>
      </c>
      <c r="D37" s="107">
        <f t="shared" si="1"/>
        <v>29</v>
      </c>
      <c r="E37" s="109">
        <v>464</v>
      </c>
      <c r="F37" s="99">
        <f t="shared" si="2"/>
        <v>0.014746075128710354</v>
      </c>
      <c r="G37" s="98">
        <f t="shared" si="3"/>
        <v>24</v>
      </c>
      <c r="H37" s="125">
        <v>496</v>
      </c>
      <c r="I37" s="99">
        <f t="shared" si="4"/>
        <v>0.01372364562005423</v>
      </c>
      <c r="J37" s="98">
        <f t="shared" si="5"/>
        <v>27</v>
      </c>
      <c r="K37" s="124">
        <v>504</v>
      </c>
      <c r="L37" s="85">
        <f t="shared" si="6"/>
        <v>0.013510253317249699</v>
      </c>
      <c r="M37" s="79">
        <f t="shared" si="7"/>
        <v>27</v>
      </c>
      <c r="N37" s="124">
        <v>505</v>
      </c>
      <c r="O37" s="85">
        <f t="shared" si="8"/>
        <v>0.013537059375418844</v>
      </c>
      <c r="P37" s="79">
        <f t="shared" si="9"/>
        <v>27</v>
      </c>
      <c r="Q37" s="124">
        <v>505</v>
      </c>
      <c r="R37" s="85">
        <f t="shared" si="11"/>
        <v>0.013358374775156069</v>
      </c>
      <c r="S37" s="79">
        <f t="shared" si="10"/>
        <v>27</v>
      </c>
    </row>
    <row r="38" spans="1:19" s="11" customFormat="1" ht="12.75">
      <c r="A38" s="50" t="s">
        <v>0</v>
      </c>
      <c r="B38" s="110">
        <v>37676</v>
      </c>
      <c r="C38" s="111">
        <f>SUM(C6:C37)</f>
        <v>1</v>
      </c>
      <c r="D38" s="112"/>
      <c r="E38" s="122">
        <v>31466</v>
      </c>
      <c r="F38" s="111">
        <f>SUM(F6:F37)</f>
        <v>1</v>
      </c>
      <c r="G38" s="112"/>
      <c r="H38" s="122">
        <v>36142</v>
      </c>
      <c r="I38" s="111">
        <f>SUM(I6:I37)</f>
        <v>1.0000000000000002</v>
      </c>
      <c r="J38" s="112"/>
      <c r="K38" s="86">
        <v>37305</v>
      </c>
      <c r="L38" s="214">
        <f>SUM(L6:L37)</f>
        <v>1.0000000000000002</v>
      </c>
      <c r="M38" s="96"/>
      <c r="N38" s="86">
        <f>SUM(N6:N37)</f>
        <v>37774</v>
      </c>
      <c r="O38" s="214">
        <f>SUM(O6:O37)</f>
        <v>1.01257204128133</v>
      </c>
      <c r="P38" s="96"/>
      <c r="Q38" s="86">
        <v>37804</v>
      </c>
      <c r="R38" s="214">
        <f>SUM(R6:R37)</f>
        <v>0.9999999999999999</v>
      </c>
      <c r="S38" s="96"/>
    </row>
    <row r="39" spans="1:7" s="11" customFormat="1" ht="12.75">
      <c r="A39" s="33" t="s">
        <v>89</v>
      </c>
      <c r="B39" s="34"/>
      <c r="C39" s="35"/>
      <c r="D39" s="33"/>
      <c r="E39" s="33"/>
      <c r="F39" s="33"/>
      <c r="G39" s="33"/>
    </row>
    <row r="40" spans="1:13" ht="27" customHeight="1">
      <c r="A40" s="248" t="s">
        <v>59</v>
      </c>
      <c r="B40" s="248"/>
      <c r="C40" s="248"/>
      <c r="D40" s="248"/>
      <c r="E40" s="248"/>
      <c r="F40" s="248"/>
      <c r="G40" s="248"/>
      <c r="H40" s="248"/>
      <c r="I40" s="248"/>
      <c r="J40" s="248"/>
      <c r="K40" s="248"/>
      <c r="L40" s="248"/>
      <c r="M40" s="248"/>
    </row>
  </sheetData>
  <sheetProtection/>
  <mergeCells count="2">
    <mergeCell ref="A2:B2"/>
    <mergeCell ref="A40:M40"/>
  </mergeCells>
  <printOptions/>
  <pageMargins left="0.75" right="0.75" top="1" bottom="1" header="0.5" footer="0.5"/>
  <pageSetup horizontalDpi="300" verticalDpi="300" orientation="portrait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40"/>
  <sheetViews>
    <sheetView zoomScalePageLayoutView="0" workbookViewId="0" topLeftCell="A1">
      <selection activeCell="Y23" sqref="Y23"/>
    </sheetView>
  </sheetViews>
  <sheetFormatPr defaultColWidth="10.00390625" defaultRowHeight="12.75"/>
  <cols>
    <col min="1" max="1" width="25.140625" style="4" customWidth="1"/>
    <col min="2" max="2" width="11.7109375" style="4" customWidth="1"/>
    <col min="3" max="3" width="6.421875" style="4" customWidth="1"/>
    <col min="4" max="4" width="5.140625" style="4" customWidth="1"/>
    <col min="5" max="5" width="10.140625" style="4" customWidth="1"/>
    <col min="6" max="6" width="6.8515625" style="4" customWidth="1"/>
    <col min="7" max="7" width="5.57421875" style="4" customWidth="1"/>
    <col min="8" max="8" width="10.8515625" style="4" customWidth="1"/>
    <col min="9" max="9" width="7.00390625" style="4" customWidth="1"/>
    <col min="10" max="10" width="5.421875" style="4" customWidth="1"/>
    <col min="11" max="11" width="10.57421875" style="4" customWidth="1"/>
    <col min="12" max="12" width="7.00390625" style="4" customWidth="1"/>
    <col min="13" max="13" width="7.28125" style="4" customWidth="1"/>
    <col min="14" max="14" width="8.8515625" style="4" customWidth="1"/>
    <col min="15" max="16" width="9.00390625" style="4" customWidth="1"/>
    <col min="17" max="16384" width="10.00390625" style="4" customWidth="1"/>
  </cols>
  <sheetData>
    <row r="1" spans="1:7" ht="12.75">
      <c r="A1" s="2" t="s">
        <v>37</v>
      </c>
      <c r="B1" s="2"/>
      <c r="C1" s="2"/>
      <c r="D1" s="2"/>
      <c r="E1" s="2"/>
      <c r="F1" s="2"/>
      <c r="G1" s="2"/>
    </row>
    <row r="2" spans="1:7" ht="12.75" customHeight="1">
      <c r="A2" s="13" t="s">
        <v>46</v>
      </c>
      <c r="B2" s="13"/>
      <c r="C2" s="13"/>
      <c r="D2" s="13"/>
      <c r="E2" s="13"/>
      <c r="F2" s="13"/>
      <c r="G2" s="13"/>
    </row>
    <row r="3" spans="1:7" ht="12.75" customHeight="1">
      <c r="A3" s="15" t="s">
        <v>97</v>
      </c>
      <c r="B3" s="15"/>
      <c r="C3" s="15"/>
      <c r="D3" s="15"/>
      <c r="E3" s="185"/>
      <c r="F3" s="185"/>
      <c r="G3" s="185"/>
    </row>
    <row r="4" s="29" customFormat="1" ht="14.25" customHeight="1"/>
    <row r="5" spans="1:19" s="8" customFormat="1" ht="16.5" customHeight="1">
      <c r="A5" s="268" t="s">
        <v>34</v>
      </c>
      <c r="B5" s="242">
        <v>2013</v>
      </c>
      <c r="C5" s="243" t="s">
        <v>33</v>
      </c>
      <c r="D5" s="265" t="s">
        <v>32</v>
      </c>
      <c r="E5" s="242">
        <v>2014</v>
      </c>
      <c r="F5" s="243" t="s">
        <v>33</v>
      </c>
      <c r="G5" s="265" t="s">
        <v>32</v>
      </c>
      <c r="H5" s="242">
        <v>2015</v>
      </c>
      <c r="I5" s="243" t="s">
        <v>33</v>
      </c>
      <c r="J5" s="265" t="s">
        <v>32</v>
      </c>
      <c r="K5" s="242">
        <v>2016</v>
      </c>
      <c r="L5" s="243" t="s">
        <v>33</v>
      </c>
      <c r="M5" s="265" t="s">
        <v>32</v>
      </c>
      <c r="N5" s="242">
        <v>2017</v>
      </c>
      <c r="O5" s="243" t="s">
        <v>33</v>
      </c>
      <c r="P5" s="265" t="s">
        <v>32</v>
      </c>
      <c r="Q5" s="242">
        <v>2018</v>
      </c>
      <c r="R5" s="243" t="s">
        <v>33</v>
      </c>
      <c r="S5" s="265" t="s">
        <v>32</v>
      </c>
    </row>
    <row r="6" spans="1:19" s="8" customFormat="1" ht="12">
      <c r="A6" s="9" t="s">
        <v>1</v>
      </c>
      <c r="B6" s="75">
        <v>206</v>
      </c>
      <c r="C6" s="76">
        <f>B6/$B$38</f>
        <v>0.010669152682825771</v>
      </c>
      <c r="D6" s="10">
        <f>_xlfn.RANK.EQ(B6,$B$6:$B$37)</f>
        <v>30</v>
      </c>
      <c r="E6" s="108">
        <v>163</v>
      </c>
      <c r="F6" s="85">
        <f>E6/$E$38</f>
        <v>0.009084322577049546</v>
      </c>
      <c r="G6" s="79">
        <f>_xlfn.RANK.EQ(E6,$E$6:$E$37)</f>
        <v>31</v>
      </c>
      <c r="H6" s="108">
        <v>172</v>
      </c>
      <c r="I6" s="85">
        <f>H6/$H$38</f>
        <v>0.008919311346193736</v>
      </c>
      <c r="J6" s="79">
        <f>_xlfn.RANK.EQ(H6,$H$6:$H$37)</f>
        <v>31</v>
      </c>
      <c r="K6" s="108">
        <v>181</v>
      </c>
      <c r="L6" s="85">
        <f>K6/$K$38</f>
        <v>0.009086801546262362</v>
      </c>
      <c r="M6" s="79">
        <f>_xlfn.RANK.EQ(K6,$K$6:$K$37)</f>
        <v>31</v>
      </c>
      <c r="N6" s="108">
        <v>192</v>
      </c>
      <c r="O6" s="85">
        <f>N6/$K$38</f>
        <v>0.009639038104322506</v>
      </c>
      <c r="P6" s="79">
        <f>_xlfn.RANK.EQ(N6,$N$6:$N$37)</f>
        <v>31</v>
      </c>
      <c r="Q6" s="108">
        <v>191</v>
      </c>
      <c r="R6" s="85">
        <f>Q6/$Q$38</f>
        <v>0.00925118667054151</v>
      </c>
      <c r="S6" s="79">
        <f>_xlfn.RANK.EQ(Q6,$Q$6:$Q$37)</f>
        <v>31</v>
      </c>
    </row>
    <row r="7" spans="1:19" s="8" customFormat="1" ht="12">
      <c r="A7" s="9" t="s">
        <v>2</v>
      </c>
      <c r="B7" s="75">
        <v>443</v>
      </c>
      <c r="C7" s="76">
        <f aca="true" t="shared" si="0" ref="C7:C37">B7/$B$38</f>
        <v>0.022943857468406877</v>
      </c>
      <c r="D7" s="10">
        <f aca="true" t="shared" si="1" ref="D7:D37">_xlfn.RANK.EQ(B7,$B$6:$B$37)</f>
        <v>17</v>
      </c>
      <c r="E7" s="108">
        <v>451</v>
      </c>
      <c r="F7" s="85">
        <f aca="true" t="shared" si="2" ref="F7:F37">E7/$E$38</f>
        <v>0.025135150197848743</v>
      </c>
      <c r="G7" s="79">
        <f aca="true" t="shared" si="3" ref="G7:G37">_xlfn.RANK.EQ(E7,$E$6:$E$37)</f>
        <v>17</v>
      </c>
      <c r="H7" s="124">
        <v>448</v>
      </c>
      <c r="I7" s="85">
        <f aca="true" t="shared" si="4" ref="I7:I37">H7/$H$38</f>
        <v>0.023231694669155777</v>
      </c>
      <c r="J7" s="79">
        <f aca="true" t="shared" si="5" ref="J7:J37">_xlfn.RANK.EQ(H7,$H$6:$H$37)</f>
        <v>17</v>
      </c>
      <c r="K7" s="124">
        <v>481</v>
      </c>
      <c r="L7" s="85">
        <f aca="true" t="shared" si="6" ref="L7:L37">K7/$K$38</f>
        <v>0.02414779858426628</v>
      </c>
      <c r="M7" s="79">
        <f aca="true" t="shared" si="7" ref="M7:M37">_xlfn.RANK.EQ(K7,$K$6:$K$37)</f>
        <v>17</v>
      </c>
      <c r="N7" s="124">
        <v>528</v>
      </c>
      <c r="O7" s="85">
        <f aca="true" t="shared" si="8" ref="O7:O37">N7/$K$38</f>
        <v>0.026507354786886893</v>
      </c>
      <c r="P7" s="79">
        <f aca="true" t="shared" si="9" ref="P7:P37">_xlfn.RANK.EQ(N7,$N$6:$N$37)</f>
        <v>17</v>
      </c>
      <c r="Q7" s="124">
        <v>527</v>
      </c>
      <c r="R7" s="85">
        <f>Q7/$Q$38</f>
        <v>0.025525525525525526</v>
      </c>
      <c r="S7" s="79">
        <f>_xlfn.RANK.EQ(Q7,$Q$6:$Q$37)</f>
        <v>17</v>
      </c>
    </row>
    <row r="8" spans="1:19" s="8" customFormat="1" ht="12">
      <c r="A8" s="9" t="s">
        <v>3</v>
      </c>
      <c r="B8" s="75">
        <v>157</v>
      </c>
      <c r="C8" s="76">
        <f t="shared" si="0"/>
        <v>0.008131344520406049</v>
      </c>
      <c r="D8" s="10">
        <f t="shared" si="1"/>
        <v>32</v>
      </c>
      <c r="E8" s="108">
        <v>141</v>
      </c>
      <c r="F8" s="85">
        <f t="shared" si="2"/>
        <v>0.007858217689349608</v>
      </c>
      <c r="G8" s="79">
        <f t="shared" si="3"/>
        <v>32</v>
      </c>
      <c r="H8" s="124">
        <v>167</v>
      </c>
      <c r="I8" s="85">
        <f t="shared" si="4"/>
        <v>0.008660029039618336</v>
      </c>
      <c r="J8" s="79">
        <f t="shared" si="5"/>
        <v>32</v>
      </c>
      <c r="K8" s="124">
        <v>172</v>
      </c>
      <c r="L8" s="85">
        <f t="shared" si="6"/>
        <v>0.008634971635122245</v>
      </c>
      <c r="M8" s="79">
        <f t="shared" si="7"/>
        <v>32</v>
      </c>
      <c r="N8" s="124">
        <v>189</v>
      </c>
      <c r="O8" s="85">
        <f t="shared" si="8"/>
        <v>0.009488428133942467</v>
      </c>
      <c r="P8" s="79">
        <f t="shared" si="9"/>
        <v>32</v>
      </c>
      <c r="Q8" s="124">
        <v>191</v>
      </c>
      <c r="R8" s="85">
        <f>Q8/$Q$38</f>
        <v>0.00925118667054151</v>
      </c>
      <c r="S8" s="79">
        <f>_xlfn.RANK.EQ(Q8,$Q$6:$Q$37)</f>
        <v>31</v>
      </c>
    </row>
    <row r="9" spans="1:19" s="8" customFormat="1" ht="12">
      <c r="A9" s="9" t="s">
        <v>4</v>
      </c>
      <c r="B9" s="75">
        <v>210</v>
      </c>
      <c r="C9" s="76">
        <f t="shared" si="0"/>
        <v>0.010876320696084525</v>
      </c>
      <c r="D9" s="10">
        <f t="shared" si="1"/>
        <v>29</v>
      </c>
      <c r="E9" s="108">
        <v>219</v>
      </c>
      <c r="F9" s="85">
        <f t="shared" si="2"/>
        <v>0.01220531683664939</v>
      </c>
      <c r="G9" s="79">
        <f t="shared" si="3"/>
        <v>29</v>
      </c>
      <c r="H9" s="124">
        <v>232</v>
      </c>
      <c r="I9" s="85">
        <f t="shared" si="4"/>
        <v>0.012030699025098528</v>
      </c>
      <c r="J9" s="79">
        <f t="shared" si="5"/>
        <v>29</v>
      </c>
      <c r="K9" s="124">
        <v>238</v>
      </c>
      <c r="L9" s="85">
        <f t="shared" si="6"/>
        <v>0.011948390983483107</v>
      </c>
      <c r="M9" s="79">
        <f t="shared" si="7"/>
        <v>29</v>
      </c>
      <c r="N9" s="124">
        <v>250</v>
      </c>
      <c r="O9" s="85">
        <f t="shared" si="8"/>
        <v>0.012550830865003262</v>
      </c>
      <c r="P9" s="79">
        <f t="shared" si="9"/>
        <v>28</v>
      </c>
      <c r="Q9" s="124">
        <v>250</v>
      </c>
      <c r="R9" s="85">
        <f aca="true" t="shared" si="10" ref="R9:R37">Q9/$Q$38</f>
        <v>0.012108883076625013</v>
      </c>
      <c r="S9" s="79">
        <f aca="true" t="shared" si="11" ref="S9:S37">_xlfn.RANK.EQ(Q9,$Q$6:$Q$37)</f>
        <v>28</v>
      </c>
    </row>
    <row r="10" spans="1:19" s="8" customFormat="1" ht="12">
      <c r="A10" s="9" t="s">
        <v>5</v>
      </c>
      <c r="B10" s="75">
        <v>450</v>
      </c>
      <c r="C10" s="76">
        <f t="shared" si="0"/>
        <v>0.023306401491609695</v>
      </c>
      <c r="D10" s="10">
        <f t="shared" si="1"/>
        <v>16</v>
      </c>
      <c r="E10" s="108">
        <v>494</v>
      </c>
      <c r="F10" s="85">
        <f t="shared" si="2"/>
        <v>0.027531627932898622</v>
      </c>
      <c r="G10" s="79">
        <f t="shared" si="3"/>
        <v>15</v>
      </c>
      <c r="H10" s="124">
        <v>504</v>
      </c>
      <c r="I10" s="85">
        <f t="shared" si="4"/>
        <v>0.02613565650280025</v>
      </c>
      <c r="J10" s="79">
        <f t="shared" si="5"/>
        <v>16</v>
      </c>
      <c r="K10" s="124">
        <v>528</v>
      </c>
      <c r="L10" s="85">
        <f t="shared" si="6"/>
        <v>0.026507354786886893</v>
      </c>
      <c r="M10" s="79">
        <f t="shared" si="7"/>
        <v>15</v>
      </c>
      <c r="N10" s="124">
        <v>571</v>
      </c>
      <c r="O10" s="85">
        <f t="shared" si="8"/>
        <v>0.028666097695667452</v>
      </c>
      <c r="P10" s="79">
        <f t="shared" si="9"/>
        <v>15</v>
      </c>
      <c r="Q10" s="124">
        <v>564</v>
      </c>
      <c r="R10" s="85">
        <f t="shared" si="10"/>
        <v>0.027317640220866028</v>
      </c>
      <c r="S10" s="79">
        <f t="shared" si="11"/>
        <v>15</v>
      </c>
    </row>
    <row r="11" spans="1:19" s="8" customFormat="1" ht="12">
      <c r="A11" s="9" t="s">
        <v>6</v>
      </c>
      <c r="B11" s="75">
        <v>165</v>
      </c>
      <c r="C11" s="76">
        <f t="shared" si="0"/>
        <v>0.008545680546923555</v>
      </c>
      <c r="D11" s="10">
        <f t="shared" si="1"/>
        <v>31</v>
      </c>
      <c r="E11" s="108">
        <v>180</v>
      </c>
      <c r="F11" s="85">
        <f t="shared" si="2"/>
        <v>0.010031767262999498</v>
      </c>
      <c r="G11" s="79">
        <f t="shared" si="3"/>
        <v>30</v>
      </c>
      <c r="H11" s="124">
        <v>188</v>
      </c>
      <c r="I11" s="85">
        <f t="shared" si="4"/>
        <v>0.009749014727235014</v>
      </c>
      <c r="J11" s="79">
        <f t="shared" si="5"/>
        <v>30</v>
      </c>
      <c r="K11" s="124">
        <v>190</v>
      </c>
      <c r="L11" s="85">
        <f t="shared" si="6"/>
        <v>0.00953863145740248</v>
      </c>
      <c r="M11" s="79">
        <f t="shared" si="7"/>
        <v>30</v>
      </c>
      <c r="N11" s="124">
        <v>198</v>
      </c>
      <c r="O11" s="85">
        <f t="shared" si="8"/>
        <v>0.009940258045082584</v>
      </c>
      <c r="P11" s="79">
        <f t="shared" si="9"/>
        <v>30</v>
      </c>
      <c r="Q11" s="124">
        <v>199</v>
      </c>
      <c r="R11" s="85">
        <f t="shared" si="10"/>
        <v>0.009638670928993509</v>
      </c>
      <c r="S11" s="79">
        <f t="shared" si="11"/>
        <v>30</v>
      </c>
    </row>
    <row r="12" spans="1:19" s="8" customFormat="1" ht="12">
      <c r="A12" s="9" t="s">
        <v>7</v>
      </c>
      <c r="B12" s="75">
        <v>532</v>
      </c>
      <c r="C12" s="76">
        <f t="shared" si="0"/>
        <v>0.02755334576341413</v>
      </c>
      <c r="D12" s="10">
        <f t="shared" si="1"/>
        <v>12</v>
      </c>
      <c r="E12" s="108">
        <v>665</v>
      </c>
      <c r="F12" s="85">
        <f t="shared" si="2"/>
        <v>0.037061806832748144</v>
      </c>
      <c r="G12" s="79">
        <f t="shared" si="3"/>
        <v>10</v>
      </c>
      <c r="H12" s="124">
        <v>665</v>
      </c>
      <c r="I12" s="85">
        <f t="shared" si="4"/>
        <v>0.034484546774528106</v>
      </c>
      <c r="J12" s="79">
        <f t="shared" si="5"/>
        <v>10</v>
      </c>
      <c r="K12" s="124">
        <v>678</v>
      </c>
      <c r="L12" s="85">
        <f t="shared" si="6"/>
        <v>0.03403785330588885</v>
      </c>
      <c r="M12" s="79">
        <f t="shared" si="7"/>
        <v>10</v>
      </c>
      <c r="N12" s="124">
        <v>701</v>
      </c>
      <c r="O12" s="85">
        <f t="shared" si="8"/>
        <v>0.03519252974546915</v>
      </c>
      <c r="P12" s="79">
        <f t="shared" si="9"/>
        <v>10</v>
      </c>
      <c r="Q12" s="124">
        <v>695</v>
      </c>
      <c r="R12" s="85">
        <f t="shared" si="10"/>
        <v>0.03366269495301753</v>
      </c>
      <c r="S12" s="79">
        <f t="shared" si="11"/>
        <v>10</v>
      </c>
    </row>
    <row r="13" spans="1:19" s="8" customFormat="1" ht="12">
      <c r="A13" s="9" t="s">
        <v>8</v>
      </c>
      <c r="B13" s="75">
        <v>518</v>
      </c>
      <c r="C13" s="76">
        <f t="shared" si="0"/>
        <v>0.026828257717008495</v>
      </c>
      <c r="D13" s="10">
        <f t="shared" si="1"/>
        <v>14</v>
      </c>
      <c r="E13" s="108">
        <v>518</v>
      </c>
      <c r="F13" s="85">
        <f t="shared" si="2"/>
        <v>0.028869196901298556</v>
      </c>
      <c r="G13" s="79">
        <f t="shared" si="3"/>
        <v>13</v>
      </c>
      <c r="H13" s="124">
        <v>538</v>
      </c>
      <c r="I13" s="85">
        <f t="shared" si="4"/>
        <v>0.027898776187512964</v>
      </c>
      <c r="J13" s="79">
        <f t="shared" si="5"/>
        <v>14</v>
      </c>
      <c r="K13" s="124">
        <v>568</v>
      </c>
      <c r="L13" s="85">
        <f t="shared" si="6"/>
        <v>0.028515487725287413</v>
      </c>
      <c r="M13" s="79">
        <f t="shared" si="7"/>
        <v>14</v>
      </c>
      <c r="N13" s="124">
        <v>602</v>
      </c>
      <c r="O13" s="85">
        <f t="shared" si="8"/>
        <v>0.030222400722927856</v>
      </c>
      <c r="P13" s="79">
        <f t="shared" si="9"/>
        <v>13</v>
      </c>
      <c r="Q13" s="124">
        <v>619</v>
      </c>
      <c r="R13" s="85">
        <f t="shared" si="10"/>
        <v>0.02998159449772353</v>
      </c>
      <c r="S13" s="79">
        <f t="shared" si="11"/>
        <v>11</v>
      </c>
    </row>
    <row r="14" spans="1:19" s="8" customFormat="1" ht="12">
      <c r="A14" s="9" t="s">
        <v>83</v>
      </c>
      <c r="B14" s="75">
        <v>2552</v>
      </c>
      <c r="C14" s="76">
        <f t="shared" si="0"/>
        <v>0.13217319245908432</v>
      </c>
      <c r="D14" s="10">
        <f t="shared" si="1"/>
        <v>1</v>
      </c>
      <c r="E14" s="108">
        <v>1710</v>
      </c>
      <c r="F14" s="85">
        <f t="shared" si="2"/>
        <v>0.09530178899849523</v>
      </c>
      <c r="G14" s="79">
        <f t="shared" si="3"/>
        <v>1</v>
      </c>
      <c r="H14" s="124">
        <v>1866</v>
      </c>
      <c r="I14" s="85">
        <f t="shared" si="4"/>
        <v>0.09676415681393902</v>
      </c>
      <c r="J14" s="79">
        <f t="shared" si="5"/>
        <v>1</v>
      </c>
      <c r="K14" s="124">
        <v>1956</v>
      </c>
      <c r="L14" s="85">
        <f t="shared" si="6"/>
        <v>0.09819770068778554</v>
      </c>
      <c r="M14" s="79">
        <f t="shared" si="7"/>
        <v>1</v>
      </c>
      <c r="N14" s="124">
        <v>2038</v>
      </c>
      <c r="O14" s="85">
        <f t="shared" si="8"/>
        <v>0.1023143732115066</v>
      </c>
      <c r="P14" s="79">
        <f t="shared" si="9"/>
        <v>1</v>
      </c>
      <c r="Q14" s="124">
        <v>2042</v>
      </c>
      <c r="R14" s="85">
        <f t="shared" si="10"/>
        <v>0.0989053569698731</v>
      </c>
      <c r="S14" s="79">
        <f t="shared" si="11"/>
        <v>1</v>
      </c>
    </row>
    <row r="15" spans="1:19" s="8" customFormat="1" ht="12">
      <c r="A15" s="9" t="s">
        <v>9</v>
      </c>
      <c r="B15" s="75">
        <v>220</v>
      </c>
      <c r="C15" s="76">
        <f t="shared" si="0"/>
        <v>0.011394240729231406</v>
      </c>
      <c r="D15" s="10">
        <f t="shared" si="1"/>
        <v>28</v>
      </c>
      <c r="E15" s="108">
        <v>237</v>
      </c>
      <c r="F15" s="85">
        <f t="shared" si="2"/>
        <v>0.01320849356294934</v>
      </c>
      <c r="G15" s="79">
        <f t="shared" si="3"/>
        <v>27</v>
      </c>
      <c r="H15" s="124">
        <v>265</v>
      </c>
      <c r="I15" s="85">
        <f t="shared" si="4"/>
        <v>0.013741962248496163</v>
      </c>
      <c r="J15" s="79">
        <f t="shared" si="5"/>
        <v>26</v>
      </c>
      <c r="K15" s="124">
        <v>269</v>
      </c>
      <c r="L15" s="85">
        <f t="shared" si="6"/>
        <v>0.013504694010743511</v>
      </c>
      <c r="M15" s="79">
        <f t="shared" si="7"/>
        <v>26</v>
      </c>
      <c r="N15" s="124">
        <v>282</v>
      </c>
      <c r="O15" s="85">
        <f t="shared" si="8"/>
        <v>0.014157337215723681</v>
      </c>
      <c r="P15" s="79">
        <f t="shared" si="9"/>
        <v>26</v>
      </c>
      <c r="Q15" s="124">
        <v>282</v>
      </c>
      <c r="R15" s="85">
        <f t="shared" si="10"/>
        <v>0.013658820110433014</v>
      </c>
      <c r="S15" s="79">
        <f t="shared" si="11"/>
        <v>26</v>
      </c>
    </row>
    <row r="16" spans="1:19" s="8" customFormat="1" ht="12">
      <c r="A16" s="9" t="s">
        <v>10</v>
      </c>
      <c r="B16" s="75">
        <v>809</v>
      </c>
      <c r="C16" s="76">
        <f t="shared" si="0"/>
        <v>0.041899730681582766</v>
      </c>
      <c r="D16" s="10">
        <f t="shared" si="1"/>
        <v>8</v>
      </c>
      <c r="E16" s="108">
        <v>789</v>
      </c>
      <c r="F16" s="85">
        <f t="shared" si="2"/>
        <v>0.0439725798361478</v>
      </c>
      <c r="G16" s="79">
        <f t="shared" si="3"/>
        <v>8</v>
      </c>
      <c r="H16" s="124">
        <v>854</v>
      </c>
      <c r="I16" s="85">
        <f t="shared" si="4"/>
        <v>0.0442854179630782</v>
      </c>
      <c r="J16" s="79">
        <f t="shared" si="5"/>
        <v>8</v>
      </c>
      <c r="K16" s="124">
        <v>885</v>
      </c>
      <c r="L16" s="85">
        <f t="shared" si="6"/>
        <v>0.044429941262111555</v>
      </c>
      <c r="M16" s="79">
        <f t="shared" si="7"/>
        <v>8</v>
      </c>
      <c r="N16" s="124">
        <v>913</v>
      </c>
      <c r="O16" s="85">
        <f t="shared" si="8"/>
        <v>0.045835634318991916</v>
      </c>
      <c r="P16" s="79">
        <f t="shared" si="9"/>
        <v>7</v>
      </c>
      <c r="Q16" s="124">
        <v>912</v>
      </c>
      <c r="R16" s="85">
        <f t="shared" si="10"/>
        <v>0.04417320546352804</v>
      </c>
      <c r="S16" s="79">
        <f t="shared" si="11"/>
        <v>6</v>
      </c>
    </row>
    <row r="17" spans="1:19" s="8" customFormat="1" ht="12">
      <c r="A17" s="9" t="s">
        <v>11</v>
      </c>
      <c r="B17" s="75">
        <v>460</v>
      </c>
      <c r="C17" s="76">
        <f t="shared" si="0"/>
        <v>0.023824321524756577</v>
      </c>
      <c r="D17" s="10">
        <f t="shared" si="1"/>
        <v>15</v>
      </c>
      <c r="E17" s="108">
        <v>477</v>
      </c>
      <c r="F17" s="85">
        <f t="shared" si="2"/>
        <v>0.02658418324694867</v>
      </c>
      <c r="G17" s="79">
        <f t="shared" si="3"/>
        <v>16</v>
      </c>
      <c r="H17" s="124">
        <v>523</v>
      </c>
      <c r="I17" s="85">
        <f t="shared" si="4"/>
        <v>0.027120929267786767</v>
      </c>
      <c r="J17" s="79">
        <f t="shared" si="5"/>
        <v>15</v>
      </c>
      <c r="K17" s="124">
        <v>520</v>
      </c>
      <c r="L17" s="85">
        <f t="shared" si="6"/>
        <v>0.026105728199206788</v>
      </c>
      <c r="M17" s="79">
        <f t="shared" si="7"/>
        <v>16</v>
      </c>
      <c r="N17" s="124">
        <v>534</v>
      </c>
      <c r="O17" s="85">
        <f t="shared" si="8"/>
        <v>0.02680857472764697</v>
      </c>
      <c r="P17" s="79">
        <f t="shared" si="9"/>
        <v>16</v>
      </c>
      <c r="Q17" s="124">
        <v>531</v>
      </c>
      <c r="R17" s="85">
        <f t="shared" si="10"/>
        <v>0.025719267654751524</v>
      </c>
      <c r="S17" s="79">
        <f t="shared" si="11"/>
        <v>16</v>
      </c>
    </row>
    <row r="18" spans="1:19" s="8" customFormat="1" ht="12">
      <c r="A18" s="9" t="s">
        <v>12</v>
      </c>
      <c r="B18" s="75">
        <v>519</v>
      </c>
      <c r="C18" s="76">
        <f t="shared" si="0"/>
        <v>0.026880049720323183</v>
      </c>
      <c r="D18" s="10">
        <f t="shared" si="1"/>
        <v>13</v>
      </c>
      <c r="E18" s="108">
        <v>555</v>
      </c>
      <c r="F18" s="85">
        <f t="shared" si="2"/>
        <v>0.030931282394248454</v>
      </c>
      <c r="G18" s="79">
        <f t="shared" si="3"/>
        <v>11</v>
      </c>
      <c r="H18" s="124">
        <v>578</v>
      </c>
      <c r="I18" s="85">
        <f t="shared" si="4"/>
        <v>0.029973034640116157</v>
      </c>
      <c r="J18" s="79">
        <f t="shared" si="5"/>
        <v>11</v>
      </c>
      <c r="K18" s="124">
        <v>592</v>
      </c>
      <c r="L18" s="85">
        <f t="shared" si="6"/>
        <v>0.029720367488327726</v>
      </c>
      <c r="M18" s="79">
        <f t="shared" si="7"/>
        <v>11</v>
      </c>
      <c r="N18" s="124">
        <v>601</v>
      </c>
      <c r="O18" s="85">
        <f t="shared" si="8"/>
        <v>0.030172197399467846</v>
      </c>
      <c r="P18" s="79">
        <f t="shared" si="9"/>
        <v>14</v>
      </c>
      <c r="Q18" s="124">
        <v>602</v>
      </c>
      <c r="R18" s="85">
        <f t="shared" si="10"/>
        <v>0.02915819044851303</v>
      </c>
      <c r="S18" s="79">
        <f t="shared" si="11"/>
        <v>14</v>
      </c>
    </row>
    <row r="19" spans="1:19" s="8" customFormat="1" ht="12">
      <c r="A19" s="222" t="s">
        <v>13</v>
      </c>
      <c r="B19" s="223">
        <v>1182</v>
      </c>
      <c r="C19" s="224">
        <f t="shared" si="0"/>
        <v>0.061218147917961464</v>
      </c>
      <c r="D19" s="225">
        <f t="shared" si="1"/>
        <v>3</v>
      </c>
      <c r="E19" s="234">
        <v>1104</v>
      </c>
      <c r="F19" s="227">
        <f t="shared" si="2"/>
        <v>0.06152817254639693</v>
      </c>
      <c r="G19" s="228">
        <f t="shared" si="3"/>
        <v>4</v>
      </c>
      <c r="H19" s="235">
        <v>1199</v>
      </c>
      <c r="I19" s="227">
        <f t="shared" si="4"/>
        <v>0.06217589711678075</v>
      </c>
      <c r="J19" s="228">
        <f t="shared" si="5"/>
        <v>4</v>
      </c>
      <c r="K19" s="235">
        <v>1241</v>
      </c>
      <c r="L19" s="227">
        <f t="shared" si="6"/>
        <v>0.062302324413876196</v>
      </c>
      <c r="M19" s="228">
        <f t="shared" si="7"/>
        <v>4</v>
      </c>
      <c r="N19" s="235">
        <v>1296</v>
      </c>
      <c r="O19" s="227">
        <f t="shared" si="8"/>
        <v>0.06506350720417692</v>
      </c>
      <c r="P19" s="228">
        <f t="shared" si="9"/>
        <v>4</v>
      </c>
      <c r="Q19" s="235">
        <v>1293</v>
      </c>
      <c r="R19" s="227">
        <f t="shared" si="10"/>
        <v>0.06262714327230456</v>
      </c>
      <c r="S19" s="228">
        <f t="shared" si="11"/>
        <v>4</v>
      </c>
    </row>
    <row r="20" spans="1:19" s="8" customFormat="1" ht="12">
      <c r="A20" s="9" t="s">
        <v>14</v>
      </c>
      <c r="B20" s="75">
        <v>2032</v>
      </c>
      <c r="C20" s="76">
        <f t="shared" si="0"/>
        <v>0.10524135073544645</v>
      </c>
      <c r="D20" s="10">
        <f t="shared" si="1"/>
        <v>2</v>
      </c>
      <c r="E20" s="108">
        <v>1516</v>
      </c>
      <c r="F20" s="85">
        <f t="shared" si="2"/>
        <v>0.08448977317059578</v>
      </c>
      <c r="G20" s="79">
        <f t="shared" si="3"/>
        <v>2</v>
      </c>
      <c r="H20" s="124">
        <v>1672</v>
      </c>
      <c r="I20" s="85">
        <f t="shared" si="4"/>
        <v>0.08670400331881352</v>
      </c>
      <c r="J20" s="79">
        <f t="shared" si="5"/>
        <v>2</v>
      </c>
      <c r="K20" s="124">
        <v>1769</v>
      </c>
      <c r="L20" s="85">
        <f t="shared" si="6"/>
        <v>0.08880967920076309</v>
      </c>
      <c r="M20" s="79">
        <f t="shared" si="7"/>
        <v>2</v>
      </c>
      <c r="N20" s="124">
        <v>1794</v>
      </c>
      <c r="O20" s="85">
        <f t="shared" si="8"/>
        <v>0.09006476228726341</v>
      </c>
      <c r="P20" s="79">
        <f t="shared" si="9"/>
        <v>2</v>
      </c>
      <c r="Q20" s="124">
        <v>1785</v>
      </c>
      <c r="R20" s="85">
        <f t="shared" si="10"/>
        <v>0.08645742516710259</v>
      </c>
      <c r="S20" s="79">
        <f t="shared" si="11"/>
        <v>2</v>
      </c>
    </row>
    <row r="21" spans="1:19" s="8" customFormat="1" ht="12">
      <c r="A21" s="9" t="s">
        <v>15</v>
      </c>
      <c r="B21" s="75">
        <v>891</v>
      </c>
      <c r="C21" s="76">
        <f t="shared" si="0"/>
        <v>0.046146674953387194</v>
      </c>
      <c r="D21" s="10">
        <f t="shared" si="1"/>
        <v>6</v>
      </c>
      <c r="E21" s="108">
        <v>802</v>
      </c>
      <c r="F21" s="85">
        <f t="shared" si="2"/>
        <v>0.04469709636069776</v>
      </c>
      <c r="G21" s="79">
        <f t="shared" si="3"/>
        <v>7</v>
      </c>
      <c r="H21" s="124">
        <v>912</v>
      </c>
      <c r="I21" s="85">
        <f t="shared" si="4"/>
        <v>0.04729309271935283</v>
      </c>
      <c r="J21" s="79">
        <f t="shared" si="5"/>
        <v>6</v>
      </c>
      <c r="K21" s="124">
        <v>889</v>
      </c>
      <c r="L21" s="85">
        <f t="shared" si="6"/>
        <v>0.044630754555951606</v>
      </c>
      <c r="M21" s="79">
        <f t="shared" si="7"/>
        <v>7</v>
      </c>
      <c r="N21" s="124">
        <v>916</v>
      </c>
      <c r="O21" s="85">
        <f t="shared" si="8"/>
        <v>0.04598624428937196</v>
      </c>
      <c r="P21" s="79">
        <f t="shared" si="9"/>
        <v>6</v>
      </c>
      <c r="Q21" s="124">
        <v>912</v>
      </c>
      <c r="R21" s="85">
        <f t="shared" si="10"/>
        <v>0.04417320546352804</v>
      </c>
      <c r="S21" s="79">
        <f t="shared" si="11"/>
        <v>6</v>
      </c>
    </row>
    <row r="22" spans="1:19" s="8" customFormat="1" ht="12">
      <c r="A22" s="9" t="s">
        <v>16</v>
      </c>
      <c r="B22" s="75">
        <v>437</v>
      </c>
      <c r="C22" s="76">
        <f t="shared" si="0"/>
        <v>0.022633105448518747</v>
      </c>
      <c r="D22" s="10">
        <f t="shared" si="1"/>
        <v>19</v>
      </c>
      <c r="E22" s="108">
        <v>367</v>
      </c>
      <c r="F22" s="85">
        <f t="shared" si="2"/>
        <v>0.020453658808448977</v>
      </c>
      <c r="G22" s="79">
        <f t="shared" si="3"/>
        <v>21</v>
      </c>
      <c r="H22" s="124">
        <v>394</v>
      </c>
      <c r="I22" s="85">
        <f t="shared" si="4"/>
        <v>0.020431445758141466</v>
      </c>
      <c r="J22" s="79">
        <f t="shared" si="5"/>
        <v>21</v>
      </c>
      <c r="K22" s="124">
        <v>398</v>
      </c>
      <c r="L22" s="85">
        <f t="shared" si="6"/>
        <v>0.019980922737085197</v>
      </c>
      <c r="M22" s="79">
        <f t="shared" si="7"/>
        <v>21</v>
      </c>
      <c r="N22" s="124">
        <v>415</v>
      </c>
      <c r="O22" s="85">
        <f t="shared" si="8"/>
        <v>0.020834379235905417</v>
      </c>
      <c r="P22" s="79">
        <f t="shared" si="9"/>
        <v>21</v>
      </c>
      <c r="Q22" s="124">
        <v>415</v>
      </c>
      <c r="R22" s="85">
        <f t="shared" si="10"/>
        <v>0.02010074590719752</v>
      </c>
      <c r="S22" s="79">
        <f t="shared" si="11"/>
        <v>21</v>
      </c>
    </row>
    <row r="23" spans="1:19" s="8" customFormat="1" ht="12">
      <c r="A23" s="9" t="s">
        <v>17</v>
      </c>
      <c r="B23" s="75">
        <v>281</v>
      </c>
      <c r="C23" s="76">
        <f t="shared" si="0"/>
        <v>0.014553552931427387</v>
      </c>
      <c r="D23" s="10">
        <f t="shared" si="1"/>
        <v>25</v>
      </c>
      <c r="E23" s="108">
        <v>228</v>
      </c>
      <c r="F23" s="85">
        <f t="shared" si="2"/>
        <v>0.012706905199799364</v>
      </c>
      <c r="G23" s="79">
        <f t="shared" si="3"/>
        <v>28</v>
      </c>
      <c r="H23" s="124">
        <v>236</v>
      </c>
      <c r="I23" s="85">
        <f t="shared" si="4"/>
        <v>0.012238124870358847</v>
      </c>
      <c r="J23" s="79">
        <f t="shared" si="5"/>
        <v>28</v>
      </c>
      <c r="K23" s="124">
        <v>241</v>
      </c>
      <c r="L23" s="85">
        <f t="shared" si="6"/>
        <v>0.012099000953863145</v>
      </c>
      <c r="M23" s="79">
        <f t="shared" si="7"/>
        <v>28</v>
      </c>
      <c r="N23" s="124">
        <v>249</v>
      </c>
      <c r="O23" s="85">
        <f t="shared" si="8"/>
        <v>0.01250062754154325</v>
      </c>
      <c r="P23" s="79">
        <f t="shared" si="9"/>
        <v>29</v>
      </c>
      <c r="Q23" s="124">
        <v>244</v>
      </c>
      <c r="R23" s="85">
        <f t="shared" si="10"/>
        <v>0.011818269882786012</v>
      </c>
      <c r="S23" s="79">
        <f t="shared" si="11"/>
        <v>29</v>
      </c>
    </row>
    <row r="24" spans="1:19" s="8" customFormat="1" ht="12">
      <c r="A24" s="9" t="s">
        <v>18</v>
      </c>
      <c r="B24" s="75">
        <v>827</v>
      </c>
      <c r="C24" s="76">
        <f t="shared" si="0"/>
        <v>0.04283198674124715</v>
      </c>
      <c r="D24" s="10">
        <f t="shared" si="1"/>
        <v>7</v>
      </c>
      <c r="E24" s="108">
        <v>761</v>
      </c>
      <c r="F24" s="85">
        <f t="shared" si="2"/>
        <v>0.04241208270634788</v>
      </c>
      <c r="G24" s="79">
        <f t="shared" si="3"/>
        <v>9</v>
      </c>
      <c r="H24" s="124">
        <v>759</v>
      </c>
      <c r="I24" s="85">
        <f t="shared" si="4"/>
        <v>0.03935905413814561</v>
      </c>
      <c r="J24" s="79">
        <f t="shared" si="5"/>
        <v>9</v>
      </c>
      <c r="K24" s="124">
        <v>788</v>
      </c>
      <c r="L24" s="85">
        <f t="shared" si="6"/>
        <v>0.039560218886490285</v>
      </c>
      <c r="M24" s="79">
        <f t="shared" si="7"/>
        <v>9</v>
      </c>
      <c r="N24" s="124">
        <v>844</v>
      </c>
      <c r="O24" s="85">
        <f t="shared" si="8"/>
        <v>0.042371605000251014</v>
      </c>
      <c r="P24" s="79">
        <f t="shared" si="9"/>
        <v>9</v>
      </c>
      <c r="Q24" s="124">
        <v>843</v>
      </c>
      <c r="R24" s="85">
        <f t="shared" si="10"/>
        <v>0.04083115373437954</v>
      </c>
      <c r="S24" s="79">
        <f t="shared" si="11"/>
        <v>9</v>
      </c>
    </row>
    <row r="25" spans="1:19" s="8" customFormat="1" ht="12">
      <c r="A25" s="9" t="s">
        <v>19</v>
      </c>
      <c r="B25" s="75">
        <v>690</v>
      </c>
      <c r="C25" s="76">
        <f t="shared" si="0"/>
        <v>0.035736482287134864</v>
      </c>
      <c r="D25" s="10">
        <f t="shared" si="1"/>
        <v>9</v>
      </c>
      <c r="E25" s="108">
        <v>838</v>
      </c>
      <c r="F25" s="85">
        <f t="shared" si="2"/>
        <v>0.046703449813297666</v>
      </c>
      <c r="G25" s="79">
        <f t="shared" si="3"/>
        <v>6</v>
      </c>
      <c r="H25" s="124">
        <v>878</v>
      </c>
      <c r="I25" s="85">
        <f t="shared" si="4"/>
        <v>0.04552997303464012</v>
      </c>
      <c r="J25" s="79">
        <f t="shared" si="5"/>
        <v>7</v>
      </c>
      <c r="K25" s="124">
        <v>894</v>
      </c>
      <c r="L25" s="85">
        <f t="shared" si="6"/>
        <v>0.04488177117325167</v>
      </c>
      <c r="M25" s="79">
        <f t="shared" si="7"/>
        <v>6</v>
      </c>
      <c r="N25" s="124">
        <v>902</v>
      </c>
      <c r="O25" s="85">
        <f t="shared" si="8"/>
        <v>0.04528339776093177</v>
      </c>
      <c r="P25" s="79">
        <f t="shared" si="9"/>
        <v>8</v>
      </c>
      <c r="Q25" s="124">
        <v>899</v>
      </c>
      <c r="R25" s="85">
        <f t="shared" si="10"/>
        <v>0.04354354354354354</v>
      </c>
      <c r="S25" s="79">
        <f t="shared" si="11"/>
        <v>8</v>
      </c>
    </row>
    <row r="26" spans="1:19" s="8" customFormat="1" ht="12">
      <c r="A26" s="9" t="s">
        <v>20</v>
      </c>
      <c r="B26" s="75">
        <v>909</v>
      </c>
      <c r="C26" s="76">
        <f t="shared" si="0"/>
        <v>0.047078931013051585</v>
      </c>
      <c r="D26" s="10">
        <f t="shared" si="1"/>
        <v>5</v>
      </c>
      <c r="E26" s="108">
        <v>875</v>
      </c>
      <c r="F26" s="85">
        <f t="shared" si="2"/>
        <v>0.04876553530624756</v>
      </c>
      <c r="G26" s="79">
        <f t="shared" si="3"/>
        <v>5</v>
      </c>
      <c r="H26" s="124">
        <v>950</v>
      </c>
      <c r="I26" s="85">
        <f t="shared" si="4"/>
        <v>0.049263638249325864</v>
      </c>
      <c r="J26" s="79">
        <f t="shared" si="5"/>
        <v>5</v>
      </c>
      <c r="K26" s="124">
        <v>1002</v>
      </c>
      <c r="L26" s="85">
        <f t="shared" si="6"/>
        <v>0.05030373010693308</v>
      </c>
      <c r="M26" s="79">
        <f t="shared" si="7"/>
        <v>5</v>
      </c>
      <c r="N26" s="124">
        <v>1005</v>
      </c>
      <c r="O26" s="85">
        <f t="shared" si="8"/>
        <v>0.05045434007731312</v>
      </c>
      <c r="P26" s="79">
        <f t="shared" si="9"/>
        <v>5</v>
      </c>
      <c r="Q26" s="124">
        <v>1004</v>
      </c>
      <c r="R26" s="85">
        <f t="shared" si="10"/>
        <v>0.048629274435726046</v>
      </c>
      <c r="S26" s="79">
        <f t="shared" si="11"/>
        <v>5</v>
      </c>
    </row>
    <row r="27" spans="1:19" s="8" customFormat="1" ht="12">
      <c r="A27" s="9" t="s">
        <v>21</v>
      </c>
      <c r="B27" s="75">
        <v>328</v>
      </c>
      <c r="C27" s="76">
        <f t="shared" si="0"/>
        <v>0.016987777087217732</v>
      </c>
      <c r="D27" s="10">
        <f t="shared" si="1"/>
        <v>22</v>
      </c>
      <c r="E27" s="108">
        <v>311</v>
      </c>
      <c r="F27" s="85">
        <f t="shared" si="2"/>
        <v>0.017332664548849134</v>
      </c>
      <c r="G27" s="79">
        <f t="shared" si="3"/>
        <v>24</v>
      </c>
      <c r="H27" s="124">
        <v>345</v>
      </c>
      <c r="I27" s="85">
        <f t="shared" si="4"/>
        <v>0.01789047915370255</v>
      </c>
      <c r="J27" s="79">
        <f t="shared" si="5"/>
        <v>24</v>
      </c>
      <c r="K27" s="124">
        <v>360</v>
      </c>
      <c r="L27" s="85">
        <f t="shared" si="6"/>
        <v>0.0180731964456047</v>
      </c>
      <c r="M27" s="79">
        <f t="shared" si="7"/>
        <v>24</v>
      </c>
      <c r="N27" s="124">
        <v>370</v>
      </c>
      <c r="O27" s="85">
        <f t="shared" si="8"/>
        <v>0.01857522968020483</v>
      </c>
      <c r="P27" s="79">
        <f t="shared" si="9"/>
        <v>24</v>
      </c>
      <c r="Q27" s="124">
        <v>369</v>
      </c>
      <c r="R27" s="85">
        <f t="shared" si="10"/>
        <v>0.017872711421098517</v>
      </c>
      <c r="S27" s="79">
        <f t="shared" si="11"/>
        <v>24</v>
      </c>
    </row>
    <row r="28" spans="1:19" s="8" customFormat="1" ht="12">
      <c r="A28" s="9" t="s">
        <v>22</v>
      </c>
      <c r="B28" s="75">
        <v>254</v>
      </c>
      <c r="C28" s="76">
        <f t="shared" si="0"/>
        <v>0.013155168841930806</v>
      </c>
      <c r="D28" s="10">
        <f t="shared" si="1"/>
        <v>26</v>
      </c>
      <c r="E28" s="108">
        <v>239</v>
      </c>
      <c r="F28" s="85">
        <f t="shared" si="2"/>
        <v>0.013319957643649334</v>
      </c>
      <c r="G28" s="79">
        <f t="shared" si="3"/>
        <v>26</v>
      </c>
      <c r="H28" s="124">
        <v>243</v>
      </c>
      <c r="I28" s="85">
        <f t="shared" si="4"/>
        <v>0.012601120099564406</v>
      </c>
      <c r="J28" s="79">
        <f t="shared" si="5"/>
        <v>27</v>
      </c>
      <c r="K28" s="124">
        <v>269</v>
      </c>
      <c r="L28" s="85">
        <f t="shared" si="6"/>
        <v>0.013504694010743511</v>
      </c>
      <c r="M28" s="79">
        <f t="shared" si="7"/>
        <v>26</v>
      </c>
      <c r="N28" s="124">
        <v>290</v>
      </c>
      <c r="O28" s="85">
        <f t="shared" si="8"/>
        <v>0.014558963803403786</v>
      </c>
      <c r="P28" s="79">
        <f t="shared" si="9"/>
        <v>25</v>
      </c>
      <c r="Q28" s="124">
        <v>290</v>
      </c>
      <c r="R28" s="85">
        <f t="shared" si="10"/>
        <v>0.014046304368885014</v>
      </c>
      <c r="S28" s="79">
        <f t="shared" si="11"/>
        <v>25</v>
      </c>
    </row>
    <row r="29" spans="1:19" s="8" customFormat="1" ht="12">
      <c r="A29" s="9" t="s">
        <v>23</v>
      </c>
      <c r="B29" s="75">
        <v>406</v>
      </c>
      <c r="C29" s="76">
        <f t="shared" si="0"/>
        <v>0.021027553345763415</v>
      </c>
      <c r="D29" s="10">
        <f t="shared" si="1"/>
        <v>20</v>
      </c>
      <c r="E29" s="108">
        <v>391</v>
      </c>
      <c r="F29" s="85">
        <f t="shared" si="2"/>
        <v>0.02179122777684891</v>
      </c>
      <c r="G29" s="79">
        <f t="shared" si="3"/>
        <v>19</v>
      </c>
      <c r="H29" s="124">
        <v>425</v>
      </c>
      <c r="I29" s="85">
        <f t="shared" si="4"/>
        <v>0.02203899605890894</v>
      </c>
      <c r="J29" s="79">
        <f t="shared" si="5"/>
        <v>20</v>
      </c>
      <c r="K29" s="124">
        <v>438</v>
      </c>
      <c r="L29" s="85">
        <f t="shared" si="6"/>
        <v>0.021989055675485716</v>
      </c>
      <c r="M29" s="79">
        <f t="shared" si="7"/>
        <v>20</v>
      </c>
      <c r="N29" s="124">
        <v>460</v>
      </c>
      <c r="O29" s="85">
        <f t="shared" si="8"/>
        <v>0.023093528791606005</v>
      </c>
      <c r="P29" s="79">
        <f t="shared" si="9"/>
        <v>20</v>
      </c>
      <c r="Q29" s="124">
        <v>460</v>
      </c>
      <c r="R29" s="85">
        <f t="shared" si="10"/>
        <v>0.022280344860990023</v>
      </c>
      <c r="S29" s="79">
        <f t="shared" si="11"/>
        <v>20</v>
      </c>
    </row>
    <row r="30" spans="1:19" s="8" customFormat="1" ht="12">
      <c r="A30" s="9" t="s">
        <v>24</v>
      </c>
      <c r="B30" s="75">
        <v>442</v>
      </c>
      <c r="C30" s="76">
        <f t="shared" si="0"/>
        <v>0.02289206546509219</v>
      </c>
      <c r="D30" s="10">
        <f t="shared" si="1"/>
        <v>18</v>
      </c>
      <c r="E30" s="108">
        <v>394</v>
      </c>
      <c r="F30" s="85">
        <f t="shared" si="2"/>
        <v>0.021958423897898902</v>
      </c>
      <c r="G30" s="79">
        <f t="shared" si="3"/>
        <v>18</v>
      </c>
      <c r="H30" s="124">
        <v>448</v>
      </c>
      <c r="I30" s="85">
        <f t="shared" si="4"/>
        <v>0.023231694669155777</v>
      </c>
      <c r="J30" s="79">
        <f t="shared" si="5"/>
        <v>17</v>
      </c>
      <c r="K30" s="124">
        <v>460</v>
      </c>
      <c r="L30" s="85">
        <f t="shared" si="6"/>
        <v>0.023093528791606005</v>
      </c>
      <c r="M30" s="79">
        <f t="shared" si="7"/>
        <v>18</v>
      </c>
      <c r="N30" s="124">
        <v>485</v>
      </c>
      <c r="O30" s="85">
        <f t="shared" si="8"/>
        <v>0.02434861187810633</v>
      </c>
      <c r="P30" s="79">
        <f t="shared" si="9"/>
        <v>18</v>
      </c>
      <c r="Q30" s="124">
        <v>479</v>
      </c>
      <c r="R30" s="85">
        <f t="shared" si="10"/>
        <v>0.023200619974813524</v>
      </c>
      <c r="S30" s="79">
        <f t="shared" si="11"/>
        <v>19</v>
      </c>
    </row>
    <row r="31" spans="1:19" s="8" customFormat="1" ht="12">
      <c r="A31" s="9" t="s">
        <v>25</v>
      </c>
      <c r="B31" s="75">
        <v>550</v>
      </c>
      <c r="C31" s="76">
        <f t="shared" si="0"/>
        <v>0.028485601823078518</v>
      </c>
      <c r="D31" s="10">
        <f t="shared" si="1"/>
        <v>10</v>
      </c>
      <c r="E31" s="108">
        <v>498</v>
      </c>
      <c r="F31" s="85">
        <f t="shared" si="2"/>
        <v>0.027754556094298614</v>
      </c>
      <c r="G31" s="79">
        <f t="shared" si="3"/>
        <v>14</v>
      </c>
      <c r="H31" s="124">
        <v>566</v>
      </c>
      <c r="I31" s="85">
        <f t="shared" si="4"/>
        <v>0.029350757104335202</v>
      </c>
      <c r="J31" s="79">
        <f t="shared" si="5"/>
        <v>13</v>
      </c>
      <c r="K31" s="124">
        <v>579</v>
      </c>
      <c r="L31" s="85">
        <f t="shared" si="6"/>
        <v>0.029067724283347557</v>
      </c>
      <c r="M31" s="79">
        <f t="shared" si="7"/>
        <v>13</v>
      </c>
      <c r="N31" s="124">
        <v>606</v>
      </c>
      <c r="O31" s="85">
        <f t="shared" si="8"/>
        <v>0.03042321401676791</v>
      </c>
      <c r="P31" s="79">
        <f t="shared" si="9"/>
        <v>12</v>
      </c>
      <c r="Q31" s="124">
        <v>603</v>
      </c>
      <c r="R31" s="85">
        <f t="shared" si="10"/>
        <v>0.02920662598081953</v>
      </c>
      <c r="S31" s="79">
        <f t="shared" si="11"/>
        <v>13</v>
      </c>
    </row>
    <row r="32" spans="1:19" s="8" customFormat="1" ht="12">
      <c r="A32" s="9" t="s">
        <v>26</v>
      </c>
      <c r="B32" s="75">
        <v>315</v>
      </c>
      <c r="C32" s="76">
        <f t="shared" si="0"/>
        <v>0.016314481044126788</v>
      </c>
      <c r="D32" s="10">
        <f t="shared" si="1"/>
        <v>23</v>
      </c>
      <c r="E32" s="108">
        <v>332</v>
      </c>
      <c r="F32" s="85">
        <f t="shared" si="2"/>
        <v>0.018503037396199074</v>
      </c>
      <c r="G32" s="79">
        <f t="shared" si="3"/>
        <v>23</v>
      </c>
      <c r="H32" s="124">
        <v>371</v>
      </c>
      <c r="I32" s="85">
        <f t="shared" si="4"/>
        <v>0.019238747147894628</v>
      </c>
      <c r="J32" s="79">
        <f t="shared" si="5"/>
        <v>23</v>
      </c>
      <c r="K32" s="124">
        <v>389</v>
      </c>
      <c r="L32" s="85">
        <f t="shared" si="6"/>
        <v>0.019529092825945078</v>
      </c>
      <c r="M32" s="79">
        <f t="shared" si="7"/>
        <v>22</v>
      </c>
      <c r="N32" s="124">
        <v>397</v>
      </c>
      <c r="O32" s="85">
        <f t="shared" si="8"/>
        <v>0.019930719413625182</v>
      </c>
      <c r="P32" s="79">
        <f t="shared" si="9"/>
        <v>22</v>
      </c>
      <c r="Q32" s="124">
        <v>399</v>
      </c>
      <c r="R32" s="85">
        <f t="shared" si="10"/>
        <v>0.01932577739029352</v>
      </c>
      <c r="S32" s="79">
        <f t="shared" si="11"/>
        <v>22</v>
      </c>
    </row>
    <row r="33" spans="1:19" s="8" customFormat="1" ht="12">
      <c r="A33" s="9" t="s">
        <v>27</v>
      </c>
      <c r="B33" s="75">
        <v>545</v>
      </c>
      <c r="C33" s="76">
        <f t="shared" si="0"/>
        <v>0.028226641806505075</v>
      </c>
      <c r="D33" s="10">
        <f t="shared" si="1"/>
        <v>11</v>
      </c>
      <c r="E33" s="108">
        <v>538</v>
      </c>
      <c r="F33" s="85">
        <f t="shared" si="2"/>
        <v>0.029983837708298502</v>
      </c>
      <c r="G33" s="79">
        <f t="shared" si="3"/>
        <v>12</v>
      </c>
      <c r="H33" s="124">
        <v>570</v>
      </c>
      <c r="I33" s="85">
        <f t="shared" si="4"/>
        <v>0.02955818294959552</v>
      </c>
      <c r="J33" s="79">
        <f t="shared" si="5"/>
        <v>12</v>
      </c>
      <c r="K33" s="124">
        <v>584</v>
      </c>
      <c r="L33" s="85">
        <f t="shared" si="6"/>
        <v>0.029318740900647622</v>
      </c>
      <c r="M33" s="79">
        <f t="shared" si="7"/>
        <v>12</v>
      </c>
      <c r="N33" s="124">
        <v>619</v>
      </c>
      <c r="O33" s="85">
        <f t="shared" si="8"/>
        <v>0.03107585722174808</v>
      </c>
      <c r="P33" s="79">
        <f t="shared" si="9"/>
        <v>11</v>
      </c>
      <c r="Q33" s="124">
        <v>615</v>
      </c>
      <c r="R33" s="85">
        <f t="shared" si="10"/>
        <v>0.02978785236849753</v>
      </c>
      <c r="S33" s="79">
        <f t="shared" si="11"/>
        <v>12</v>
      </c>
    </row>
    <row r="34" spans="1:19" s="8" customFormat="1" ht="12">
      <c r="A34" s="9" t="s">
        <v>28</v>
      </c>
      <c r="B34" s="75">
        <v>244</v>
      </c>
      <c r="C34" s="76">
        <f t="shared" si="0"/>
        <v>0.012637248808783924</v>
      </c>
      <c r="D34" s="10">
        <f t="shared" si="1"/>
        <v>27</v>
      </c>
      <c r="E34" s="108">
        <v>251</v>
      </c>
      <c r="F34" s="85">
        <f t="shared" si="2"/>
        <v>0.0139887421278493</v>
      </c>
      <c r="G34" s="79">
        <f t="shared" si="3"/>
        <v>25</v>
      </c>
      <c r="H34" s="124">
        <v>277</v>
      </c>
      <c r="I34" s="85">
        <f t="shared" si="4"/>
        <v>0.014364239784277122</v>
      </c>
      <c r="J34" s="79">
        <f t="shared" si="5"/>
        <v>25</v>
      </c>
      <c r="K34" s="124">
        <v>277</v>
      </c>
      <c r="L34" s="85">
        <f t="shared" si="6"/>
        <v>0.013906320598423616</v>
      </c>
      <c r="M34" s="79">
        <f t="shared" si="7"/>
        <v>25</v>
      </c>
      <c r="N34" s="124">
        <v>264</v>
      </c>
      <c r="O34" s="85">
        <f t="shared" si="8"/>
        <v>0.013253677393443446</v>
      </c>
      <c r="P34" s="79">
        <f t="shared" si="9"/>
        <v>27</v>
      </c>
      <c r="Q34" s="124">
        <v>263</v>
      </c>
      <c r="R34" s="85">
        <f t="shared" si="10"/>
        <v>0.012738544996609513</v>
      </c>
      <c r="S34" s="79">
        <f t="shared" si="11"/>
        <v>27</v>
      </c>
    </row>
    <row r="35" spans="1:19" s="8" customFormat="1" ht="12">
      <c r="A35" s="9" t="s">
        <v>29</v>
      </c>
      <c r="B35" s="75">
        <v>1070</v>
      </c>
      <c r="C35" s="76">
        <f t="shared" si="0"/>
        <v>0.055417443546716384</v>
      </c>
      <c r="D35" s="10">
        <f t="shared" si="1"/>
        <v>4</v>
      </c>
      <c r="E35" s="108">
        <v>1151</v>
      </c>
      <c r="F35" s="85">
        <f t="shared" si="2"/>
        <v>0.0641475784428468</v>
      </c>
      <c r="G35" s="79">
        <f t="shared" si="3"/>
        <v>3</v>
      </c>
      <c r="H35" s="124">
        <v>1235</v>
      </c>
      <c r="I35" s="85">
        <f t="shared" si="4"/>
        <v>0.06404272972412363</v>
      </c>
      <c r="J35" s="79">
        <f t="shared" si="5"/>
        <v>3</v>
      </c>
      <c r="K35" s="124">
        <v>1262</v>
      </c>
      <c r="L35" s="85">
        <f t="shared" si="6"/>
        <v>0.06335659420653647</v>
      </c>
      <c r="M35" s="79">
        <f t="shared" si="7"/>
        <v>3</v>
      </c>
      <c r="N35" s="124">
        <v>1301</v>
      </c>
      <c r="O35" s="85">
        <f t="shared" si="8"/>
        <v>0.06531452382147698</v>
      </c>
      <c r="P35" s="79">
        <f t="shared" si="9"/>
        <v>3</v>
      </c>
      <c r="Q35" s="124">
        <v>1298</v>
      </c>
      <c r="R35" s="85">
        <f t="shared" si="10"/>
        <v>0.06286932093383707</v>
      </c>
      <c r="S35" s="79">
        <f t="shared" si="11"/>
        <v>3</v>
      </c>
    </row>
    <row r="36" spans="1:19" s="8" customFormat="1" ht="12">
      <c r="A36" s="9" t="s">
        <v>30</v>
      </c>
      <c r="B36" s="75">
        <v>365</v>
      </c>
      <c r="C36" s="76">
        <f t="shared" si="0"/>
        <v>0.018904081209861198</v>
      </c>
      <c r="D36" s="10">
        <f t="shared" si="1"/>
        <v>21</v>
      </c>
      <c r="E36" s="108">
        <v>390</v>
      </c>
      <c r="F36" s="85">
        <f t="shared" si="2"/>
        <v>0.021735495736498914</v>
      </c>
      <c r="G36" s="79">
        <f t="shared" si="3"/>
        <v>20</v>
      </c>
      <c r="H36" s="124">
        <v>432</v>
      </c>
      <c r="I36" s="85">
        <f t="shared" si="4"/>
        <v>0.0224019912881145</v>
      </c>
      <c r="J36" s="79">
        <f t="shared" si="5"/>
        <v>19</v>
      </c>
      <c r="K36" s="124">
        <v>448</v>
      </c>
      <c r="L36" s="85">
        <f t="shared" si="6"/>
        <v>0.022491088910085846</v>
      </c>
      <c r="M36" s="79">
        <f t="shared" si="7"/>
        <v>19</v>
      </c>
      <c r="N36" s="124">
        <v>484</v>
      </c>
      <c r="O36" s="85">
        <f t="shared" si="8"/>
        <v>0.02429840855464632</v>
      </c>
      <c r="P36" s="79">
        <f t="shared" si="9"/>
        <v>19</v>
      </c>
      <c r="Q36" s="124">
        <v>491</v>
      </c>
      <c r="R36" s="85">
        <f t="shared" si="10"/>
        <v>0.023781846362491525</v>
      </c>
      <c r="S36" s="79">
        <f t="shared" si="11"/>
        <v>18</v>
      </c>
    </row>
    <row r="37" spans="1:19" s="8" customFormat="1" ht="12">
      <c r="A37" s="119" t="s">
        <v>31</v>
      </c>
      <c r="B37" s="116">
        <v>299</v>
      </c>
      <c r="C37" s="117">
        <f t="shared" si="0"/>
        <v>0.015485808991091775</v>
      </c>
      <c r="D37" s="107">
        <f t="shared" si="1"/>
        <v>24</v>
      </c>
      <c r="E37" s="109">
        <v>358</v>
      </c>
      <c r="F37" s="99">
        <f t="shared" si="2"/>
        <v>0.019952070445299</v>
      </c>
      <c r="G37" s="98">
        <f t="shared" si="3"/>
        <v>22</v>
      </c>
      <c r="H37" s="125">
        <v>372</v>
      </c>
      <c r="I37" s="99">
        <f t="shared" si="4"/>
        <v>0.019290603609209707</v>
      </c>
      <c r="J37" s="98">
        <f t="shared" si="5"/>
        <v>22</v>
      </c>
      <c r="K37" s="124">
        <v>373</v>
      </c>
      <c r="L37" s="85">
        <f t="shared" si="6"/>
        <v>0.01872583965058487</v>
      </c>
      <c r="M37" s="79">
        <f t="shared" si="7"/>
        <v>23</v>
      </c>
      <c r="N37" s="124">
        <v>378</v>
      </c>
      <c r="O37" s="85">
        <f t="shared" si="8"/>
        <v>0.018976856267884933</v>
      </c>
      <c r="P37" s="79">
        <f t="shared" si="9"/>
        <v>23</v>
      </c>
      <c r="Q37" s="124">
        <v>379</v>
      </c>
      <c r="R37" s="85">
        <f t="shared" si="10"/>
        <v>0.018357066744163517</v>
      </c>
      <c r="S37" s="79">
        <f t="shared" si="11"/>
        <v>23</v>
      </c>
    </row>
    <row r="38" spans="1:19" s="11" customFormat="1" ht="12.75">
      <c r="A38" s="50" t="s">
        <v>0</v>
      </c>
      <c r="B38" s="110">
        <v>19308</v>
      </c>
      <c r="C38" s="111">
        <f>SUM(C6:C37)</f>
        <v>0.9999999999999999</v>
      </c>
      <c r="D38" s="112"/>
      <c r="E38" s="113">
        <v>17943</v>
      </c>
      <c r="F38" s="114">
        <f>SUM(F6:F37)</f>
        <v>1</v>
      </c>
      <c r="G38" s="115"/>
      <c r="H38" s="113">
        <v>19284</v>
      </c>
      <c r="I38" s="114">
        <f>SUM(I6:I37)</f>
        <v>0.9999999999999999</v>
      </c>
      <c r="J38" s="115"/>
      <c r="K38" s="86">
        <v>19919</v>
      </c>
      <c r="L38" s="214">
        <f>SUM(L6:L37)</f>
        <v>0.9999999999999999</v>
      </c>
      <c r="M38" s="210"/>
      <c r="N38" s="86">
        <f>SUM(N6:N37)</f>
        <v>20674</v>
      </c>
      <c r="O38" s="214">
        <f>SUM(O6:O37)</f>
        <v>1.03790350921231</v>
      </c>
      <c r="P38" s="210"/>
      <c r="Q38" s="86">
        <v>20646</v>
      </c>
      <c r="R38" s="214">
        <f>SUM(R6:R37)</f>
        <v>0.9999999999999998</v>
      </c>
      <c r="S38" s="210"/>
    </row>
    <row r="39" spans="1:7" s="11" customFormat="1" ht="12.75">
      <c r="A39" s="33" t="s">
        <v>89</v>
      </c>
      <c r="B39" s="34"/>
      <c r="C39" s="35"/>
      <c r="D39" s="33"/>
      <c r="E39" s="33"/>
      <c r="F39" s="33"/>
      <c r="G39" s="33"/>
    </row>
    <row r="40" spans="1:13" ht="27" customHeight="1">
      <c r="A40" s="248" t="s">
        <v>59</v>
      </c>
      <c r="B40" s="248"/>
      <c r="C40" s="248"/>
      <c r="D40" s="248"/>
      <c r="E40" s="248"/>
      <c r="F40" s="248"/>
      <c r="G40" s="248"/>
      <c r="H40" s="248"/>
      <c r="I40" s="248"/>
      <c r="J40" s="248"/>
      <c r="K40" s="248"/>
      <c r="L40" s="248"/>
      <c r="M40" s="248"/>
    </row>
  </sheetData>
  <sheetProtection/>
  <mergeCells count="1">
    <mergeCell ref="A40:M40"/>
  </mergeCells>
  <printOptions/>
  <pageMargins left="0.75" right="0.75" top="1" bottom="1" header="0.5" footer="0.5"/>
  <pageSetup horizontalDpi="300" verticalDpi="300" orientation="portrait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40"/>
  <sheetViews>
    <sheetView zoomScalePageLayoutView="0" workbookViewId="0" topLeftCell="A1">
      <selection activeCell="Y23" sqref="Y23"/>
    </sheetView>
  </sheetViews>
  <sheetFormatPr defaultColWidth="9.421875" defaultRowHeight="12.75"/>
  <cols>
    <col min="1" max="1" width="25.140625" style="4" customWidth="1"/>
    <col min="2" max="2" width="11.7109375" style="4" customWidth="1"/>
    <col min="3" max="3" width="6.421875" style="4" customWidth="1"/>
    <col min="4" max="4" width="5.140625" style="4" customWidth="1"/>
    <col min="5" max="5" width="10.140625" style="4" customWidth="1"/>
    <col min="6" max="6" width="6.8515625" style="4" customWidth="1"/>
    <col min="7" max="7" width="5.57421875" style="4" customWidth="1"/>
    <col min="8" max="8" width="10.8515625" style="4" customWidth="1"/>
    <col min="9" max="9" width="7.00390625" style="4" customWidth="1"/>
    <col min="10" max="10" width="5.421875" style="4" customWidth="1"/>
    <col min="11" max="11" width="10.57421875" style="4" customWidth="1"/>
    <col min="12" max="12" width="7.00390625" style="4" customWidth="1"/>
    <col min="13" max="13" width="7.28125" style="4" customWidth="1"/>
    <col min="14" max="14" width="8.8515625" style="4" customWidth="1"/>
    <col min="15" max="16" width="9.00390625" style="4" customWidth="1"/>
    <col min="17" max="16384" width="9.421875" style="4" customWidth="1"/>
  </cols>
  <sheetData>
    <row r="1" spans="1:7" ht="12.75">
      <c r="A1" s="2" t="s">
        <v>37</v>
      </c>
      <c r="B1" s="2"/>
      <c r="C1" s="2"/>
      <c r="D1" s="2"/>
      <c r="E1" s="2"/>
      <c r="F1" s="2"/>
      <c r="G1" s="2"/>
    </row>
    <row r="2" spans="1:7" ht="12.75" customHeight="1">
      <c r="A2" s="249" t="s">
        <v>47</v>
      </c>
      <c r="B2" s="249"/>
      <c r="C2" s="5"/>
      <c r="D2" s="5"/>
      <c r="E2" s="5"/>
      <c r="F2" s="5"/>
      <c r="G2" s="5"/>
    </row>
    <row r="3" spans="1:7" ht="12.75" customHeight="1">
      <c r="A3" s="7" t="s">
        <v>97</v>
      </c>
      <c r="B3" s="7"/>
      <c r="C3" s="7"/>
      <c r="D3" s="7"/>
      <c r="E3" s="184"/>
      <c r="F3" s="184"/>
      <c r="G3" s="184"/>
    </row>
    <row r="4" s="29" customFormat="1" ht="14.25" customHeight="1"/>
    <row r="5" spans="1:19" s="8" customFormat="1" ht="16.5" customHeight="1">
      <c r="A5" s="268" t="s">
        <v>34</v>
      </c>
      <c r="B5" s="242">
        <v>2013</v>
      </c>
      <c r="C5" s="243" t="s">
        <v>33</v>
      </c>
      <c r="D5" s="265" t="s">
        <v>32</v>
      </c>
      <c r="E5" s="242">
        <v>2014</v>
      </c>
      <c r="F5" s="243" t="s">
        <v>33</v>
      </c>
      <c r="G5" s="265" t="s">
        <v>32</v>
      </c>
      <c r="H5" s="242">
        <v>2015</v>
      </c>
      <c r="I5" s="243" t="s">
        <v>33</v>
      </c>
      <c r="J5" s="265" t="s">
        <v>32</v>
      </c>
      <c r="K5" s="242">
        <v>2016</v>
      </c>
      <c r="L5" s="243" t="s">
        <v>33</v>
      </c>
      <c r="M5" s="265" t="s">
        <v>32</v>
      </c>
      <c r="N5" s="242">
        <v>2017</v>
      </c>
      <c r="O5" s="243" t="s">
        <v>33</v>
      </c>
      <c r="P5" s="265" t="s">
        <v>32</v>
      </c>
      <c r="Q5" s="242">
        <v>2018</v>
      </c>
      <c r="R5" s="243" t="s">
        <v>33</v>
      </c>
      <c r="S5" s="265" t="s">
        <v>32</v>
      </c>
    </row>
    <row r="6" spans="1:19" s="8" customFormat="1" ht="12">
      <c r="A6" s="9" t="s">
        <v>1</v>
      </c>
      <c r="B6" s="75">
        <v>434</v>
      </c>
      <c r="C6" s="76">
        <f>B6/$B$38</f>
        <v>0.010722403399545409</v>
      </c>
      <c r="D6" s="10">
        <f>_xlfn.RANK.EQ(B6,$B$6:$B$37)</f>
        <v>27</v>
      </c>
      <c r="E6" s="108">
        <v>604</v>
      </c>
      <c r="F6" s="85">
        <f>E6/$E$38</f>
        <v>0.01157997660998102</v>
      </c>
      <c r="G6" s="79">
        <f>_xlfn.RANK.EQ(E6,$E$6:$E$37)</f>
        <v>27</v>
      </c>
      <c r="H6" s="108">
        <v>637</v>
      </c>
      <c r="I6" s="85">
        <f>H6/$H$38</f>
        <v>0.011709774076729351</v>
      </c>
      <c r="J6" s="79">
        <f>_xlfn.RANK.EQ(H6,$H$6:$H$37)</f>
        <v>27</v>
      </c>
      <c r="K6" s="108">
        <v>654</v>
      </c>
      <c r="L6" s="85">
        <f>K6/$K$38</f>
        <v>0.011795898490341431</v>
      </c>
      <c r="M6" s="79">
        <f>_xlfn.RANK.EQ(K6,$K$6:$K$37)</f>
        <v>27</v>
      </c>
      <c r="N6" s="108">
        <v>663</v>
      </c>
      <c r="O6" s="85">
        <f>N6/$K$38</f>
        <v>0.011958227368648882</v>
      </c>
      <c r="P6" s="79">
        <f>_xlfn.RANK.EQ(N6,$N$6:$N$37)</f>
        <v>27</v>
      </c>
      <c r="Q6" s="108">
        <v>921</v>
      </c>
      <c r="R6" s="85">
        <f>Q6/$Q$38</f>
        <v>0.011668862760997364</v>
      </c>
      <c r="S6" s="79">
        <f>_xlfn.RANK.EQ(Q6,$Q$6:$Q$37)</f>
        <v>26</v>
      </c>
    </row>
    <row r="7" spans="1:19" s="8" customFormat="1" ht="12">
      <c r="A7" s="9" t="s">
        <v>2</v>
      </c>
      <c r="B7" s="75">
        <v>1529</v>
      </c>
      <c r="C7" s="76">
        <f aca="true" t="shared" si="0" ref="C7:C37">B7/$B$38</f>
        <v>0.03777547188457357</v>
      </c>
      <c r="D7" s="10">
        <f aca="true" t="shared" si="1" ref="D7:D37">_xlfn.RANK.EQ(B7,$B$6:$B$37)</f>
        <v>11</v>
      </c>
      <c r="E7" s="108">
        <v>2100</v>
      </c>
      <c r="F7" s="85">
        <f aca="true" t="shared" si="2" ref="F7:F37">E7/$E$38</f>
        <v>0.040261508081059834</v>
      </c>
      <c r="G7" s="79">
        <f aca="true" t="shared" si="3" ref="G7:G37">_xlfn.RANK.EQ(E7,$E$6:$E$37)</f>
        <v>10</v>
      </c>
      <c r="H7" s="124">
        <v>2190</v>
      </c>
      <c r="I7" s="85">
        <f aca="true" t="shared" si="4" ref="I7:I37">H7/$H$38</f>
        <v>0.04025809297965036</v>
      </c>
      <c r="J7" s="79">
        <f aca="true" t="shared" si="5" ref="J7:J37">_xlfn.RANK.EQ(H7,$H$6:$H$37)</f>
        <v>10</v>
      </c>
      <c r="K7" s="124">
        <v>2253</v>
      </c>
      <c r="L7" s="85">
        <f aca="true" t="shared" si="6" ref="L7:L37">K7/$K$38</f>
        <v>0.040636329202965206</v>
      </c>
      <c r="M7" s="79">
        <f aca="true" t="shared" si="7" ref="M7:M37">_xlfn.RANK.EQ(K7,$K$6:$K$37)</f>
        <v>9</v>
      </c>
      <c r="N7" s="124">
        <v>2271</v>
      </c>
      <c r="O7" s="85">
        <f aca="true" t="shared" si="8" ref="O7:O37">N7/$K$38</f>
        <v>0.04096098695958011</v>
      </c>
      <c r="P7" s="79">
        <f aca="true" t="shared" si="9" ref="P7:P37">_xlfn.RANK.EQ(N7,$N$6:$N$37)</f>
        <v>9</v>
      </c>
      <c r="Q7" s="124">
        <v>3475</v>
      </c>
      <c r="R7" s="85">
        <f>Q7/$Q$38</f>
        <v>0.044027468072167036</v>
      </c>
      <c r="S7" s="79">
        <f>_xlfn.RANK.EQ(Q7,$Q$6:$Q$37)</f>
        <v>7</v>
      </c>
    </row>
    <row r="8" spans="1:19" s="8" customFormat="1" ht="12">
      <c r="A8" s="9" t="s">
        <v>3</v>
      </c>
      <c r="B8" s="75">
        <v>320</v>
      </c>
      <c r="C8" s="76">
        <f t="shared" si="0"/>
        <v>0.007905919557268505</v>
      </c>
      <c r="D8" s="10">
        <f t="shared" si="1"/>
        <v>30</v>
      </c>
      <c r="E8" s="108">
        <v>545</v>
      </c>
      <c r="F8" s="85">
        <f t="shared" si="2"/>
        <v>0.010448819954370291</v>
      </c>
      <c r="G8" s="79">
        <f t="shared" si="3"/>
        <v>29</v>
      </c>
      <c r="H8" s="124">
        <v>570</v>
      </c>
      <c r="I8" s="85">
        <f t="shared" si="4"/>
        <v>0.010478133789224067</v>
      </c>
      <c r="J8" s="79">
        <f t="shared" si="5"/>
        <v>29</v>
      </c>
      <c r="K8" s="124">
        <v>579</v>
      </c>
      <c r="L8" s="85">
        <f t="shared" si="6"/>
        <v>0.01044315783777934</v>
      </c>
      <c r="M8" s="79">
        <f t="shared" si="7"/>
        <v>29</v>
      </c>
      <c r="N8" s="124">
        <v>583</v>
      </c>
      <c r="O8" s="85">
        <f t="shared" si="8"/>
        <v>0.010515304005915986</v>
      </c>
      <c r="P8" s="79">
        <f t="shared" si="9"/>
        <v>29</v>
      </c>
      <c r="Q8" s="124">
        <v>785</v>
      </c>
      <c r="R8" s="85">
        <f>Q8/$Q$38</f>
        <v>0.009945773363065073</v>
      </c>
      <c r="S8" s="79">
        <f>_xlfn.RANK.EQ(Q8,$Q$6:$Q$37)</f>
        <v>28</v>
      </c>
    </row>
    <row r="9" spans="1:19" s="8" customFormat="1" ht="12">
      <c r="A9" s="9" t="s">
        <v>4</v>
      </c>
      <c r="B9" s="75">
        <v>294</v>
      </c>
      <c r="C9" s="76">
        <f t="shared" si="0"/>
        <v>0.007263563593240439</v>
      </c>
      <c r="D9" s="10">
        <f t="shared" si="1"/>
        <v>31</v>
      </c>
      <c r="E9" s="108">
        <v>476</v>
      </c>
      <c r="F9" s="85">
        <f t="shared" si="2"/>
        <v>0.009125941831706896</v>
      </c>
      <c r="G9" s="79">
        <f t="shared" si="3"/>
        <v>30</v>
      </c>
      <c r="H9" s="124">
        <v>491</v>
      </c>
      <c r="I9" s="85">
        <f t="shared" si="4"/>
        <v>0.009025901211419328</v>
      </c>
      <c r="J9" s="79">
        <f t="shared" si="5"/>
        <v>30</v>
      </c>
      <c r="K9" s="124">
        <v>505</v>
      </c>
      <c r="L9" s="85">
        <f t="shared" si="6"/>
        <v>0.00910845372725141</v>
      </c>
      <c r="M9" s="79">
        <f t="shared" si="7"/>
        <v>30</v>
      </c>
      <c r="N9" s="124">
        <v>512</v>
      </c>
      <c r="O9" s="85">
        <f t="shared" si="8"/>
        <v>0.00923470952149054</v>
      </c>
      <c r="P9" s="79">
        <f t="shared" si="9"/>
        <v>30</v>
      </c>
      <c r="Q9" s="124">
        <v>690</v>
      </c>
      <c r="R9" s="85">
        <f aca="true" t="shared" si="10" ref="R9:R37">Q9/$Q$38</f>
        <v>0.008742144739509426</v>
      </c>
      <c r="S9" s="79">
        <f aca="true" t="shared" si="11" ref="S9:S37">_xlfn.RANK.EQ(Q9,$Q$6:$Q$37)</f>
        <v>30</v>
      </c>
    </row>
    <row r="10" spans="1:19" s="8" customFormat="1" ht="12">
      <c r="A10" s="9" t="s">
        <v>5</v>
      </c>
      <c r="B10" s="75">
        <v>1257</v>
      </c>
      <c r="C10" s="76">
        <f t="shared" si="0"/>
        <v>0.031055440260895347</v>
      </c>
      <c r="D10" s="10">
        <f t="shared" si="1"/>
        <v>14</v>
      </c>
      <c r="E10" s="108">
        <v>1579</v>
      </c>
      <c r="F10" s="85">
        <f t="shared" si="2"/>
        <v>0.030272819647615943</v>
      </c>
      <c r="G10" s="79">
        <f t="shared" si="3"/>
        <v>15</v>
      </c>
      <c r="H10" s="124">
        <v>1640</v>
      </c>
      <c r="I10" s="85">
        <f t="shared" si="4"/>
        <v>0.030147613007592052</v>
      </c>
      <c r="J10" s="79">
        <f t="shared" si="5"/>
        <v>15</v>
      </c>
      <c r="K10" s="124">
        <v>1671</v>
      </c>
      <c r="L10" s="85">
        <f t="shared" si="6"/>
        <v>0.030139061739083383</v>
      </c>
      <c r="M10" s="79">
        <f t="shared" si="7"/>
        <v>15</v>
      </c>
      <c r="N10" s="124">
        <v>1679</v>
      </c>
      <c r="O10" s="85">
        <f t="shared" si="8"/>
        <v>0.030283354075356674</v>
      </c>
      <c r="P10" s="79">
        <f t="shared" si="9"/>
        <v>15</v>
      </c>
      <c r="Q10" s="124">
        <v>2634</v>
      </c>
      <c r="R10" s="85">
        <f t="shared" si="10"/>
        <v>0.03337218730995337</v>
      </c>
      <c r="S10" s="79">
        <f t="shared" si="11"/>
        <v>12</v>
      </c>
    </row>
    <row r="11" spans="1:19" s="8" customFormat="1" ht="12">
      <c r="A11" s="9" t="s">
        <v>6</v>
      </c>
      <c r="B11" s="75">
        <v>361</v>
      </c>
      <c r="C11" s="76">
        <f t="shared" si="0"/>
        <v>0.008918865500543532</v>
      </c>
      <c r="D11" s="10">
        <f t="shared" si="1"/>
        <v>29</v>
      </c>
      <c r="E11" s="108">
        <v>447</v>
      </c>
      <c r="F11" s="85">
        <f t="shared" si="2"/>
        <v>0.008569949577254165</v>
      </c>
      <c r="G11" s="79">
        <f t="shared" si="3"/>
        <v>31</v>
      </c>
      <c r="H11" s="124">
        <v>462</v>
      </c>
      <c r="I11" s="85">
        <f t="shared" si="4"/>
        <v>0.00849280317652898</v>
      </c>
      <c r="J11" s="79">
        <f t="shared" si="5"/>
        <v>31</v>
      </c>
      <c r="K11" s="124">
        <v>469</v>
      </c>
      <c r="L11" s="85">
        <f t="shared" si="6"/>
        <v>0.008459138214021607</v>
      </c>
      <c r="M11" s="79">
        <f t="shared" si="7"/>
        <v>31</v>
      </c>
      <c r="N11" s="124">
        <v>470</v>
      </c>
      <c r="O11" s="85">
        <f t="shared" si="8"/>
        <v>0.008477174756055769</v>
      </c>
      <c r="P11" s="79">
        <f t="shared" si="9"/>
        <v>31</v>
      </c>
      <c r="Q11" s="124">
        <v>617</v>
      </c>
      <c r="R11" s="85">
        <f t="shared" si="10"/>
        <v>0.007817251165619299</v>
      </c>
      <c r="S11" s="79">
        <f t="shared" si="11"/>
        <v>31</v>
      </c>
    </row>
    <row r="12" spans="1:19" s="8" customFormat="1" ht="12">
      <c r="A12" s="9" t="s">
        <v>7</v>
      </c>
      <c r="B12" s="75">
        <v>966</v>
      </c>
      <c r="C12" s="76">
        <f t="shared" si="0"/>
        <v>0.023865994663504298</v>
      </c>
      <c r="D12" s="10">
        <f t="shared" si="1"/>
        <v>16</v>
      </c>
      <c r="E12" s="108">
        <v>1494</v>
      </c>
      <c r="F12" s="85">
        <f t="shared" si="2"/>
        <v>0.028643187177668283</v>
      </c>
      <c r="G12" s="79">
        <f t="shared" si="3"/>
        <v>16</v>
      </c>
      <c r="H12" s="124">
        <v>1533</v>
      </c>
      <c r="I12" s="85">
        <f t="shared" si="4"/>
        <v>0.028180665085755254</v>
      </c>
      <c r="J12" s="79">
        <f t="shared" si="5"/>
        <v>16</v>
      </c>
      <c r="K12" s="124">
        <v>1598</v>
      </c>
      <c r="L12" s="85">
        <f t="shared" si="6"/>
        <v>0.028822394170589613</v>
      </c>
      <c r="M12" s="79">
        <f t="shared" si="7"/>
        <v>16</v>
      </c>
      <c r="N12" s="124">
        <v>1622</v>
      </c>
      <c r="O12" s="85">
        <f t="shared" si="8"/>
        <v>0.029255271179409483</v>
      </c>
      <c r="P12" s="79">
        <f t="shared" si="9"/>
        <v>16</v>
      </c>
      <c r="Q12" s="124">
        <v>1926</v>
      </c>
      <c r="R12" s="85">
        <f t="shared" si="10"/>
        <v>0.024401986620717617</v>
      </c>
      <c r="S12" s="79">
        <f t="shared" si="11"/>
        <v>17</v>
      </c>
    </row>
    <row r="13" spans="1:19" s="8" customFormat="1" ht="12">
      <c r="A13" s="9" t="s">
        <v>8</v>
      </c>
      <c r="B13" s="75">
        <v>1424</v>
      </c>
      <c r="C13" s="76">
        <f t="shared" si="0"/>
        <v>0.035181342029844846</v>
      </c>
      <c r="D13" s="10">
        <f t="shared" si="1"/>
        <v>13</v>
      </c>
      <c r="E13" s="108">
        <v>2236</v>
      </c>
      <c r="F13" s="85">
        <f t="shared" si="2"/>
        <v>0.04286892003297609</v>
      </c>
      <c r="G13" s="79">
        <f t="shared" si="3"/>
        <v>7</v>
      </c>
      <c r="H13" s="124">
        <v>2270</v>
      </c>
      <c r="I13" s="85">
        <f t="shared" si="4"/>
        <v>0.04172870824831339</v>
      </c>
      <c r="J13" s="79">
        <f t="shared" si="5"/>
        <v>8</v>
      </c>
      <c r="K13" s="124">
        <v>2308</v>
      </c>
      <c r="L13" s="85">
        <f t="shared" si="6"/>
        <v>0.04162833901484407</v>
      </c>
      <c r="M13" s="79">
        <f t="shared" si="7"/>
        <v>8</v>
      </c>
      <c r="N13" s="124">
        <v>2332</v>
      </c>
      <c r="O13" s="85">
        <f t="shared" si="8"/>
        <v>0.042061216023663944</v>
      </c>
      <c r="P13" s="79">
        <f t="shared" si="9"/>
        <v>7</v>
      </c>
      <c r="Q13" s="124">
        <v>2856</v>
      </c>
      <c r="R13" s="85">
        <f t="shared" si="10"/>
        <v>0.036184877356578146</v>
      </c>
      <c r="S13" s="79">
        <f t="shared" si="11"/>
        <v>11</v>
      </c>
    </row>
    <row r="14" spans="1:19" s="8" customFormat="1" ht="12">
      <c r="A14" s="9" t="s">
        <v>83</v>
      </c>
      <c r="B14" s="75">
        <v>4393</v>
      </c>
      <c r="C14" s="76">
        <f t="shared" si="0"/>
        <v>0.1085334519221267</v>
      </c>
      <c r="D14" s="10">
        <f t="shared" si="1"/>
        <v>1</v>
      </c>
      <c r="E14" s="108">
        <v>3695</v>
      </c>
      <c r="F14" s="85">
        <f t="shared" si="2"/>
        <v>0.07084108207596004</v>
      </c>
      <c r="G14" s="79">
        <f t="shared" si="3"/>
        <v>2</v>
      </c>
      <c r="H14" s="124">
        <v>4201</v>
      </c>
      <c r="I14" s="85">
        <f t="shared" si="4"/>
        <v>0.0772256842956672</v>
      </c>
      <c r="J14" s="79">
        <f t="shared" si="5"/>
        <v>2</v>
      </c>
      <c r="K14" s="124">
        <v>4294</v>
      </c>
      <c r="L14" s="85">
        <f t="shared" si="6"/>
        <v>0.07744891149468824</v>
      </c>
      <c r="M14" s="79">
        <f t="shared" si="7"/>
        <v>2</v>
      </c>
      <c r="N14" s="124">
        <v>4328</v>
      </c>
      <c r="O14" s="85">
        <f t="shared" si="8"/>
        <v>0.07806215392384971</v>
      </c>
      <c r="P14" s="79">
        <f t="shared" si="9"/>
        <v>2</v>
      </c>
      <c r="Q14" s="124">
        <v>8652</v>
      </c>
      <c r="R14" s="85">
        <f t="shared" si="10"/>
        <v>0.10961889316845733</v>
      </c>
      <c r="S14" s="79">
        <f t="shared" si="11"/>
        <v>1</v>
      </c>
    </row>
    <row r="15" spans="1:19" s="8" customFormat="1" ht="12">
      <c r="A15" s="9" t="s">
        <v>9</v>
      </c>
      <c r="B15" s="75">
        <v>478</v>
      </c>
      <c r="C15" s="76">
        <f t="shared" si="0"/>
        <v>0.011809467338669829</v>
      </c>
      <c r="D15" s="10">
        <f t="shared" si="1"/>
        <v>24</v>
      </c>
      <c r="E15" s="108">
        <v>678</v>
      </c>
      <c r="F15" s="85">
        <f t="shared" si="2"/>
        <v>0.012998715466170747</v>
      </c>
      <c r="G15" s="79">
        <f t="shared" si="3"/>
        <v>25</v>
      </c>
      <c r="H15" s="124">
        <v>709</v>
      </c>
      <c r="I15" s="85">
        <f t="shared" si="4"/>
        <v>0.013033327818526076</v>
      </c>
      <c r="J15" s="79">
        <f t="shared" si="5"/>
        <v>25</v>
      </c>
      <c r="K15" s="124">
        <v>721</v>
      </c>
      <c r="L15" s="85">
        <f t="shared" si="6"/>
        <v>0.013004346806630233</v>
      </c>
      <c r="M15" s="79">
        <f t="shared" si="7"/>
        <v>25</v>
      </c>
      <c r="N15" s="124">
        <v>721</v>
      </c>
      <c r="O15" s="85">
        <f t="shared" si="8"/>
        <v>0.013004346806630233</v>
      </c>
      <c r="P15" s="79">
        <f t="shared" si="9"/>
        <v>25</v>
      </c>
      <c r="Q15" s="124">
        <v>926</v>
      </c>
      <c r="R15" s="85">
        <f t="shared" si="10"/>
        <v>0.011732211635921346</v>
      </c>
      <c r="S15" s="79">
        <f t="shared" si="11"/>
        <v>25</v>
      </c>
    </row>
    <row r="16" spans="1:19" s="8" customFormat="1" ht="12">
      <c r="A16" s="9" t="s">
        <v>10</v>
      </c>
      <c r="B16" s="75">
        <v>1885</v>
      </c>
      <c r="C16" s="76">
        <f t="shared" si="0"/>
        <v>0.046570807392034785</v>
      </c>
      <c r="D16" s="10">
        <f t="shared" si="1"/>
        <v>5</v>
      </c>
      <c r="E16" s="108">
        <v>2658</v>
      </c>
      <c r="F16" s="85">
        <f t="shared" si="2"/>
        <v>0.050959565942598595</v>
      </c>
      <c r="G16" s="79">
        <f t="shared" si="3"/>
        <v>6</v>
      </c>
      <c r="H16" s="124">
        <v>2707</v>
      </c>
      <c r="I16" s="85">
        <f t="shared" si="4"/>
        <v>0.049761944153385175</v>
      </c>
      <c r="J16" s="79">
        <f t="shared" si="5"/>
        <v>6</v>
      </c>
      <c r="K16" s="124">
        <v>2736</v>
      </c>
      <c r="L16" s="85">
        <f t="shared" si="6"/>
        <v>0.04934797900546507</v>
      </c>
      <c r="M16" s="79">
        <f t="shared" si="7"/>
        <v>6</v>
      </c>
      <c r="N16" s="124">
        <v>2743</v>
      </c>
      <c r="O16" s="85">
        <f t="shared" si="8"/>
        <v>0.0494742347997042</v>
      </c>
      <c r="P16" s="79">
        <f t="shared" si="9"/>
        <v>6</v>
      </c>
      <c r="Q16" s="124">
        <v>3510</v>
      </c>
      <c r="R16" s="85">
        <f t="shared" si="10"/>
        <v>0.044470910196634905</v>
      </c>
      <c r="S16" s="79">
        <f t="shared" si="11"/>
        <v>6</v>
      </c>
    </row>
    <row r="17" spans="1:19" s="8" customFormat="1" ht="12">
      <c r="A17" s="9" t="s">
        <v>11</v>
      </c>
      <c r="B17" s="75">
        <v>959</v>
      </c>
      <c r="C17" s="76">
        <f t="shared" si="0"/>
        <v>0.02369305267318905</v>
      </c>
      <c r="D17" s="10">
        <f t="shared" si="1"/>
        <v>17</v>
      </c>
      <c r="E17" s="108">
        <v>1116</v>
      </c>
      <c r="F17" s="85">
        <f t="shared" si="2"/>
        <v>0.02139611572307751</v>
      </c>
      <c r="G17" s="79">
        <f t="shared" si="3"/>
        <v>18</v>
      </c>
      <c r="H17" s="124">
        <v>1159</v>
      </c>
      <c r="I17" s="85">
        <f t="shared" si="4"/>
        <v>0.021305538704755603</v>
      </c>
      <c r="J17" s="79">
        <f t="shared" si="5"/>
        <v>18</v>
      </c>
      <c r="K17" s="124">
        <v>1180</v>
      </c>
      <c r="L17" s="85">
        <f t="shared" si="6"/>
        <v>0.021283119600310228</v>
      </c>
      <c r="M17" s="79">
        <f t="shared" si="7"/>
        <v>18</v>
      </c>
      <c r="N17" s="124">
        <v>1197</v>
      </c>
      <c r="O17" s="85">
        <f t="shared" si="8"/>
        <v>0.02158974081489097</v>
      </c>
      <c r="P17" s="79">
        <f t="shared" si="9"/>
        <v>18</v>
      </c>
      <c r="Q17" s="124">
        <v>1582</v>
      </c>
      <c r="R17" s="85">
        <f t="shared" si="10"/>
        <v>0.0200435840259477</v>
      </c>
      <c r="S17" s="79">
        <f t="shared" si="11"/>
        <v>20</v>
      </c>
    </row>
    <row r="18" spans="1:19" s="8" customFormat="1" ht="12">
      <c r="A18" s="9" t="s">
        <v>12</v>
      </c>
      <c r="B18" s="75">
        <v>643</v>
      </c>
      <c r="C18" s="76">
        <f t="shared" si="0"/>
        <v>0.0158859571103864</v>
      </c>
      <c r="D18" s="10">
        <f t="shared" si="1"/>
        <v>22</v>
      </c>
      <c r="E18" s="108">
        <v>936</v>
      </c>
      <c r="F18" s="85">
        <f t="shared" si="2"/>
        <v>0.017945129316129526</v>
      </c>
      <c r="G18" s="79">
        <f t="shared" si="3"/>
        <v>21</v>
      </c>
      <c r="H18" s="124">
        <v>969</v>
      </c>
      <c r="I18" s="85">
        <f t="shared" si="4"/>
        <v>0.017812827441680914</v>
      </c>
      <c r="J18" s="79">
        <f t="shared" si="5"/>
        <v>22</v>
      </c>
      <c r="K18" s="124">
        <v>979</v>
      </c>
      <c r="L18" s="85">
        <f t="shared" si="6"/>
        <v>0.017657774651443824</v>
      </c>
      <c r="M18" s="79">
        <f t="shared" si="7"/>
        <v>22</v>
      </c>
      <c r="N18" s="124">
        <v>995</v>
      </c>
      <c r="O18" s="85">
        <f t="shared" si="8"/>
        <v>0.017946359323990406</v>
      </c>
      <c r="P18" s="79">
        <f t="shared" si="9"/>
        <v>22</v>
      </c>
      <c r="Q18" s="124">
        <v>1260</v>
      </c>
      <c r="R18" s="85">
        <f t="shared" si="10"/>
        <v>0.0159639164808433</v>
      </c>
      <c r="S18" s="79">
        <f t="shared" si="11"/>
        <v>23</v>
      </c>
    </row>
    <row r="19" spans="1:19" s="8" customFormat="1" ht="12">
      <c r="A19" s="222" t="s">
        <v>13</v>
      </c>
      <c r="B19" s="223">
        <v>3471</v>
      </c>
      <c r="C19" s="224">
        <f t="shared" si="0"/>
        <v>0.08575452119774682</v>
      </c>
      <c r="D19" s="225">
        <f t="shared" si="1"/>
        <v>2</v>
      </c>
      <c r="E19" s="234">
        <v>4191</v>
      </c>
      <c r="F19" s="227">
        <f t="shared" si="2"/>
        <v>0.08035046684177227</v>
      </c>
      <c r="G19" s="228">
        <f t="shared" si="3"/>
        <v>1</v>
      </c>
      <c r="H19" s="235">
        <v>4378</v>
      </c>
      <c r="I19" s="227">
        <f t="shared" si="4"/>
        <v>0.08047942057758414</v>
      </c>
      <c r="J19" s="228">
        <f t="shared" si="5"/>
        <v>1</v>
      </c>
      <c r="K19" s="235">
        <v>4464</v>
      </c>
      <c r="L19" s="227">
        <f t="shared" si="6"/>
        <v>0.08051512364049565</v>
      </c>
      <c r="M19" s="228">
        <f t="shared" si="7"/>
        <v>1</v>
      </c>
      <c r="N19" s="235">
        <v>4484</v>
      </c>
      <c r="O19" s="227">
        <f t="shared" si="8"/>
        <v>0.08087585448117887</v>
      </c>
      <c r="P19" s="228">
        <f t="shared" si="9"/>
        <v>1</v>
      </c>
      <c r="Q19" s="235">
        <v>5981</v>
      </c>
      <c r="R19" s="227">
        <f t="shared" si="10"/>
        <v>0.0757779241840665</v>
      </c>
      <c r="S19" s="228">
        <f t="shared" si="11"/>
        <v>2</v>
      </c>
    </row>
    <row r="20" spans="1:19" s="8" customFormat="1" ht="12">
      <c r="A20" s="9" t="s">
        <v>14</v>
      </c>
      <c r="B20" s="75">
        <v>2845</v>
      </c>
      <c r="C20" s="76">
        <f t="shared" si="0"/>
        <v>0.0702885660638403</v>
      </c>
      <c r="D20" s="10">
        <f t="shared" si="1"/>
        <v>4</v>
      </c>
      <c r="E20" s="108">
        <v>3330</v>
      </c>
      <c r="F20" s="85">
        <f t="shared" si="2"/>
        <v>0.06384324852853775</v>
      </c>
      <c r="G20" s="79">
        <f t="shared" si="3"/>
        <v>4</v>
      </c>
      <c r="H20" s="124">
        <v>3448</v>
      </c>
      <c r="I20" s="85">
        <f t="shared" si="4"/>
        <v>0.06338351807937646</v>
      </c>
      <c r="J20" s="79">
        <f t="shared" si="5"/>
        <v>4</v>
      </c>
      <c r="K20" s="124">
        <v>3513</v>
      </c>
      <c r="L20" s="85">
        <f t="shared" si="6"/>
        <v>0.06336237216600833</v>
      </c>
      <c r="M20" s="79">
        <f t="shared" si="7"/>
        <v>4</v>
      </c>
      <c r="N20" s="124">
        <v>3547</v>
      </c>
      <c r="O20" s="85">
        <f t="shared" si="8"/>
        <v>0.06397561459516982</v>
      </c>
      <c r="P20" s="79">
        <f t="shared" si="9"/>
        <v>4</v>
      </c>
      <c r="Q20" s="124">
        <v>5925</v>
      </c>
      <c r="R20" s="85">
        <f t="shared" si="10"/>
        <v>0.0750684167849179</v>
      </c>
      <c r="S20" s="79">
        <f t="shared" si="11"/>
        <v>3</v>
      </c>
    </row>
    <row r="21" spans="1:19" s="8" customFormat="1" ht="12">
      <c r="A21" s="9" t="s">
        <v>15</v>
      </c>
      <c r="B21" s="75">
        <v>1616</v>
      </c>
      <c r="C21" s="76">
        <f t="shared" si="0"/>
        <v>0.03992489376420595</v>
      </c>
      <c r="D21" s="10">
        <f t="shared" si="1"/>
        <v>8</v>
      </c>
      <c r="E21" s="108">
        <v>2071</v>
      </c>
      <c r="F21" s="85">
        <f t="shared" si="2"/>
        <v>0.039705515826607106</v>
      </c>
      <c r="G21" s="79">
        <f t="shared" si="3"/>
        <v>11</v>
      </c>
      <c r="H21" s="124">
        <v>2125</v>
      </c>
      <c r="I21" s="85">
        <f t="shared" si="4"/>
        <v>0.03906321807386165</v>
      </c>
      <c r="J21" s="79">
        <f t="shared" si="5"/>
        <v>11</v>
      </c>
      <c r="K21" s="124">
        <v>2152</v>
      </c>
      <c r="L21" s="85">
        <f t="shared" si="6"/>
        <v>0.03881463845751493</v>
      </c>
      <c r="M21" s="79">
        <f t="shared" si="7"/>
        <v>11</v>
      </c>
      <c r="N21" s="124">
        <v>2160</v>
      </c>
      <c r="O21" s="85">
        <f t="shared" si="8"/>
        <v>0.03895893079378821</v>
      </c>
      <c r="P21" s="79">
        <f t="shared" si="9"/>
        <v>11</v>
      </c>
      <c r="Q21" s="124">
        <v>2498</v>
      </c>
      <c r="R21" s="85">
        <f t="shared" si="10"/>
        <v>0.031649097912021085</v>
      </c>
      <c r="S21" s="79">
        <f t="shared" si="11"/>
        <v>13</v>
      </c>
    </row>
    <row r="22" spans="1:19" s="8" customFormat="1" ht="12">
      <c r="A22" s="9" t="s">
        <v>16</v>
      </c>
      <c r="B22" s="75">
        <v>695</v>
      </c>
      <c r="C22" s="76">
        <f t="shared" si="0"/>
        <v>0.017170669038442533</v>
      </c>
      <c r="D22" s="10">
        <f t="shared" si="1"/>
        <v>21</v>
      </c>
      <c r="E22" s="108">
        <v>883</v>
      </c>
      <c r="F22" s="85">
        <f t="shared" si="2"/>
        <v>0.016929005540750396</v>
      </c>
      <c r="G22" s="79">
        <f t="shared" si="3"/>
        <v>23</v>
      </c>
      <c r="H22" s="124">
        <v>923</v>
      </c>
      <c r="I22" s="85">
        <f t="shared" si="4"/>
        <v>0.016967223662199674</v>
      </c>
      <c r="J22" s="79">
        <f t="shared" si="5"/>
        <v>23</v>
      </c>
      <c r="K22" s="124">
        <v>940</v>
      </c>
      <c r="L22" s="85">
        <f t="shared" si="6"/>
        <v>0.016954349512111538</v>
      </c>
      <c r="M22" s="79">
        <f t="shared" si="7"/>
        <v>23</v>
      </c>
      <c r="N22" s="124">
        <v>946</v>
      </c>
      <c r="O22" s="85">
        <f t="shared" si="8"/>
        <v>0.017062568764316506</v>
      </c>
      <c r="P22" s="79">
        <f t="shared" si="9"/>
        <v>23</v>
      </c>
      <c r="Q22" s="124">
        <v>1280</v>
      </c>
      <c r="R22" s="85">
        <f t="shared" si="10"/>
        <v>0.016217311980539224</v>
      </c>
      <c r="S22" s="79">
        <f t="shared" si="11"/>
        <v>22</v>
      </c>
    </row>
    <row r="23" spans="1:19" s="8" customFormat="1" ht="12">
      <c r="A23" s="9" t="s">
        <v>17</v>
      </c>
      <c r="B23" s="75">
        <v>453</v>
      </c>
      <c r="C23" s="76">
        <f t="shared" si="0"/>
        <v>0.011191817373258228</v>
      </c>
      <c r="D23" s="10">
        <f t="shared" si="1"/>
        <v>25</v>
      </c>
      <c r="E23" s="108">
        <v>654</v>
      </c>
      <c r="F23" s="85">
        <f t="shared" si="2"/>
        <v>0.012538583945244349</v>
      </c>
      <c r="G23" s="79">
        <f t="shared" si="3"/>
        <v>26</v>
      </c>
      <c r="H23" s="124">
        <v>673</v>
      </c>
      <c r="I23" s="85">
        <f t="shared" si="4"/>
        <v>0.012371550947627714</v>
      </c>
      <c r="J23" s="79">
        <f t="shared" si="5"/>
        <v>26</v>
      </c>
      <c r="K23" s="124">
        <v>684</v>
      </c>
      <c r="L23" s="85">
        <f t="shared" si="6"/>
        <v>0.012336994751366268</v>
      </c>
      <c r="M23" s="79">
        <f t="shared" si="7"/>
        <v>26</v>
      </c>
      <c r="N23" s="124">
        <v>689</v>
      </c>
      <c r="O23" s="85">
        <f t="shared" si="8"/>
        <v>0.012427177461537074</v>
      </c>
      <c r="P23" s="79">
        <f t="shared" si="9"/>
        <v>26</v>
      </c>
      <c r="Q23" s="124">
        <v>856</v>
      </c>
      <c r="R23" s="85">
        <f t="shared" si="10"/>
        <v>0.010845327386985607</v>
      </c>
      <c r="S23" s="79">
        <f t="shared" si="11"/>
        <v>27</v>
      </c>
    </row>
    <row r="24" spans="1:19" s="8" customFormat="1" ht="12">
      <c r="A24" s="9" t="s">
        <v>18</v>
      </c>
      <c r="B24" s="75">
        <v>2848</v>
      </c>
      <c r="C24" s="76">
        <f t="shared" si="0"/>
        <v>0.07036268405968969</v>
      </c>
      <c r="D24" s="10">
        <f t="shared" si="1"/>
        <v>3</v>
      </c>
      <c r="E24" s="108">
        <v>3480</v>
      </c>
      <c r="F24" s="85">
        <f t="shared" si="2"/>
        <v>0.06671907053432773</v>
      </c>
      <c r="G24" s="79">
        <f t="shared" si="3"/>
        <v>3</v>
      </c>
      <c r="H24" s="124">
        <v>3597</v>
      </c>
      <c r="I24" s="85">
        <f t="shared" si="4"/>
        <v>0.06612253901726135</v>
      </c>
      <c r="J24" s="79">
        <f t="shared" si="5"/>
        <v>3</v>
      </c>
      <c r="K24" s="124">
        <v>3640</v>
      </c>
      <c r="L24" s="85">
        <f t="shared" si="6"/>
        <v>0.06565301300434681</v>
      </c>
      <c r="M24" s="79">
        <f t="shared" si="7"/>
        <v>3</v>
      </c>
      <c r="N24" s="124">
        <v>3665</v>
      </c>
      <c r="O24" s="85">
        <f t="shared" si="8"/>
        <v>0.06610392655520084</v>
      </c>
      <c r="P24" s="79">
        <f t="shared" si="9"/>
        <v>3</v>
      </c>
      <c r="Q24" s="124">
        <v>5760</v>
      </c>
      <c r="R24" s="85">
        <f t="shared" si="10"/>
        <v>0.07297790391242652</v>
      </c>
      <c r="S24" s="79">
        <f t="shared" si="11"/>
        <v>4</v>
      </c>
    </row>
    <row r="25" spans="1:19" s="8" customFormat="1" ht="12">
      <c r="A25" s="9" t="s">
        <v>19</v>
      </c>
      <c r="B25" s="75">
        <v>1560</v>
      </c>
      <c r="C25" s="76">
        <f t="shared" si="0"/>
        <v>0.038541357841683964</v>
      </c>
      <c r="D25" s="10">
        <f t="shared" si="1"/>
        <v>10</v>
      </c>
      <c r="E25" s="108">
        <v>1626</v>
      </c>
      <c r="F25" s="85">
        <f t="shared" si="2"/>
        <v>0.031173910542763472</v>
      </c>
      <c r="G25" s="79">
        <f t="shared" si="3"/>
        <v>14</v>
      </c>
      <c r="H25" s="124">
        <v>1682</v>
      </c>
      <c r="I25" s="85">
        <f t="shared" si="4"/>
        <v>0.03091968602364014</v>
      </c>
      <c r="J25" s="79">
        <f t="shared" si="5"/>
        <v>14</v>
      </c>
      <c r="K25" s="124">
        <v>1722</v>
      </c>
      <c r="L25" s="85">
        <f t="shared" si="6"/>
        <v>0.031058925382825606</v>
      </c>
      <c r="M25" s="79">
        <f t="shared" si="7"/>
        <v>14</v>
      </c>
      <c r="N25" s="124">
        <v>1758</v>
      </c>
      <c r="O25" s="85">
        <f t="shared" si="8"/>
        <v>0.03170824089605541</v>
      </c>
      <c r="P25" s="79">
        <f t="shared" si="9"/>
        <v>14</v>
      </c>
      <c r="Q25" s="124">
        <v>2098</v>
      </c>
      <c r="R25" s="85">
        <f t="shared" si="10"/>
        <v>0.026581187918102576</v>
      </c>
      <c r="S25" s="79">
        <f t="shared" si="11"/>
        <v>15</v>
      </c>
    </row>
    <row r="26" spans="1:19" s="8" customFormat="1" ht="12">
      <c r="A26" s="9" t="s">
        <v>20</v>
      </c>
      <c r="B26" s="75">
        <v>1718</v>
      </c>
      <c r="C26" s="76">
        <f t="shared" si="0"/>
        <v>0.04244490562308528</v>
      </c>
      <c r="D26" s="10">
        <f t="shared" si="1"/>
        <v>7</v>
      </c>
      <c r="E26" s="108">
        <v>2185</v>
      </c>
      <c r="F26" s="85">
        <f t="shared" si="2"/>
        <v>0.0418911405510075</v>
      </c>
      <c r="G26" s="79">
        <f t="shared" si="3"/>
        <v>8</v>
      </c>
      <c r="H26" s="124">
        <v>2302</v>
      </c>
      <c r="I26" s="85">
        <f t="shared" si="4"/>
        <v>0.0423169543557786</v>
      </c>
      <c r="J26" s="79">
        <f t="shared" si="5"/>
        <v>7</v>
      </c>
      <c r="K26" s="124">
        <v>2335</v>
      </c>
      <c r="L26" s="85">
        <f t="shared" si="6"/>
        <v>0.04211532564976643</v>
      </c>
      <c r="M26" s="79">
        <f t="shared" si="7"/>
        <v>7</v>
      </c>
      <c r="N26" s="124">
        <v>2313</v>
      </c>
      <c r="O26" s="85">
        <f t="shared" si="8"/>
        <v>0.04171852172501488</v>
      </c>
      <c r="P26" s="79">
        <f t="shared" si="9"/>
        <v>8</v>
      </c>
      <c r="Q26" s="124">
        <v>2928</v>
      </c>
      <c r="R26" s="85">
        <f t="shared" si="10"/>
        <v>0.03709710115548348</v>
      </c>
      <c r="S26" s="79">
        <f t="shared" si="11"/>
        <v>9</v>
      </c>
    </row>
    <row r="27" spans="1:19" s="8" customFormat="1" ht="12">
      <c r="A27" s="9" t="s">
        <v>21</v>
      </c>
      <c r="B27" s="75">
        <v>789</v>
      </c>
      <c r="C27" s="76">
        <f t="shared" si="0"/>
        <v>0.01949303290839016</v>
      </c>
      <c r="D27" s="10">
        <f t="shared" si="1"/>
        <v>20</v>
      </c>
      <c r="E27" s="108">
        <v>924</v>
      </c>
      <c r="F27" s="85">
        <f t="shared" si="2"/>
        <v>0.01771506355566633</v>
      </c>
      <c r="G27" s="79">
        <f t="shared" si="3"/>
        <v>22</v>
      </c>
      <c r="H27" s="124">
        <v>976</v>
      </c>
      <c r="I27" s="85">
        <f t="shared" si="4"/>
        <v>0.017941506277688927</v>
      </c>
      <c r="J27" s="79">
        <f t="shared" si="5"/>
        <v>21</v>
      </c>
      <c r="K27" s="124">
        <v>1012</v>
      </c>
      <c r="L27" s="85">
        <f t="shared" si="6"/>
        <v>0.018252980538571145</v>
      </c>
      <c r="M27" s="79">
        <f t="shared" si="7"/>
        <v>21</v>
      </c>
      <c r="N27" s="124">
        <v>1023</v>
      </c>
      <c r="O27" s="85">
        <f t="shared" si="8"/>
        <v>0.018451382500946918</v>
      </c>
      <c r="P27" s="79">
        <f t="shared" si="9"/>
        <v>21</v>
      </c>
      <c r="Q27" s="124">
        <v>1622</v>
      </c>
      <c r="R27" s="85">
        <f t="shared" si="10"/>
        <v>0.02055037502533955</v>
      </c>
      <c r="S27" s="79">
        <f t="shared" si="11"/>
        <v>19</v>
      </c>
    </row>
    <row r="28" spans="1:19" s="8" customFormat="1" ht="12">
      <c r="A28" s="9" t="s">
        <v>22</v>
      </c>
      <c r="B28" s="75">
        <v>575</v>
      </c>
      <c r="C28" s="76">
        <f t="shared" si="0"/>
        <v>0.014205949204466845</v>
      </c>
      <c r="D28" s="10">
        <f t="shared" si="1"/>
        <v>23</v>
      </c>
      <c r="E28" s="108">
        <v>1108</v>
      </c>
      <c r="F28" s="85">
        <f t="shared" si="2"/>
        <v>0.02124273854943538</v>
      </c>
      <c r="G28" s="79">
        <f t="shared" si="3"/>
        <v>19</v>
      </c>
      <c r="H28" s="124">
        <v>1136</v>
      </c>
      <c r="I28" s="85">
        <f t="shared" si="4"/>
        <v>0.02088273681501498</v>
      </c>
      <c r="J28" s="79">
        <f t="shared" si="5"/>
        <v>19</v>
      </c>
      <c r="K28" s="124">
        <v>1171</v>
      </c>
      <c r="L28" s="85">
        <f t="shared" si="6"/>
        <v>0.021120790722002777</v>
      </c>
      <c r="M28" s="79">
        <f t="shared" si="7"/>
        <v>19</v>
      </c>
      <c r="N28" s="124">
        <v>1184</v>
      </c>
      <c r="O28" s="85">
        <f t="shared" si="8"/>
        <v>0.021355265768446874</v>
      </c>
      <c r="P28" s="79">
        <f t="shared" si="9"/>
        <v>19</v>
      </c>
      <c r="Q28" s="124">
        <v>1841</v>
      </c>
      <c r="R28" s="85">
        <f t="shared" si="10"/>
        <v>0.023325055747009934</v>
      </c>
      <c r="S28" s="79">
        <f t="shared" si="11"/>
        <v>18</v>
      </c>
    </row>
    <row r="29" spans="1:19" s="8" customFormat="1" ht="12">
      <c r="A29" s="9" t="s">
        <v>23</v>
      </c>
      <c r="B29" s="75">
        <v>824</v>
      </c>
      <c r="C29" s="76">
        <f t="shared" si="0"/>
        <v>0.0203577428599664</v>
      </c>
      <c r="D29" s="10">
        <f t="shared" si="1"/>
        <v>19</v>
      </c>
      <c r="E29" s="108">
        <v>1068</v>
      </c>
      <c r="F29" s="85">
        <f t="shared" si="2"/>
        <v>0.020475852681224718</v>
      </c>
      <c r="G29" s="79">
        <f t="shared" si="3"/>
        <v>20</v>
      </c>
      <c r="H29" s="124">
        <v>1113</v>
      </c>
      <c r="I29" s="85">
        <f t="shared" si="4"/>
        <v>0.020459934925274363</v>
      </c>
      <c r="J29" s="79">
        <f t="shared" si="5"/>
        <v>20</v>
      </c>
      <c r="K29" s="124">
        <v>1127</v>
      </c>
      <c r="L29" s="85">
        <f t="shared" si="6"/>
        <v>0.020327182872499683</v>
      </c>
      <c r="M29" s="79">
        <f t="shared" si="7"/>
        <v>20</v>
      </c>
      <c r="N29" s="124">
        <v>1141</v>
      </c>
      <c r="O29" s="85">
        <f t="shared" si="8"/>
        <v>0.020579694460977942</v>
      </c>
      <c r="P29" s="79">
        <f t="shared" si="9"/>
        <v>20</v>
      </c>
      <c r="Q29" s="124">
        <v>1457</v>
      </c>
      <c r="R29" s="85">
        <f t="shared" si="10"/>
        <v>0.018459862152848165</v>
      </c>
      <c r="S29" s="79">
        <f t="shared" si="11"/>
        <v>21</v>
      </c>
    </row>
    <row r="30" spans="1:19" s="8" customFormat="1" ht="12">
      <c r="A30" s="9" t="s">
        <v>24</v>
      </c>
      <c r="B30" s="75">
        <v>1161</v>
      </c>
      <c r="C30" s="76">
        <f t="shared" si="0"/>
        <v>0.028683664393714794</v>
      </c>
      <c r="D30" s="10">
        <f t="shared" si="1"/>
        <v>15</v>
      </c>
      <c r="E30" s="108">
        <v>1698</v>
      </c>
      <c r="F30" s="85">
        <f t="shared" si="2"/>
        <v>0.03255430510554267</v>
      </c>
      <c r="G30" s="79">
        <f t="shared" si="3"/>
        <v>13</v>
      </c>
      <c r="H30" s="124">
        <v>1761</v>
      </c>
      <c r="I30" s="85">
        <f t="shared" si="4"/>
        <v>0.03237191860144488</v>
      </c>
      <c r="J30" s="79">
        <f t="shared" si="5"/>
        <v>13</v>
      </c>
      <c r="K30" s="124">
        <v>1807</v>
      </c>
      <c r="L30" s="85">
        <f t="shared" si="6"/>
        <v>0.03259203145572931</v>
      </c>
      <c r="M30" s="79">
        <f t="shared" si="7"/>
        <v>13</v>
      </c>
      <c r="N30" s="124">
        <v>1807</v>
      </c>
      <c r="O30" s="85">
        <f t="shared" si="8"/>
        <v>0.03259203145572931</v>
      </c>
      <c r="P30" s="79">
        <f t="shared" si="9"/>
        <v>13</v>
      </c>
      <c r="Q30" s="124">
        <v>2326</v>
      </c>
      <c r="R30" s="85">
        <f t="shared" si="10"/>
        <v>0.029469896614636126</v>
      </c>
      <c r="S30" s="79">
        <f t="shared" si="11"/>
        <v>14</v>
      </c>
    </row>
    <row r="31" spans="1:19" s="8" customFormat="1" ht="12">
      <c r="A31" s="9" t="s">
        <v>25</v>
      </c>
      <c r="B31" s="75">
        <v>1566</v>
      </c>
      <c r="C31" s="76">
        <f t="shared" si="0"/>
        <v>0.038689593833382746</v>
      </c>
      <c r="D31" s="10">
        <f t="shared" si="1"/>
        <v>9</v>
      </c>
      <c r="E31" s="108">
        <v>2144</v>
      </c>
      <c r="F31" s="85">
        <f t="shared" si="2"/>
        <v>0.04110508253609157</v>
      </c>
      <c r="G31" s="79">
        <f t="shared" si="3"/>
        <v>9</v>
      </c>
      <c r="H31" s="124">
        <v>2219</v>
      </c>
      <c r="I31" s="85">
        <f t="shared" si="4"/>
        <v>0.040791191014540706</v>
      </c>
      <c r="J31" s="79">
        <f t="shared" si="5"/>
        <v>9</v>
      </c>
      <c r="K31" s="124">
        <v>2252</v>
      </c>
      <c r="L31" s="85">
        <f t="shared" si="6"/>
        <v>0.040618292660931046</v>
      </c>
      <c r="M31" s="79">
        <f t="shared" si="7"/>
        <v>10</v>
      </c>
      <c r="N31" s="124">
        <v>2259</v>
      </c>
      <c r="O31" s="85">
        <f t="shared" si="8"/>
        <v>0.04074454845517018</v>
      </c>
      <c r="P31" s="79">
        <f t="shared" si="9"/>
        <v>10</v>
      </c>
      <c r="Q31" s="124">
        <v>2872</v>
      </c>
      <c r="R31" s="85">
        <f t="shared" si="10"/>
        <v>0.036387593756334886</v>
      </c>
      <c r="S31" s="79">
        <f t="shared" si="11"/>
        <v>10</v>
      </c>
    </row>
    <row r="32" spans="1:19" s="8" customFormat="1" ht="12">
      <c r="A32" s="9" t="s">
        <v>26</v>
      </c>
      <c r="B32" s="75">
        <v>439</v>
      </c>
      <c r="C32" s="76">
        <f t="shared" si="0"/>
        <v>0.01084593339262773</v>
      </c>
      <c r="D32" s="10">
        <f t="shared" si="1"/>
        <v>26</v>
      </c>
      <c r="E32" s="108">
        <v>826</v>
      </c>
      <c r="F32" s="85">
        <f t="shared" si="2"/>
        <v>0.0158361931785502</v>
      </c>
      <c r="G32" s="79">
        <f t="shared" si="3"/>
        <v>24</v>
      </c>
      <c r="H32" s="124">
        <v>863</v>
      </c>
      <c r="I32" s="85">
        <f t="shared" si="4"/>
        <v>0.015864262210702404</v>
      </c>
      <c r="J32" s="79">
        <f t="shared" si="5"/>
        <v>24</v>
      </c>
      <c r="K32" s="124">
        <v>880</v>
      </c>
      <c r="L32" s="85">
        <f t="shared" si="6"/>
        <v>0.015872156990061864</v>
      </c>
      <c r="M32" s="79">
        <f t="shared" si="7"/>
        <v>24</v>
      </c>
      <c r="N32" s="124">
        <v>890</v>
      </c>
      <c r="O32" s="85">
        <f t="shared" si="8"/>
        <v>0.016052522410403478</v>
      </c>
      <c r="P32" s="79">
        <f t="shared" si="9"/>
        <v>24</v>
      </c>
      <c r="Q32" s="124">
        <v>1178</v>
      </c>
      <c r="R32" s="85">
        <f t="shared" si="10"/>
        <v>0.014924994932090006</v>
      </c>
      <c r="S32" s="79">
        <f t="shared" si="11"/>
        <v>24</v>
      </c>
    </row>
    <row r="33" spans="1:19" s="8" customFormat="1" ht="12">
      <c r="A33" s="9" t="s">
        <v>27</v>
      </c>
      <c r="B33" s="75">
        <v>1477</v>
      </c>
      <c r="C33" s="76">
        <f t="shared" si="0"/>
        <v>0.03649075995651744</v>
      </c>
      <c r="D33" s="10">
        <f t="shared" si="1"/>
        <v>12</v>
      </c>
      <c r="E33" s="108">
        <v>2038</v>
      </c>
      <c r="F33" s="85">
        <f t="shared" si="2"/>
        <v>0.03907283498533331</v>
      </c>
      <c r="G33" s="79">
        <f t="shared" si="3"/>
        <v>12</v>
      </c>
      <c r="H33" s="124">
        <v>2096</v>
      </c>
      <c r="I33" s="85">
        <f t="shared" si="4"/>
        <v>0.038530120038971306</v>
      </c>
      <c r="J33" s="79">
        <f t="shared" si="5"/>
        <v>12</v>
      </c>
      <c r="K33" s="124">
        <v>2129</v>
      </c>
      <c r="L33" s="85">
        <f t="shared" si="6"/>
        <v>0.03839979799072922</v>
      </c>
      <c r="M33" s="79">
        <f t="shared" si="7"/>
        <v>12</v>
      </c>
      <c r="N33" s="124">
        <v>2141</v>
      </c>
      <c r="O33" s="85">
        <f t="shared" si="8"/>
        <v>0.03861623649513915</v>
      </c>
      <c r="P33" s="79">
        <f t="shared" si="9"/>
        <v>12</v>
      </c>
      <c r="Q33" s="124">
        <v>3075</v>
      </c>
      <c r="R33" s="85">
        <f t="shared" si="10"/>
        <v>0.03895955807824853</v>
      </c>
      <c r="S33" s="79">
        <f t="shared" si="11"/>
        <v>8</v>
      </c>
    </row>
    <row r="34" spans="1:19" s="8" customFormat="1" ht="12">
      <c r="A34" s="9" t="s">
        <v>28</v>
      </c>
      <c r="B34" s="75">
        <v>283</v>
      </c>
      <c r="C34" s="76">
        <f t="shared" si="0"/>
        <v>0.006991797608459334</v>
      </c>
      <c r="D34" s="10">
        <f t="shared" si="1"/>
        <v>32</v>
      </c>
      <c r="E34" s="108">
        <v>386</v>
      </c>
      <c r="F34" s="85">
        <f t="shared" si="2"/>
        <v>0.007400448628232904</v>
      </c>
      <c r="G34" s="79">
        <f t="shared" si="3"/>
        <v>32</v>
      </c>
      <c r="H34" s="124">
        <v>395</v>
      </c>
      <c r="I34" s="85">
        <f t="shared" si="4"/>
        <v>0.007261162889023696</v>
      </c>
      <c r="J34" s="79">
        <f t="shared" si="5"/>
        <v>32</v>
      </c>
      <c r="K34" s="124">
        <v>398</v>
      </c>
      <c r="L34" s="85">
        <f t="shared" si="6"/>
        <v>0.007178543729596162</v>
      </c>
      <c r="M34" s="79">
        <f t="shared" si="7"/>
        <v>32</v>
      </c>
      <c r="N34" s="124">
        <v>406</v>
      </c>
      <c r="O34" s="85">
        <f t="shared" si="8"/>
        <v>0.0073228360658694515</v>
      </c>
      <c r="P34" s="79">
        <f t="shared" si="9"/>
        <v>32</v>
      </c>
      <c r="Q34" s="124">
        <v>534</v>
      </c>
      <c r="R34" s="85">
        <f t="shared" si="10"/>
        <v>0.006765659841881208</v>
      </c>
      <c r="S34" s="79">
        <f t="shared" si="11"/>
        <v>32</v>
      </c>
    </row>
    <row r="35" spans="1:19" s="8" customFormat="1" ht="12">
      <c r="A35" s="9" t="s">
        <v>29</v>
      </c>
      <c r="B35" s="75">
        <v>1860</v>
      </c>
      <c r="C35" s="76">
        <f t="shared" si="0"/>
        <v>0.04595315742662318</v>
      </c>
      <c r="D35" s="10">
        <f t="shared" si="1"/>
        <v>6</v>
      </c>
      <c r="E35" s="108">
        <v>2983</v>
      </c>
      <c r="F35" s="85">
        <f t="shared" si="2"/>
        <v>0.057190513621810234</v>
      </c>
      <c r="G35" s="79">
        <f t="shared" si="3"/>
        <v>5</v>
      </c>
      <c r="H35" s="124">
        <v>3068</v>
      </c>
      <c r="I35" s="85">
        <f t="shared" si="4"/>
        <v>0.056398095553227084</v>
      </c>
      <c r="J35" s="79">
        <f t="shared" si="5"/>
        <v>5</v>
      </c>
      <c r="K35" s="124">
        <v>3119</v>
      </c>
      <c r="L35" s="85">
        <f t="shared" si="6"/>
        <v>0.056255974604548814</v>
      </c>
      <c r="M35" s="79">
        <f t="shared" si="7"/>
        <v>5</v>
      </c>
      <c r="N35" s="124">
        <v>3138</v>
      </c>
      <c r="O35" s="85">
        <f t="shared" si="8"/>
        <v>0.05659866890319788</v>
      </c>
      <c r="P35" s="79">
        <f t="shared" si="9"/>
        <v>5</v>
      </c>
      <c r="Q35" s="124">
        <v>4105</v>
      </c>
      <c r="R35" s="85">
        <f t="shared" si="10"/>
        <v>0.05200942631258869</v>
      </c>
      <c r="S35" s="79">
        <f t="shared" si="11"/>
        <v>5</v>
      </c>
    </row>
    <row r="36" spans="1:19" s="8" customFormat="1" ht="12">
      <c r="A36" s="9" t="s">
        <v>30</v>
      </c>
      <c r="B36" s="75">
        <v>935</v>
      </c>
      <c r="C36" s="76">
        <f t="shared" si="0"/>
        <v>0.023100108706393913</v>
      </c>
      <c r="D36" s="10">
        <f t="shared" si="1"/>
        <v>18</v>
      </c>
      <c r="E36" s="108">
        <v>1453</v>
      </c>
      <c r="F36" s="85">
        <f t="shared" si="2"/>
        <v>0.027857129162752355</v>
      </c>
      <c r="G36" s="79">
        <f t="shared" si="3"/>
        <v>17</v>
      </c>
      <c r="H36" s="124">
        <v>1532</v>
      </c>
      <c r="I36" s="85">
        <f t="shared" si="4"/>
        <v>0.028162282394896966</v>
      </c>
      <c r="J36" s="79">
        <f t="shared" si="5"/>
        <v>17</v>
      </c>
      <c r="K36" s="124">
        <v>1555</v>
      </c>
      <c r="L36" s="85">
        <f t="shared" si="6"/>
        <v>0.02804682286312068</v>
      </c>
      <c r="M36" s="79">
        <f t="shared" si="7"/>
        <v>17</v>
      </c>
      <c r="N36" s="124">
        <v>1551</v>
      </c>
      <c r="O36" s="85">
        <f t="shared" si="8"/>
        <v>0.027974676694984036</v>
      </c>
      <c r="P36" s="79">
        <f t="shared" si="9"/>
        <v>17</v>
      </c>
      <c r="Q36" s="124">
        <v>2030</v>
      </c>
      <c r="R36" s="85">
        <f t="shared" si="10"/>
        <v>0.025719643219136428</v>
      </c>
      <c r="S36" s="79">
        <f t="shared" si="11"/>
        <v>16</v>
      </c>
    </row>
    <row r="37" spans="1:19" s="8" customFormat="1" ht="12">
      <c r="A37" s="119" t="s">
        <v>31</v>
      </c>
      <c r="B37" s="116">
        <v>418</v>
      </c>
      <c r="C37" s="117">
        <f t="shared" si="0"/>
        <v>0.010327107421681985</v>
      </c>
      <c r="D37" s="107">
        <f t="shared" si="1"/>
        <v>28</v>
      </c>
      <c r="E37" s="109">
        <v>547</v>
      </c>
      <c r="F37" s="99">
        <f t="shared" si="2"/>
        <v>0.010487164247780824</v>
      </c>
      <c r="G37" s="98">
        <f t="shared" si="3"/>
        <v>28</v>
      </c>
      <c r="H37" s="125">
        <v>574</v>
      </c>
      <c r="I37" s="99">
        <f t="shared" si="4"/>
        <v>0.010551664552657217</v>
      </c>
      <c r="J37" s="98">
        <f t="shared" si="5"/>
        <v>28</v>
      </c>
      <c r="K37" s="124">
        <v>596</v>
      </c>
      <c r="L37" s="85">
        <f t="shared" si="6"/>
        <v>0.01074977905236008</v>
      </c>
      <c r="M37" s="79">
        <f t="shared" si="7"/>
        <v>28</v>
      </c>
      <c r="N37" s="124">
        <v>598</v>
      </c>
      <c r="O37" s="85">
        <f t="shared" si="8"/>
        <v>0.010785852136428404</v>
      </c>
      <c r="P37" s="79">
        <f t="shared" si="9"/>
        <v>28</v>
      </c>
      <c r="Q37" s="124">
        <v>728</v>
      </c>
      <c r="R37" s="85">
        <f t="shared" si="10"/>
        <v>0.009223596188931685</v>
      </c>
      <c r="S37" s="79">
        <f t="shared" si="11"/>
        <v>29</v>
      </c>
    </row>
    <row r="38" spans="1:19" s="11" customFormat="1" ht="12.75">
      <c r="A38" s="50" t="s">
        <v>0</v>
      </c>
      <c r="B38" s="110">
        <v>40476</v>
      </c>
      <c r="C38" s="111">
        <f>SUM(C6:C37)</f>
        <v>1</v>
      </c>
      <c r="D38" s="112"/>
      <c r="E38" s="122">
        <v>52159</v>
      </c>
      <c r="F38" s="120">
        <f>SUM(F6:F37)</f>
        <v>1</v>
      </c>
      <c r="G38" s="121"/>
      <c r="H38" s="122">
        <v>54399</v>
      </c>
      <c r="I38" s="120">
        <f>SUM(I6:I37)</f>
        <v>1</v>
      </c>
      <c r="J38" s="121"/>
      <c r="K38" s="86">
        <v>55443</v>
      </c>
      <c r="L38" s="214">
        <f>SUM(L6:L37)</f>
        <v>0.9999999999999999</v>
      </c>
      <c r="M38" s="88"/>
      <c r="N38" s="86">
        <f>SUM(N6:N37)</f>
        <v>55816</v>
      </c>
      <c r="O38" s="214">
        <f>SUM(O6:O37)</f>
        <v>1.0067276301787422</v>
      </c>
      <c r="P38" s="88"/>
      <c r="Q38" s="86">
        <v>78928</v>
      </c>
      <c r="R38" s="214">
        <f>SUM(R6:R37)</f>
        <v>0.9999999999999999</v>
      </c>
      <c r="S38" s="88"/>
    </row>
    <row r="39" spans="1:7" s="11" customFormat="1" ht="12.75">
      <c r="A39" s="33" t="s">
        <v>90</v>
      </c>
      <c r="B39" s="34"/>
      <c r="C39" s="35"/>
      <c r="D39" s="33"/>
      <c r="E39" s="33"/>
      <c r="F39" s="33"/>
      <c r="G39" s="33"/>
    </row>
    <row r="40" spans="1:13" ht="27" customHeight="1">
      <c r="A40" s="248" t="s">
        <v>59</v>
      </c>
      <c r="B40" s="248"/>
      <c r="C40" s="248"/>
      <c r="D40" s="248"/>
      <c r="E40" s="248"/>
      <c r="F40" s="248"/>
      <c r="G40" s="248"/>
      <c r="H40" s="248"/>
      <c r="I40" s="248"/>
      <c r="J40" s="248"/>
      <c r="K40" s="248"/>
      <c r="L40" s="248"/>
      <c r="M40" s="248"/>
    </row>
  </sheetData>
  <sheetProtection/>
  <mergeCells count="2">
    <mergeCell ref="A2:B2"/>
    <mergeCell ref="A40:M40"/>
  </mergeCells>
  <printOptions/>
  <pageMargins left="0.75" right="0.75" top="1" bottom="1" header="0.5" footer="0.5"/>
  <pageSetup horizontalDpi="300" verticalDpi="300" orientation="portrait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40"/>
  <sheetViews>
    <sheetView zoomScalePageLayoutView="0" workbookViewId="0" topLeftCell="A1">
      <selection activeCell="Y23" sqref="Y23"/>
    </sheetView>
  </sheetViews>
  <sheetFormatPr defaultColWidth="11.28125" defaultRowHeight="12.75"/>
  <cols>
    <col min="1" max="1" width="25.140625" style="4" customWidth="1"/>
    <col min="2" max="2" width="11.7109375" style="4" customWidth="1"/>
    <col min="3" max="3" width="6.421875" style="4" customWidth="1"/>
    <col min="4" max="4" width="5.140625" style="4" customWidth="1"/>
    <col min="5" max="5" width="10.140625" style="4" customWidth="1"/>
    <col min="6" max="6" width="6.8515625" style="4" customWidth="1"/>
    <col min="7" max="7" width="5.57421875" style="4" customWidth="1"/>
    <col min="8" max="8" width="10.8515625" style="4" customWidth="1"/>
    <col min="9" max="9" width="7.00390625" style="4" customWidth="1"/>
    <col min="10" max="10" width="6.140625" style="4" customWidth="1"/>
    <col min="11" max="11" width="10.57421875" style="4" customWidth="1"/>
    <col min="12" max="12" width="7.00390625" style="4" customWidth="1"/>
    <col min="13" max="13" width="7.28125" style="4" customWidth="1"/>
    <col min="14" max="14" width="8.8515625" style="4" customWidth="1"/>
    <col min="15" max="16" width="9.00390625" style="4" customWidth="1"/>
    <col min="17" max="16384" width="11.28125" style="4" customWidth="1"/>
  </cols>
  <sheetData>
    <row r="1" spans="1:7" ht="12.75">
      <c r="A1" s="2" t="s">
        <v>37</v>
      </c>
      <c r="B1" s="2"/>
      <c r="C1" s="2"/>
      <c r="D1" s="2"/>
      <c r="E1" s="2"/>
      <c r="F1" s="2"/>
      <c r="G1" s="2"/>
    </row>
    <row r="2" spans="1:13" ht="12.75">
      <c r="A2" s="249" t="s">
        <v>48</v>
      </c>
      <c r="B2" s="249"/>
      <c r="C2" s="249"/>
      <c r="D2" s="249"/>
      <c r="E2" s="249"/>
      <c r="F2" s="249"/>
      <c r="G2" s="249"/>
      <c r="H2" s="249"/>
      <c r="I2" s="5"/>
      <c r="J2" s="5"/>
      <c r="L2" s="204"/>
      <c r="M2" s="5"/>
    </row>
    <row r="3" spans="1:7" ht="16.5" customHeight="1">
      <c r="A3" s="7" t="s">
        <v>97</v>
      </c>
      <c r="B3" s="7"/>
      <c r="C3" s="7"/>
      <c r="D3" s="7"/>
      <c r="E3" s="184"/>
      <c r="F3" s="184"/>
      <c r="G3" s="184"/>
    </row>
    <row r="4" s="29" customFormat="1" ht="9" customHeight="1"/>
    <row r="5" spans="1:19" s="8" customFormat="1" ht="16.5" customHeight="1">
      <c r="A5" s="268" t="s">
        <v>34</v>
      </c>
      <c r="B5" s="242">
        <v>2013</v>
      </c>
      <c r="C5" s="243" t="s">
        <v>33</v>
      </c>
      <c r="D5" s="265" t="s">
        <v>32</v>
      </c>
      <c r="E5" s="242">
        <v>2014</v>
      </c>
      <c r="F5" s="243" t="s">
        <v>33</v>
      </c>
      <c r="G5" s="265" t="s">
        <v>32</v>
      </c>
      <c r="H5" s="242">
        <v>2015</v>
      </c>
      <c r="I5" s="243" t="s">
        <v>33</v>
      </c>
      <c r="J5" s="265" t="s">
        <v>32</v>
      </c>
      <c r="K5" s="242">
        <v>2016</v>
      </c>
      <c r="L5" s="243" t="s">
        <v>33</v>
      </c>
      <c r="M5" s="265" t="s">
        <v>32</v>
      </c>
      <c r="N5" s="242">
        <v>2017</v>
      </c>
      <c r="O5" s="243" t="s">
        <v>33</v>
      </c>
      <c r="P5" s="265" t="s">
        <v>32</v>
      </c>
      <c r="Q5" s="242">
        <v>2018</v>
      </c>
      <c r="R5" s="243" t="s">
        <v>33</v>
      </c>
      <c r="S5" s="265" t="s">
        <v>32</v>
      </c>
    </row>
    <row r="6" spans="1:19" s="8" customFormat="1" ht="12">
      <c r="A6" s="9" t="s">
        <v>1</v>
      </c>
      <c r="B6" s="75">
        <v>851</v>
      </c>
      <c r="C6" s="76">
        <f>B6/$B$38</f>
        <v>0.014210332965968674</v>
      </c>
      <c r="D6" s="74">
        <f>_xlfn.RANK.EQ(B6,$B$6:$B$37)</f>
        <v>25</v>
      </c>
      <c r="E6" s="108">
        <v>1064</v>
      </c>
      <c r="F6" s="85">
        <f>E6/$E$38</f>
        <v>0.01582273775001859</v>
      </c>
      <c r="G6" s="166">
        <f>_xlfn.RANK.EQ(E6,$E$6:$E$37)</f>
        <v>24</v>
      </c>
      <c r="H6" s="108">
        <v>1110</v>
      </c>
      <c r="I6" s="85">
        <f>H6/$H$38</f>
        <v>0.016258019158098252</v>
      </c>
      <c r="J6" s="207">
        <f>_xlfn.RANK.EQ(H6,$H$6:$H$37)</f>
        <v>24</v>
      </c>
      <c r="K6" s="108">
        <v>1129</v>
      </c>
      <c r="L6" s="85">
        <f>K6/$K$38</f>
        <v>0.016246240628552518</v>
      </c>
      <c r="M6" s="206">
        <f>_xlfn.RANK.EQ(K6,$K$6:$K$37)</f>
        <v>24</v>
      </c>
      <c r="N6" s="108">
        <v>1148</v>
      </c>
      <c r="O6" s="85">
        <f>N6/$K$38</f>
        <v>0.0165196494610968</v>
      </c>
      <c r="P6" s="206">
        <f>_xlfn.RANK.EQ(N6,$N$6:$N$37)</f>
        <v>24</v>
      </c>
      <c r="Q6" s="108">
        <v>1148</v>
      </c>
      <c r="R6" s="85">
        <f>Q6/$Q$38</f>
        <v>0.016421112859390644</v>
      </c>
      <c r="S6" s="206">
        <f>_xlfn.RANK.EQ(Q6,$Q$6:$Q$37)</f>
        <v>24</v>
      </c>
    </row>
    <row r="7" spans="1:19" s="8" customFormat="1" ht="12">
      <c r="A7" s="9" t="s">
        <v>2</v>
      </c>
      <c r="B7" s="75">
        <v>2144</v>
      </c>
      <c r="C7" s="76">
        <f aca="true" t="shared" si="0" ref="C7:C37">B7/$B$38</f>
        <v>0.0358013559095615</v>
      </c>
      <c r="D7" s="74">
        <f aca="true" t="shared" si="1" ref="D7:D37">_xlfn.RANK.EQ(B7,$B$6:$B$37)</f>
        <v>10</v>
      </c>
      <c r="E7" s="108">
        <v>2324</v>
      </c>
      <c r="F7" s="85">
        <f aca="true" t="shared" si="2" ref="F7:F37">E7/$E$38</f>
        <v>0.03456019034872481</v>
      </c>
      <c r="G7" s="166">
        <f aca="true" t="shared" si="3" ref="G7:G37">_xlfn.RANK.EQ(E7,$E$6:$E$37)</f>
        <v>9</v>
      </c>
      <c r="H7" s="108">
        <v>2413</v>
      </c>
      <c r="I7" s="85">
        <f aca="true" t="shared" si="4" ref="I7:I37">H7/$H$38</f>
        <v>0.0353428830887307</v>
      </c>
      <c r="J7" s="207">
        <f aca="true" t="shared" si="5" ref="J7:J37">_xlfn.RANK.EQ(H7,$H$6:$H$37)</f>
        <v>9</v>
      </c>
      <c r="K7" s="108">
        <v>2458</v>
      </c>
      <c r="L7" s="85">
        <f aca="true" t="shared" si="6" ref="L7:L37">K7/$K$38</f>
        <v>0.03537046896809751</v>
      </c>
      <c r="M7" s="206">
        <f aca="true" t="shared" si="7" ref="M7:M37">_xlfn.RANK.EQ(K7,$K$6:$K$37)</f>
        <v>9</v>
      </c>
      <c r="N7" s="108">
        <v>2481</v>
      </c>
      <c r="O7" s="85">
        <f aca="true" t="shared" si="8" ref="O7:O37">N7/$K$38</f>
        <v>0.03570143755486164</v>
      </c>
      <c r="P7" s="206">
        <f aca="true" t="shared" si="9" ref="P7:P37">_xlfn.RANK.EQ(N7,$N$6:$N$37)</f>
        <v>9</v>
      </c>
      <c r="Q7" s="108">
        <v>2476</v>
      </c>
      <c r="R7" s="85">
        <f>Q7/$Q$38</f>
        <v>0.03541696466885996</v>
      </c>
      <c r="S7" s="206">
        <f>_xlfn.RANK.EQ(Q7,$Q$6:$Q$37)</f>
        <v>9</v>
      </c>
    </row>
    <row r="8" spans="1:19" s="8" customFormat="1" ht="12">
      <c r="A8" s="9" t="s">
        <v>3</v>
      </c>
      <c r="B8" s="75">
        <v>751</v>
      </c>
      <c r="C8" s="76">
        <f t="shared" si="0"/>
        <v>0.012540493604515245</v>
      </c>
      <c r="D8" s="74">
        <f t="shared" si="1"/>
        <v>28</v>
      </c>
      <c r="E8" s="108">
        <v>820</v>
      </c>
      <c r="F8" s="85">
        <f t="shared" si="2"/>
        <v>0.012194215183285003</v>
      </c>
      <c r="G8" s="166">
        <f t="shared" si="3"/>
        <v>29</v>
      </c>
      <c r="H8" s="108">
        <v>878</v>
      </c>
      <c r="I8" s="85">
        <f t="shared" si="4"/>
        <v>0.012859946685414653</v>
      </c>
      <c r="J8" s="207">
        <f t="shared" si="5"/>
        <v>28</v>
      </c>
      <c r="K8" s="108">
        <v>959</v>
      </c>
      <c r="L8" s="85">
        <f t="shared" si="6"/>
        <v>0.013799951074208913</v>
      </c>
      <c r="M8" s="206">
        <f t="shared" si="7"/>
        <v>26</v>
      </c>
      <c r="N8" s="108">
        <v>953</v>
      </c>
      <c r="O8" s="85">
        <f t="shared" si="8"/>
        <v>0.013713611442879138</v>
      </c>
      <c r="P8" s="206">
        <f t="shared" si="9"/>
        <v>26</v>
      </c>
      <c r="Q8" s="108">
        <v>953</v>
      </c>
      <c r="R8" s="85">
        <f>Q8/$Q$38</f>
        <v>0.01363181233013875</v>
      </c>
      <c r="S8" s="206">
        <f>_xlfn.RANK.EQ(Q8,$Q$6:$Q$37)</f>
        <v>26</v>
      </c>
    </row>
    <row r="9" spans="1:19" s="8" customFormat="1" ht="12">
      <c r="A9" s="9" t="s">
        <v>4</v>
      </c>
      <c r="B9" s="75">
        <v>579</v>
      </c>
      <c r="C9" s="76">
        <f t="shared" si="0"/>
        <v>0.00966836990281535</v>
      </c>
      <c r="D9" s="74">
        <f t="shared" si="1"/>
        <v>31</v>
      </c>
      <c r="E9" s="108">
        <v>582</v>
      </c>
      <c r="F9" s="85">
        <f t="shared" si="2"/>
        <v>0.00865491858130716</v>
      </c>
      <c r="G9" s="166">
        <f t="shared" si="3"/>
        <v>32</v>
      </c>
      <c r="H9" s="108">
        <v>594</v>
      </c>
      <c r="I9" s="85">
        <f t="shared" si="4"/>
        <v>0.008700237279198523</v>
      </c>
      <c r="J9" s="207">
        <f t="shared" si="5"/>
        <v>32</v>
      </c>
      <c r="K9" s="108">
        <v>606</v>
      </c>
      <c r="L9" s="85">
        <f t="shared" si="6"/>
        <v>0.008720302764307197</v>
      </c>
      <c r="M9" s="206">
        <f t="shared" si="7"/>
        <v>32</v>
      </c>
      <c r="N9" s="108">
        <v>610</v>
      </c>
      <c r="O9" s="85">
        <f t="shared" si="8"/>
        <v>0.008777862518527045</v>
      </c>
      <c r="P9" s="206">
        <f t="shared" si="9"/>
        <v>32</v>
      </c>
      <c r="Q9" s="108">
        <v>613</v>
      </c>
      <c r="R9" s="85">
        <f aca="true" t="shared" si="10" ref="R9:R37">Q9/$Q$38</f>
        <v>0.008768416535545701</v>
      </c>
      <c r="S9" s="206">
        <f aca="true" t="shared" si="11" ref="S9:S37">_xlfn.RANK.EQ(Q9,$Q$6:$Q$37)</f>
        <v>32</v>
      </c>
    </row>
    <row r="10" spans="1:19" s="8" customFormat="1" ht="12">
      <c r="A10" s="9" t="s">
        <v>5</v>
      </c>
      <c r="B10" s="75">
        <v>1833</v>
      </c>
      <c r="C10" s="76">
        <f t="shared" si="0"/>
        <v>0.03060815549544134</v>
      </c>
      <c r="D10" s="74">
        <f t="shared" si="1"/>
        <v>12</v>
      </c>
      <c r="E10" s="108">
        <v>2092</v>
      </c>
      <c r="F10" s="85">
        <f t="shared" si="2"/>
        <v>0.031110119711502713</v>
      </c>
      <c r="G10" s="166">
        <f t="shared" si="3"/>
        <v>11</v>
      </c>
      <c r="H10" s="108">
        <v>2121</v>
      </c>
      <c r="I10" s="85">
        <f t="shared" si="4"/>
        <v>0.031065998769663414</v>
      </c>
      <c r="J10" s="207">
        <f t="shared" si="5"/>
        <v>11</v>
      </c>
      <c r="K10" s="108">
        <v>2147</v>
      </c>
      <c r="L10" s="85">
        <f t="shared" si="6"/>
        <v>0.03089519807750421</v>
      </c>
      <c r="M10" s="206">
        <f t="shared" si="7"/>
        <v>11</v>
      </c>
      <c r="N10" s="108">
        <v>2163</v>
      </c>
      <c r="O10" s="85">
        <f t="shared" si="8"/>
        <v>0.031125437094383607</v>
      </c>
      <c r="P10" s="206">
        <f t="shared" si="9"/>
        <v>11</v>
      </c>
      <c r="Q10" s="108">
        <v>2161</v>
      </c>
      <c r="R10" s="85">
        <f t="shared" si="10"/>
        <v>0.030911171506222287</v>
      </c>
      <c r="S10" s="206">
        <f t="shared" si="11"/>
        <v>11</v>
      </c>
    </row>
    <row r="11" spans="1:19" s="8" customFormat="1" ht="12">
      <c r="A11" s="9" t="s">
        <v>6</v>
      </c>
      <c r="B11" s="75">
        <v>573</v>
      </c>
      <c r="C11" s="76">
        <f t="shared" si="0"/>
        <v>0.009568179541128144</v>
      </c>
      <c r="D11" s="74">
        <f t="shared" si="1"/>
        <v>32</v>
      </c>
      <c r="E11" s="108">
        <v>612</v>
      </c>
      <c r="F11" s="85">
        <f t="shared" si="2"/>
        <v>0.00910104840508588</v>
      </c>
      <c r="G11" s="166">
        <f t="shared" si="3"/>
        <v>31</v>
      </c>
      <c r="H11" s="108">
        <v>618</v>
      </c>
      <c r="I11" s="85">
        <f t="shared" si="4"/>
        <v>0.009051762017752</v>
      </c>
      <c r="J11" s="207">
        <f t="shared" si="5"/>
        <v>31</v>
      </c>
      <c r="K11" s="108">
        <v>628</v>
      </c>
      <c r="L11" s="85">
        <f t="shared" si="6"/>
        <v>0.009036881412516368</v>
      </c>
      <c r="M11" s="206">
        <f t="shared" si="7"/>
        <v>31</v>
      </c>
      <c r="N11" s="108">
        <v>635</v>
      </c>
      <c r="O11" s="85">
        <f t="shared" si="8"/>
        <v>0.009137610982401106</v>
      </c>
      <c r="P11" s="206">
        <f t="shared" si="9"/>
        <v>31</v>
      </c>
      <c r="Q11" s="108">
        <v>634</v>
      </c>
      <c r="R11" s="85">
        <f t="shared" si="10"/>
        <v>0.009068802746388214</v>
      </c>
      <c r="S11" s="206">
        <f t="shared" si="11"/>
        <v>31</v>
      </c>
    </row>
    <row r="12" spans="1:19" s="8" customFormat="1" ht="12">
      <c r="A12" s="9" t="s">
        <v>7</v>
      </c>
      <c r="B12" s="75">
        <v>1562</v>
      </c>
      <c r="C12" s="76">
        <f t="shared" si="0"/>
        <v>0.02608289082590255</v>
      </c>
      <c r="D12" s="74">
        <f t="shared" si="1"/>
        <v>17</v>
      </c>
      <c r="E12" s="108">
        <v>2062</v>
      </c>
      <c r="F12" s="85">
        <f t="shared" si="2"/>
        <v>0.030663989887723994</v>
      </c>
      <c r="G12" s="166">
        <f t="shared" si="3"/>
        <v>12</v>
      </c>
      <c r="H12" s="108">
        <v>2065</v>
      </c>
      <c r="I12" s="85">
        <f t="shared" si="4"/>
        <v>0.030245774379705305</v>
      </c>
      <c r="J12" s="207">
        <f t="shared" si="5"/>
        <v>12</v>
      </c>
      <c r="K12" s="108">
        <v>2081</v>
      </c>
      <c r="L12" s="85">
        <f t="shared" si="6"/>
        <v>0.02994546213287669</v>
      </c>
      <c r="M12" s="206">
        <f t="shared" si="7"/>
        <v>12</v>
      </c>
      <c r="N12" s="108">
        <v>2092</v>
      </c>
      <c r="O12" s="85">
        <f t="shared" si="8"/>
        <v>0.030103751456981277</v>
      </c>
      <c r="P12" s="206">
        <f t="shared" si="9"/>
        <v>12</v>
      </c>
      <c r="Q12" s="108">
        <v>2092</v>
      </c>
      <c r="R12" s="85">
        <f t="shared" si="10"/>
        <v>0.02992418824202546</v>
      </c>
      <c r="S12" s="206">
        <f t="shared" si="11"/>
        <v>12</v>
      </c>
    </row>
    <row r="13" spans="1:19" s="8" customFormat="1" ht="12">
      <c r="A13" s="9" t="s">
        <v>8</v>
      </c>
      <c r="B13" s="75">
        <v>1666</v>
      </c>
      <c r="C13" s="76">
        <f t="shared" si="0"/>
        <v>0.027819523761814114</v>
      </c>
      <c r="D13" s="74">
        <f t="shared" si="1"/>
        <v>14</v>
      </c>
      <c r="E13" s="108">
        <v>1724</v>
      </c>
      <c r="F13" s="85">
        <f t="shared" si="2"/>
        <v>0.02563759387315042</v>
      </c>
      <c r="G13" s="166">
        <f t="shared" si="3"/>
        <v>16</v>
      </c>
      <c r="H13" s="108">
        <v>1742</v>
      </c>
      <c r="I13" s="85">
        <f t="shared" si="4"/>
        <v>0.025514837273339776</v>
      </c>
      <c r="J13" s="207">
        <f t="shared" si="5"/>
        <v>16</v>
      </c>
      <c r="K13" s="108">
        <v>1789</v>
      </c>
      <c r="L13" s="85">
        <f t="shared" si="6"/>
        <v>0.02574360007482768</v>
      </c>
      <c r="M13" s="206">
        <f t="shared" si="7"/>
        <v>16</v>
      </c>
      <c r="N13" s="108">
        <v>1795</v>
      </c>
      <c r="O13" s="85">
        <f t="shared" si="8"/>
        <v>0.025829939706157455</v>
      </c>
      <c r="P13" s="206">
        <f t="shared" si="9"/>
        <v>16</v>
      </c>
      <c r="Q13" s="108">
        <v>1795</v>
      </c>
      <c r="R13" s="85">
        <f t="shared" si="10"/>
        <v>0.025675868974395652</v>
      </c>
      <c r="S13" s="206">
        <f t="shared" si="11"/>
        <v>16</v>
      </c>
    </row>
    <row r="14" spans="1:19" s="8" customFormat="1" ht="12">
      <c r="A14" s="9" t="s">
        <v>83</v>
      </c>
      <c r="B14" s="75">
        <v>5492</v>
      </c>
      <c r="C14" s="76">
        <f t="shared" si="0"/>
        <v>0.09170757773102227</v>
      </c>
      <c r="D14" s="74">
        <f t="shared" si="1"/>
        <v>2</v>
      </c>
      <c r="E14" s="108">
        <v>5541</v>
      </c>
      <c r="F14" s="85">
        <f t="shared" si="2"/>
        <v>0.08240017845192951</v>
      </c>
      <c r="G14" s="166">
        <f t="shared" si="3"/>
        <v>2</v>
      </c>
      <c r="H14" s="108">
        <v>5586</v>
      </c>
      <c r="I14" s="85">
        <f t="shared" si="4"/>
        <v>0.08181738289832147</v>
      </c>
      <c r="J14" s="207">
        <f t="shared" si="5"/>
        <v>2</v>
      </c>
      <c r="K14" s="108">
        <v>5753</v>
      </c>
      <c r="L14" s="85">
        <f t="shared" si="6"/>
        <v>0.08278531650669851</v>
      </c>
      <c r="M14" s="206">
        <f t="shared" si="7"/>
        <v>2</v>
      </c>
      <c r="N14" s="108">
        <v>5816</v>
      </c>
      <c r="O14" s="85">
        <f t="shared" si="8"/>
        <v>0.08369188263566114</v>
      </c>
      <c r="P14" s="206">
        <f t="shared" si="9"/>
        <v>2</v>
      </c>
      <c r="Q14" s="108">
        <v>5796</v>
      </c>
      <c r="R14" s="85">
        <f t="shared" si="10"/>
        <v>0.08290659419253325</v>
      </c>
      <c r="S14" s="206">
        <f t="shared" si="11"/>
        <v>2</v>
      </c>
    </row>
    <row r="15" spans="1:19" s="8" customFormat="1" ht="12">
      <c r="A15" s="9" t="s">
        <v>9</v>
      </c>
      <c r="B15" s="75">
        <v>784</v>
      </c>
      <c r="C15" s="76">
        <f t="shared" si="0"/>
        <v>0.013091540593794877</v>
      </c>
      <c r="D15" s="74">
        <f t="shared" si="1"/>
        <v>26</v>
      </c>
      <c r="E15" s="108">
        <v>805</v>
      </c>
      <c r="F15" s="85">
        <f t="shared" si="2"/>
        <v>0.011971150271395644</v>
      </c>
      <c r="G15" s="166">
        <f t="shared" si="3"/>
        <v>30</v>
      </c>
      <c r="H15" s="108">
        <v>812</v>
      </c>
      <c r="I15" s="85">
        <f t="shared" si="4"/>
        <v>0.011893253654392595</v>
      </c>
      <c r="J15" s="207">
        <f t="shared" si="5"/>
        <v>30</v>
      </c>
      <c r="K15" s="108">
        <v>818</v>
      </c>
      <c r="L15" s="85">
        <f t="shared" si="6"/>
        <v>0.011770969737959219</v>
      </c>
      <c r="M15" s="206">
        <f t="shared" si="7"/>
        <v>30</v>
      </c>
      <c r="N15" s="108">
        <v>822</v>
      </c>
      <c r="O15" s="85">
        <f t="shared" si="8"/>
        <v>0.01182852949217907</v>
      </c>
      <c r="P15" s="206">
        <f t="shared" si="9"/>
        <v>30</v>
      </c>
      <c r="Q15" s="108">
        <v>822</v>
      </c>
      <c r="R15" s="85">
        <f t="shared" si="10"/>
        <v>0.011757974538692605</v>
      </c>
      <c r="S15" s="206">
        <f t="shared" si="11"/>
        <v>30</v>
      </c>
    </row>
    <row r="16" spans="1:19" s="8" customFormat="1" ht="12">
      <c r="A16" s="9" t="s">
        <v>10</v>
      </c>
      <c r="B16" s="75">
        <v>3354</v>
      </c>
      <c r="C16" s="76">
        <f t="shared" si="0"/>
        <v>0.05600641218314798</v>
      </c>
      <c r="D16" s="74">
        <f t="shared" si="1"/>
        <v>4</v>
      </c>
      <c r="E16" s="108">
        <v>4332</v>
      </c>
      <c r="F16" s="85">
        <f t="shared" si="2"/>
        <v>0.06442114655364711</v>
      </c>
      <c r="G16" s="166">
        <f t="shared" si="3"/>
        <v>4</v>
      </c>
      <c r="H16" s="108">
        <v>4363</v>
      </c>
      <c r="I16" s="85">
        <f t="shared" si="4"/>
        <v>0.0639042680962006</v>
      </c>
      <c r="J16" s="207">
        <f t="shared" si="5"/>
        <v>4</v>
      </c>
      <c r="K16" s="108">
        <v>4399</v>
      </c>
      <c r="L16" s="85">
        <f t="shared" si="6"/>
        <v>0.06330133970327946</v>
      </c>
      <c r="M16" s="206">
        <f t="shared" si="7"/>
        <v>4</v>
      </c>
      <c r="N16" s="108">
        <v>4423</v>
      </c>
      <c r="O16" s="85">
        <f t="shared" si="8"/>
        <v>0.06364669822859856</v>
      </c>
      <c r="P16" s="206">
        <f t="shared" si="9"/>
        <v>4</v>
      </c>
      <c r="Q16" s="108">
        <v>4429</v>
      </c>
      <c r="R16" s="85">
        <f t="shared" si="10"/>
        <v>0.06335288227721356</v>
      </c>
      <c r="S16" s="206">
        <f t="shared" si="11"/>
        <v>4</v>
      </c>
    </row>
    <row r="17" spans="1:19" s="8" customFormat="1" ht="12">
      <c r="A17" s="9" t="s">
        <v>11</v>
      </c>
      <c r="B17" s="75">
        <v>1205</v>
      </c>
      <c r="C17" s="76">
        <f t="shared" si="0"/>
        <v>0.02012156430551381</v>
      </c>
      <c r="D17" s="74">
        <f t="shared" si="1"/>
        <v>21</v>
      </c>
      <c r="E17" s="108">
        <v>1212</v>
      </c>
      <c r="F17" s="85">
        <f t="shared" si="2"/>
        <v>0.018023644880660272</v>
      </c>
      <c r="G17" s="166">
        <f t="shared" si="3"/>
        <v>23</v>
      </c>
      <c r="H17" s="108">
        <v>1211</v>
      </c>
      <c r="I17" s="85">
        <f t="shared" si="4"/>
        <v>0.017737352432844126</v>
      </c>
      <c r="J17" s="207">
        <f t="shared" si="5"/>
        <v>23</v>
      </c>
      <c r="K17" s="108">
        <v>1221</v>
      </c>
      <c r="L17" s="85">
        <f t="shared" si="6"/>
        <v>0.017570114975609053</v>
      </c>
      <c r="M17" s="206">
        <f t="shared" si="7"/>
        <v>23</v>
      </c>
      <c r="N17" s="108">
        <v>1223</v>
      </c>
      <c r="O17" s="85">
        <f t="shared" si="8"/>
        <v>0.01759889485271898</v>
      </c>
      <c r="P17" s="206">
        <f t="shared" si="9"/>
        <v>23</v>
      </c>
      <c r="Q17" s="108">
        <v>1223</v>
      </c>
      <c r="R17" s="85">
        <f t="shared" si="10"/>
        <v>0.01749392075525676</v>
      </c>
      <c r="S17" s="206">
        <f t="shared" si="11"/>
        <v>23</v>
      </c>
    </row>
    <row r="18" spans="1:19" s="8" customFormat="1" ht="12">
      <c r="A18" s="9" t="s">
        <v>12</v>
      </c>
      <c r="B18" s="75">
        <v>1158</v>
      </c>
      <c r="C18" s="76">
        <f t="shared" si="0"/>
        <v>0.0193367398056307</v>
      </c>
      <c r="D18" s="74">
        <f t="shared" si="1"/>
        <v>23</v>
      </c>
      <c r="E18" s="108">
        <v>1408</v>
      </c>
      <c r="F18" s="85">
        <f t="shared" si="2"/>
        <v>0.02093835972934791</v>
      </c>
      <c r="G18" s="166">
        <f t="shared" si="3"/>
        <v>20</v>
      </c>
      <c r="H18" s="108">
        <v>1416</v>
      </c>
      <c r="I18" s="85">
        <f t="shared" si="4"/>
        <v>0.020739959574655065</v>
      </c>
      <c r="J18" s="207">
        <f t="shared" si="5"/>
        <v>21</v>
      </c>
      <c r="K18" s="108">
        <v>1421</v>
      </c>
      <c r="L18" s="85">
        <f t="shared" si="6"/>
        <v>0.02044810268660153</v>
      </c>
      <c r="M18" s="206">
        <f t="shared" si="7"/>
        <v>21</v>
      </c>
      <c r="N18" s="108">
        <v>1423</v>
      </c>
      <c r="O18" s="85">
        <f t="shared" si="8"/>
        <v>0.020476882563711454</v>
      </c>
      <c r="P18" s="206">
        <f t="shared" si="9"/>
        <v>21</v>
      </c>
      <c r="Q18" s="108">
        <v>1420</v>
      </c>
      <c r="R18" s="85">
        <f t="shared" si="10"/>
        <v>0.020311829495065083</v>
      </c>
      <c r="S18" s="206">
        <f t="shared" si="11"/>
        <v>21</v>
      </c>
    </row>
    <row r="19" spans="1:19" s="8" customFormat="1" ht="12">
      <c r="A19" s="222" t="s">
        <v>13</v>
      </c>
      <c r="B19" s="223">
        <v>4098</v>
      </c>
      <c r="C19" s="224">
        <f t="shared" si="0"/>
        <v>0.06843001703236148</v>
      </c>
      <c r="D19" s="236">
        <f t="shared" si="1"/>
        <v>3</v>
      </c>
      <c r="E19" s="234">
        <v>4889</v>
      </c>
      <c r="F19" s="227">
        <f t="shared" si="2"/>
        <v>0.07270429028180533</v>
      </c>
      <c r="G19" s="237">
        <f t="shared" si="3"/>
        <v>3</v>
      </c>
      <c r="H19" s="234">
        <v>5013</v>
      </c>
      <c r="I19" s="227">
        <f t="shared" si="4"/>
        <v>0.07342472976535724</v>
      </c>
      <c r="J19" s="238">
        <f t="shared" si="5"/>
        <v>3</v>
      </c>
      <c r="K19" s="234">
        <v>5170</v>
      </c>
      <c r="L19" s="227">
        <f t="shared" si="6"/>
        <v>0.07439598232915545</v>
      </c>
      <c r="M19" s="239">
        <f t="shared" si="7"/>
        <v>3</v>
      </c>
      <c r="N19" s="234">
        <v>5232</v>
      </c>
      <c r="O19" s="227">
        <f t="shared" si="8"/>
        <v>0.07528815851956312</v>
      </c>
      <c r="P19" s="239">
        <f t="shared" si="9"/>
        <v>3</v>
      </c>
      <c r="Q19" s="234">
        <v>5224</v>
      </c>
      <c r="R19" s="227">
        <f t="shared" si="10"/>
        <v>0.07472464597339436</v>
      </c>
      <c r="S19" s="239">
        <f t="shared" si="11"/>
        <v>3</v>
      </c>
    </row>
    <row r="20" spans="1:19" s="8" customFormat="1" ht="12">
      <c r="A20" s="9" t="s">
        <v>14</v>
      </c>
      <c r="B20" s="75">
        <v>5659</v>
      </c>
      <c r="C20" s="76">
        <f t="shared" si="0"/>
        <v>0.0944962094646495</v>
      </c>
      <c r="D20" s="74">
        <f t="shared" si="1"/>
        <v>1</v>
      </c>
      <c r="E20" s="108">
        <v>6168</v>
      </c>
      <c r="F20" s="85">
        <f t="shared" si="2"/>
        <v>0.09172429176890474</v>
      </c>
      <c r="G20" s="166">
        <f t="shared" si="3"/>
        <v>1</v>
      </c>
      <c r="H20" s="108">
        <v>6219</v>
      </c>
      <c r="I20" s="85">
        <f t="shared" si="4"/>
        <v>0.0910888478776694</v>
      </c>
      <c r="J20" s="207">
        <f t="shared" si="5"/>
        <v>1</v>
      </c>
      <c r="K20" s="108">
        <v>6296</v>
      </c>
      <c r="L20" s="85">
        <f t="shared" si="6"/>
        <v>0.09059905314204308</v>
      </c>
      <c r="M20" s="206">
        <f t="shared" si="7"/>
        <v>1</v>
      </c>
      <c r="N20" s="108">
        <v>6301</v>
      </c>
      <c r="O20" s="85">
        <f t="shared" si="8"/>
        <v>0.0906710028348179</v>
      </c>
      <c r="P20" s="206">
        <f t="shared" si="9"/>
        <v>1</v>
      </c>
      <c r="Q20" s="108">
        <v>6297</v>
      </c>
      <c r="R20" s="85">
        <f t="shared" si="10"/>
        <v>0.0900729509369189</v>
      </c>
      <c r="S20" s="206">
        <f t="shared" si="11"/>
        <v>1</v>
      </c>
    </row>
    <row r="21" spans="1:19" s="8" customFormat="1" ht="12">
      <c r="A21" s="9" t="s">
        <v>15</v>
      </c>
      <c r="B21" s="75">
        <v>2507</v>
      </c>
      <c r="C21" s="76">
        <f t="shared" si="0"/>
        <v>0.041862872791637445</v>
      </c>
      <c r="D21" s="74">
        <f t="shared" si="1"/>
        <v>8</v>
      </c>
      <c r="E21" s="108">
        <v>2877</v>
      </c>
      <c r="F21" s="85">
        <f t="shared" si="2"/>
        <v>0.04278385010037921</v>
      </c>
      <c r="G21" s="166">
        <f t="shared" si="3"/>
        <v>8</v>
      </c>
      <c r="H21" s="108">
        <v>2888</v>
      </c>
      <c r="I21" s="85">
        <f t="shared" si="4"/>
        <v>0.04230014353926824</v>
      </c>
      <c r="J21" s="207">
        <f t="shared" si="5"/>
        <v>8</v>
      </c>
      <c r="K21" s="108">
        <v>2885</v>
      </c>
      <c r="L21" s="85">
        <f t="shared" si="6"/>
        <v>0.04151497273106644</v>
      </c>
      <c r="M21" s="206">
        <f t="shared" si="7"/>
        <v>8</v>
      </c>
      <c r="N21" s="108">
        <v>2895</v>
      </c>
      <c r="O21" s="85">
        <f t="shared" si="8"/>
        <v>0.041658872116616064</v>
      </c>
      <c r="P21" s="206">
        <f t="shared" si="9"/>
        <v>8</v>
      </c>
      <c r="Q21" s="108">
        <v>2895</v>
      </c>
      <c r="R21" s="85">
        <f t="shared" si="10"/>
        <v>0.041410384780431984</v>
      </c>
      <c r="S21" s="206">
        <f t="shared" si="11"/>
        <v>8</v>
      </c>
    </row>
    <row r="22" spans="1:19" s="8" customFormat="1" ht="12">
      <c r="A22" s="9" t="s">
        <v>16</v>
      </c>
      <c r="B22" s="75">
        <v>1212</v>
      </c>
      <c r="C22" s="76">
        <f t="shared" si="0"/>
        <v>0.02023845306081555</v>
      </c>
      <c r="D22" s="74">
        <f t="shared" si="1"/>
        <v>20</v>
      </c>
      <c r="E22" s="108">
        <v>1233</v>
      </c>
      <c r="F22" s="85">
        <f t="shared" si="2"/>
        <v>0.018335935757305376</v>
      </c>
      <c r="G22" s="166">
        <f t="shared" si="3"/>
        <v>22</v>
      </c>
      <c r="H22" s="108">
        <v>1243</v>
      </c>
      <c r="I22" s="85">
        <f t="shared" si="4"/>
        <v>0.01820605208424876</v>
      </c>
      <c r="J22" s="207">
        <f t="shared" si="5"/>
        <v>22</v>
      </c>
      <c r="K22" s="108">
        <v>1251</v>
      </c>
      <c r="L22" s="85">
        <f t="shared" si="6"/>
        <v>0.018001813132257925</v>
      </c>
      <c r="M22" s="206">
        <f t="shared" si="7"/>
        <v>22</v>
      </c>
      <c r="N22" s="108">
        <v>1261</v>
      </c>
      <c r="O22" s="85">
        <f t="shared" si="8"/>
        <v>0.018145712517807548</v>
      </c>
      <c r="P22" s="206">
        <f t="shared" si="9"/>
        <v>22</v>
      </c>
      <c r="Q22" s="108">
        <v>1261</v>
      </c>
      <c r="R22" s="85">
        <f t="shared" si="10"/>
        <v>0.018037476755828924</v>
      </c>
      <c r="S22" s="206">
        <f t="shared" si="11"/>
        <v>22</v>
      </c>
    </row>
    <row r="23" spans="1:19" s="8" customFormat="1" ht="12">
      <c r="A23" s="9" t="s">
        <v>17</v>
      </c>
      <c r="B23" s="75">
        <v>697</v>
      </c>
      <c r="C23" s="76">
        <f t="shared" si="0"/>
        <v>0.011638780349330394</v>
      </c>
      <c r="D23" s="74">
        <f t="shared" si="1"/>
        <v>29</v>
      </c>
      <c r="E23" s="108">
        <v>846</v>
      </c>
      <c r="F23" s="85">
        <f t="shared" si="2"/>
        <v>0.012580861030559894</v>
      </c>
      <c r="G23" s="166">
        <f t="shared" si="3"/>
        <v>28</v>
      </c>
      <c r="H23" s="108">
        <v>888</v>
      </c>
      <c r="I23" s="85">
        <f t="shared" si="4"/>
        <v>0.013006415326478601</v>
      </c>
      <c r="J23" s="207">
        <f t="shared" si="5"/>
        <v>27</v>
      </c>
      <c r="K23" s="108">
        <v>905</v>
      </c>
      <c r="L23" s="85">
        <f t="shared" si="6"/>
        <v>0.013022894392240945</v>
      </c>
      <c r="M23" s="206">
        <f t="shared" si="7"/>
        <v>28</v>
      </c>
      <c r="N23" s="108">
        <v>908</v>
      </c>
      <c r="O23" s="85">
        <f t="shared" si="8"/>
        <v>0.013066064207905832</v>
      </c>
      <c r="P23" s="206">
        <f t="shared" si="9"/>
        <v>28</v>
      </c>
      <c r="Q23" s="108">
        <v>905</v>
      </c>
      <c r="R23" s="85">
        <f t="shared" si="10"/>
        <v>0.012945215276784437</v>
      </c>
      <c r="S23" s="206">
        <f t="shared" si="11"/>
        <v>28</v>
      </c>
    </row>
    <row r="24" spans="1:19" s="8" customFormat="1" ht="12">
      <c r="A24" s="9" t="s">
        <v>18</v>
      </c>
      <c r="B24" s="75">
        <v>2915</v>
      </c>
      <c r="C24" s="76">
        <f t="shared" si="0"/>
        <v>0.048675817386367434</v>
      </c>
      <c r="D24" s="74">
        <f t="shared" si="1"/>
        <v>6</v>
      </c>
      <c r="E24" s="108">
        <v>3310</v>
      </c>
      <c r="F24" s="85">
        <f t="shared" si="2"/>
        <v>0.04922299055691873</v>
      </c>
      <c r="G24" s="166">
        <f t="shared" si="3"/>
        <v>6</v>
      </c>
      <c r="H24" s="108">
        <v>3353</v>
      </c>
      <c r="I24" s="85">
        <f t="shared" si="4"/>
        <v>0.049110935348741835</v>
      </c>
      <c r="J24" s="207">
        <f t="shared" si="5"/>
        <v>6</v>
      </c>
      <c r="K24" s="108">
        <v>3419</v>
      </c>
      <c r="L24" s="85">
        <f t="shared" si="6"/>
        <v>0.04919919991941634</v>
      </c>
      <c r="M24" s="206">
        <f t="shared" si="7"/>
        <v>5</v>
      </c>
      <c r="N24" s="108">
        <v>3429</v>
      </c>
      <c r="O24" s="85">
        <f t="shared" si="8"/>
        <v>0.04934309930496597</v>
      </c>
      <c r="P24" s="206">
        <f t="shared" si="9"/>
        <v>5</v>
      </c>
      <c r="Q24" s="108">
        <v>3426</v>
      </c>
      <c r="R24" s="85">
        <f t="shared" si="10"/>
        <v>0.04900586468316407</v>
      </c>
      <c r="S24" s="206">
        <f t="shared" si="11"/>
        <v>5</v>
      </c>
    </row>
    <row r="25" spans="1:19" s="8" customFormat="1" ht="12">
      <c r="A25" s="9" t="s">
        <v>19</v>
      </c>
      <c r="B25" s="75">
        <v>1469</v>
      </c>
      <c r="C25" s="76">
        <f t="shared" si="0"/>
        <v>0.02452994021975086</v>
      </c>
      <c r="D25" s="74">
        <f t="shared" si="1"/>
        <v>18</v>
      </c>
      <c r="E25" s="108">
        <v>1452</v>
      </c>
      <c r="F25" s="85">
        <f t="shared" si="2"/>
        <v>0.02159268347089003</v>
      </c>
      <c r="G25" s="166">
        <f t="shared" si="3"/>
        <v>19</v>
      </c>
      <c r="H25" s="108">
        <v>1480</v>
      </c>
      <c r="I25" s="85">
        <f t="shared" si="4"/>
        <v>0.021677358877464335</v>
      </c>
      <c r="J25" s="207">
        <f t="shared" si="5"/>
        <v>19</v>
      </c>
      <c r="K25" s="108">
        <v>1494</v>
      </c>
      <c r="L25" s="85">
        <f t="shared" si="6"/>
        <v>0.02149856820111378</v>
      </c>
      <c r="M25" s="206">
        <f t="shared" si="7"/>
        <v>20</v>
      </c>
      <c r="N25" s="108">
        <v>1494</v>
      </c>
      <c r="O25" s="85">
        <f t="shared" si="8"/>
        <v>0.02149856820111378</v>
      </c>
      <c r="P25" s="206">
        <f t="shared" si="9"/>
        <v>20</v>
      </c>
      <c r="Q25" s="108">
        <v>1496</v>
      </c>
      <c r="R25" s="85">
        <f t="shared" si="10"/>
        <v>0.02139894149620941</v>
      </c>
      <c r="S25" s="206">
        <f t="shared" si="11"/>
        <v>20</v>
      </c>
    </row>
    <row r="26" spans="1:19" s="8" customFormat="1" ht="12">
      <c r="A26" s="9" t="s">
        <v>20</v>
      </c>
      <c r="B26" s="75">
        <v>2655</v>
      </c>
      <c r="C26" s="76">
        <f t="shared" si="0"/>
        <v>0.04433423504658852</v>
      </c>
      <c r="D26" s="74">
        <f t="shared" si="1"/>
        <v>7</v>
      </c>
      <c r="E26" s="108">
        <v>3368</v>
      </c>
      <c r="F26" s="85">
        <f t="shared" si="2"/>
        <v>0.050085508216224255</v>
      </c>
      <c r="G26" s="166">
        <f t="shared" si="3"/>
        <v>5</v>
      </c>
      <c r="H26" s="108">
        <v>3393</v>
      </c>
      <c r="I26" s="85">
        <f t="shared" si="4"/>
        <v>0.04969680991299763</v>
      </c>
      <c r="J26" s="207">
        <f t="shared" si="5"/>
        <v>5</v>
      </c>
      <c r="K26" s="108">
        <v>3418</v>
      </c>
      <c r="L26" s="85">
        <f t="shared" si="6"/>
        <v>0.04918480998086138</v>
      </c>
      <c r="M26" s="206">
        <f t="shared" si="7"/>
        <v>6</v>
      </c>
      <c r="N26" s="108">
        <v>3417</v>
      </c>
      <c r="O26" s="85">
        <f t="shared" si="8"/>
        <v>0.04917042004230642</v>
      </c>
      <c r="P26" s="206">
        <f t="shared" si="9"/>
        <v>6</v>
      </c>
      <c r="Q26" s="108">
        <v>3415</v>
      </c>
      <c r="R26" s="85">
        <f t="shared" si="10"/>
        <v>0.048848519525103704</v>
      </c>
      <c r="S26" s="206">
        <f t="shared" si="11"/>
        <v>6</v>
      </c>
    </row>
    <row r="27" spans="1:19" s="8" customFormat="1" ht="12">
      <c r="A27" s="9" t="s">
        <v>21</v>
      </c>
      <c r="B27" s="75">
        <v>1203</v>
      </c>
      <c r="C27" s="76">
        <f t="shared" si="0"/>
        <v>0.020088167518284742</v>
      </c>
      <c r="D27" s="74">
        <f t="shared" si="1"/>
        <v>22</v>
      </c>
      <c r="E27" s="108">
        <v>1382</v>
      </c>
      <c r="F27" s="85">
        <f t="shared" si="2"/>
        <v>0.020551713882073018</v>
      </c>
      <c r="G27" s="166">
        <f t="shared" si="3"/>
        <v>21</v>
      </c>
      <c r="H27" s="108">
        <v>1440</v>
      </c>
      <c r="I27" s="85">
        <f t="shared" si="4"/>
        <v>0.021091484313208543</v>
      </c>
      <c r="J27" s="207">
        <f t="shared" si="5"/>
        <v>20</v>
      </c>
      <c r="K27" s="108">
        <v>1509</v>
      </c>
      <c r="L27" s="85">
        <f t="shared" si="6"/>
        <v>0.021714417279438215</v>
      </c>
      <c r="M27" s="206">
        <f t="shared" si="7"/>
        <v>19</v>
      </c>
      <c r="N27" s="108">
        <v>1559</v>
      </c>
      <c r="O27" s="85">
        <f t="shared" si="8"/>
        <v>0.022433914207186337</v>
      </c>
      <c r="P27" s="206">
        <f t="shared" si="9"/>
        <v>19</v>
      </c>
      <c r="Q27" s="108">
        <v>1559</v>
      </c>
      <c r="R27" s="85">
        <f t="shared" si="10"/>
        <v>0.022300100128736948</v>
      </c>
      <c r="S27" s="206">
        <f t="shared" si="11"/>
        <v>19</v>
      </c>
    </row>
    <row r="28" spans="1:19" s="8" customFormat="1" ht="12">
      <c r="A28" s="9" t="s">
        <v>22</v>
      </c>
      <c r="B28" s="75">
        <v>1232</v>
      </c>
      <c r="C28" s="76">
        <f t="shared" si="0"/>
        <v>0.020572420933106236</v>
      </c>
      <c r="D28" s="74">
        <f t="shared" si="1"/>
        <v>19</v>
      </c>
      <c r="E28" s="108">
        <v>1474</v>
      </c>
      <c r="F28" s="85">
        <f t="shared" si="2"/>
        <v>0.02191984534166109</v>
      </c>
      <c r="G28" s="166">
        <f t="shared" si="3"/>
        <v>18</v>
      </c>
      <c r="H28" s="108">
        <v>1573</v>
      </c>
      <c r="I28" s="85">
        <f t="shared" si="4"/>
        <v>0.023039517239359052</v>
      </c>
      <c r="J28" s="207">
        <f t="shared" si="5"/>
        <v>18</v>
      </c>
      <c r="K28" s="108">
        <v>1669</v>
      </c>
      <c r="L28" s="85">
        <f t="shared" si="6"/>
        <v>0.024016807448232196</v>
      </c>
      <c r="M28" s="206">
        <f t="shared" si="7"/>
        <v>18</v>
      </c>
      <c r="N28" s="108">
        <v>1721</v>
      </c>
      <c r="O28" s="85">
        <f t="shared" si="8"/>
        <v>0.02476508425309024</v>
      </c>
      <c r="P28" s="206">
        <f t="shared" si="9"/>
        <v>18</v>
      </c>
      <c r="Q28" s="108">
        <v>1717</v>
      </c>
      <c r="R28" s="85">
        <f t="shared" si="10"/>
        <v>0.024560148762694894</v>
      </c>
      <c r="S28" s="206">
        <f t="shared" si="11"/>
        <v>18</v>
      </c>
    </row>
    <row r="29" spans="1:19" s="8" customFormat="1" ht="12">
      <c r="A29" s="9" t="s">
        <v>23</v>
      </c>
      <c r="B29" s="75">
        <v>1690</v>
      </c>
      <c r="C29" s="76">
        <f t="shared" si="0"/>
        <v>0.028220285208562935</v>
      </c>
      <c r="D29" s="74">
        <f t="shared" si="1"/>
        <v>13</v>
      </c>
      <c r="E29" s="108">
        <v>1990</v>
      </c>
      <c r="F29" s="85">
        <f t="shared" si="2"/>
        <v>0.02959327831065507</v>
      </c>
      <c r="G29" s="166">
        <f t="shared" si="3"/>
        <v>13</v>
      </c>
      <c r="H29" s="108">
        <v>2005</v>
      </c>
      <c r="I29" s="85">
        <f t="shared" si="4"/>
        <v>0.029366962533321616</v>
      </c>
      <c r="J29" s="207">
        <f t="shared" si="5"/>
        <v>13</v>
      </c>
      <c r="K29" s="108">
        <v>2018</v>
      </c>
      <c r="L29" s="85">
        <f t="shared" si="6"/>
        <v>0.02903889600391406</v>
      </c>
      <c r="M29" s="206">
        <f t="shared" si="7"/>
        <v>13</v>
      </c>
      <c r="N29" s="108">
        <v>2037</v>
      </c>
      <c r="O29" s="85">
        <f t="shared" si="8"/>
        <v>0.029312304836458348</v>
      </c>
      <c r="P29" s="206">
        <f t="shared" si="9"/>
        <v>13</v>
      </c>
      <c r="Q29" s="108">
        <v>2038</v>
      </c>
      <c r="R29" s="85">
        <f t="shared" si="10"/>
        <v>0.02915176655700186</v>
      </c>
      <c r="S29" s="206">
        <f t="shared" si="11"/>
        <v>13</v>
      </c>
    </row>
    <row r="30" spans="1:19" s="8" customFormat="1" ht="12">
      <c r="A30" s="9" t="s">
        <v>24</v>
      </c>
      <c r="B30" s="75">
        <v>1590</v>
      </c>
      <c r="C30" s="76">
        <f t="shared" si="0"/>
        <v>0.026550445847109506</v>
      </c>
      <c r="D30" s="74">
        <f t="shared" si="1"/>
        <v>16</v>
      </c>
      <c r="E30" s="108">
        <v>1848</v>
      </c>
      <c r="F30" s="85">
        <f t="shared" si="2"/>
        <v>0.027481597144769127</v>
      </c>
      <c r="G30" s="166">
        <f t="shared" si="3"/>
        <v>15</v>
      </c>
      <c r="H30" s="108">
        <v>1876</v>
      </c>
      <c r="I30" s="85">
        <f t="shared" si="4"/>
        <v>0.027477517063596683</v>
      </c>
      <c r="J30" s="207">
        <f t="shared" si="5"/>
        <v>15</v>
      </c>
      <c r="K30" s="108">
        <v>1920</v>
      </c>
      <c r="L30" s="85">
        <f t="shared" si="6"/>
        <v>0.02762868202552775</v>
      </c>
      <c r="M30" s="206">
        <f t="shared" si="7"/>
        <v>15</v>
      </c>
      <c r="N30" s="108">
        <v>1940</v>
      </c>
      <c r="O30" s="85">
        <f t="shared" si="8"/>
        <v>0.027916480796626997</v>
      </c>
      <c r="P30" s="206">
        <f t="shared" si="9"/>
        <v>15</v>
      </c>
      <c r="Q30" s="108">
        <v>1939</v>
      </c>
      <c r="R30" s="85">
        <f t="shared" si="10"/>
        <v>0.02773566013445859</v>
      </c>
      <c r="S30" s="206">
        <f t="shared" si="11"/>
        <v>15</v>
      </c>
    </row>
    <row r="31" spans="1:19" s="8" customFormat="1" ht="12">
      <c r="A31" s="9" t="s">
        <v>25</v>
      </c>
      <c r="B31" s="75">
        <v>2244</v>
      </c>
      <c r="C31" s="76">
        <f t="shared" si="0"/>
        <v>0.03747119527101493</v>
      </c>
      <c r="D31" s="74">
        <f t="shared" si="1"/>
        <v>9</v>
      </c>
      <c r="E31" s="108">
        <v>2129</v>
      </c>
      <c r="F31" s="85">
        <f t="shared" si="2"/>
        <v>0.03166034649416313</v>
      </c>
      <c r="G31" s="166">
        <f t="shared" si="3"/>
        <v>10</v>
      </c>
      <c r="H31" s="108">
        <v>2155</v>
      </c>
      <c r="I31" s="85">
        <f t="shared" si="4"/>
        <v>0.03156399214928084</v>
      </c>
      <c r="J31" s="207">
        <f t="shared" si="5"/>
        <v>10</v>
      </c>
      <c r="K31" s="108">
        <v>2196</v>
      </c>
      <c r="L31" s="85">
        <f t="shared" si="6"/>
        <v>0.031600305066697365</v>
      </c>
      <c r="M31" s="206">
        <f t="shared" si="7"/>
        <v>10</v>
      </c>
      <c r="N31" s="108">
        <v>2207</v>
      </c>
      <c r="O31" s="85">
        <f t="shared" si="8"/>
        <v>0.031758594390801954</v>
      </c>
      <c r="P31" s="206">
        <f t="shared" si="9"/>
        <v>10</v>
      </c>
      <c r="Q31" s="108">
        <v>2208</v>
      </c>
      <c r="R31" s="85">
        <f t="shared" si="10"/>
        <v>0.03158346445429838</v>
      </c>
      <c r="S31" s="206">
        <f t="shared" si="11"/>
        <v>10</v>
      </c>
    </row>
    <row r="32" spans="1:19" s="8" customFormat="1" ht="12">
      <c r="A32" s="9" t="s">
        <v>26</v>
      </c>
      <c r="B32" s="75">
        <v>903</v>
      </c>
      <c r="C32" s="76">
        <f t="shared" si="0"/>
        <v>0.015078649433924457</v>
      </c>
      <c r="D32" s="74">
        <f t="shared" si="1"/>
        <v>24</v>
      </c>
      <c r="E32" s="108">
        <v>998</v>
      </c>
      <c r="F32" s="85">
        <f t="shared" si="2"/>
        <v>0.014841252137705405</v>
      </c>
      <c r="G32" s="166">
        <f t="shared" si="3"/>
        <v>25</v>
      </c>
      <c r="H32" s="108">
        <v>1020</v>
      </c>
      <c r="I32" s="85">
        <f t="shared" si="4"/>
        <v>0.014939801388522717</v>
      </c>
      <c r="J32" s="207">
        <f t="shared" si="5"/>
        <v>25</v>
      </c>
      <c r="K32" s="108">
        <v>1037</v>
      </c>
      <c r="L32" s="85">
        <f t="shared" si="6"/>
        <v>0.014922366281495979</v>
      </c>
      <c r="M32" s="206">
        <f t="shared" si="7"/>
        <v>25</v>
      </c>
      <c r="N32" s="108">
        <v>1047</v>
      </c>
      <c r="O32" s="85">
        <f t="shared" si="8"/>
        <v>0.015066265667045602</v>
      </c>
      <c r="P32" s="206">
        <f t="shared" si="9"/>
        <v>25</v>
      </c>
      <c r="Q32" s="108">
        <v>1049</v>
      </c>
      <c r="R32" s="85">
        <f t="shared" si="10"/>
        <v>0.015005006436847376</v>
      </c>
      <c r="S32" s="206">
        <f t="shared" si="11"/>
        <v>25</v>
      </c>
    </row>
    <row r="33" spans="1:19" s="8" customFormat="1" ht="12">
      <c r="A33" s="9" t="s">
        <v>27</v>
      </c>
      <c r="B33" s="75">
        <v>1871</v>
      </c>
      <c r="C33" s="76">
        <f t="shared" si="0"/>
        <v>0.03124269445279364</v>
      </c>
      <c r="D33" s="74">
        <f t="shared" si="1"/>
        <v>11</v>
      </c>
      <c r="E33" s="108">
        <v>1959</v>
      </c>
      <c r="F33" s="85">
        <f t="shared" si="2"/>
        <v>0.02913227749275039</v>
      </c>
      <c r="G33" s="166">
        <f t="shared" si="3"/>
        <v>14</v>
      </c>
      <c r="H33" s="108">
        <v>1990</v>
      </c>
      <c r="I33" s="85">
        <f t="shared" si="4"/>
        <v>0.029147259571725693</v>
      </c>
      <c r="J33" s="207">
        <f t="shared" si="5"/>
        <v>14</v>
      </c>
      <c r="K33" s="108">
        <v>2012</v>
      </c>
      <c r="L33" s="85">
        <f t="shared" si="6"/>
        <v>0.02895255637258429</v>
      </c>
      <c r="M33" s="206">
        <f t="shared" si="7"/>
        <v>14</v>
      </c>
      <c r="N33" s="108">
        <v>2015</v>
      </c>
      <c r="O33" s="85">
        <f t="shared" si="8"/>
        <v>0.028995726188249176</v>
      </c>
      <c r="P33" s="206">
        <f t="shared" si="9"/>
        <v>14</v>
      </c>
      <c r="Q33" s="108">
        <v>2013</v>
      </c>
      <c r="R33" s="85">
        <f t="shared" si="10"/>
        <v>0.02879416392504649</v>
      </c>
      <c r="S33" s="206">
        <f t="shared" si="11"/>
        <v>14</v>
      </c>
    </row>
    <row r="34" spans="1:19" s="8" customFormat="1" ht="12">
      <c r="A34" s="9" t="s">
        <v>28</v>
      </c>
      <c r="B34" s="75">
        <v>644</v>
      </c>
      <c r="C34" s="76">
        <f t="shared" si="0"/>
        <v>0.010753765487760077</v>
      </c>
      <c r="D34" s="74">
        <f t="shared" si="1"/>
        <v>30</v>
      </c>
      <c r="E34" s="108">
        <v>860</v>
      </c>
      <c r="F34" s="85">
        <f t="shared" si="2"/>
        <v>0.012789054948323296</v>
      </c>
      <c r="G34" s="166">
        <f t="shared" si="3"/>
        <v>27</v>
      </c>
      <c r="H34" s="108">
        <v>873</v>
      </c>
      <c r="I34" s="85">
        <f t="shared" si="4"/>
        <v>0.012786712364882678</v>
      </c>
      <c r="J34" s="207">
        <f t="shared" si="5"/>
        <v>29</v>
      </c>
      <c r="K34" s="108">
        <v>876</v>
      </c>
      <c r="L34" s="85">
        <f t="shared" si="6"/>
        <v>0.012605586174147036</v>
      </c>
      <c r="M34" s="206">
        <f t="shared" si="7"/>
        <v>29</v>
      </c>
      <c r="N34" s="108">
        <v>876</v>
      </c>
      <c r="O34" s="85">
        <f t="shared" si="8"/>
        <v>0.012605586174147036</v>
      </c>
      <c r="P34" s="206">
        <f t="shared" si="9"/>
        <v>29</v>
      </c>
      <c r="Q34" s="108">
        <v>876</v>
      </c>
      <c r="R34" s="85">
        <f t="shared" si="10"/>
        <v>0.012530396223716206</v>
      </c>
      <c r="S34" s="206">
        <f t="shared" si="11"/>
        <v>29</v>
      </c>
    </row>
    <row r="35" spans="1:19" s="8" customFormat="1" ht="12">
      <c r="A35" s="9" t="s">
        <v>29</v>
      </c>
      <c r="B35" s="75">
        <v>2992</v>
      </c>
      <c r="C35" s="76">
        <f t="shared" si="0"/>
        <v>0.04996159369468657</v>
      </c>
      <c r="D35" s="74">
        <f t="shared" si="1"/>
        <v>5</v>
      </c>
      <c r="E35" s="108">
        <v>3274</v>
      </c>
      <c r="F35" s="85">
        <f t="shared" si="2"/>
        <v>0.048687634768384266</v>
      </c>
      <c r="G35" s="166">
        <f t="shared" si="3"/>
        <v>7</v>
      </c>
      <c r="H35" s="108">
        <v>3307</v>
      </c>
      <c r="I35" s="85">
        <f t="shared" si="4"/>
        <v>0.048437179599847675</v>
      </c>
      <c r="J35" s="207">
        <f t="shared" si="5"/>
        <v>7</v>
      </c>
      <c r="K35" s="108">
        <v>3346</v>
      </c>
      <c r="L35" s="85">
        <f t="shared" si="6"/>
        <v>0.04814873440490409</v>
      </c>
      <c r="M35" s="206">
        <f t="shared" si="7"/>
        <v>7</v>
      </c>
      <c r="N35" s="108">
        <v>3350</v>
      </c>
      <c r="O35" s="85">
        <f t="shared" si="8"/>
        <v>0.04820629415912394</v>
      </c>
      <c r="P35" s="206">
        <f t="shared" si="9"/>
        <v>7</v>
      </c>
      <c r="Q35" s="108">
        <v>3350</v>
      </c>
      <c r="R35" s="85">
        <f t="shared" si="10"/>
        <v>0.04791875268201974</v>
      </c>
      <c r="S35" s="206">
        <f t="shared" si="11"/>
        <v>7</v>
      </c>
    </row>
    <row r="36" spans="1:19" s="8" customFormat="1" ht="12">
      <c r="A36" s="9" t="s">
        <v>30</v>
      </c>
      <c r="B36" s="75">
        <v>1601</v>
      </c>
      <c r="C36" s="76">
        <f t="shared" si="0"/>
        <v>0.026734128176869387</v>
      </c>
      <c r="D36" s="74">
        <f t="shared" si="1"/>
        <v>15</v>
      </c>
      <c r="E36" s="108">
        <v>1699</v>
      </c>
      <c r="F36" s="85">
        <f t="shared" si="2"/>
        <v>0.02526581902000149</v>
      </c>
      <c r="G36" s="166">
        <f t="shared" si="3"/>
        <v>17</v>
      </c>
      <c r="H36" s="108">
        <v>1718</v>
      </c>
      <c r="I36" s="85">
        <f t="shared" si="4"/>
        <v>0.025163312534786302</v>
      </c>
      <c r="J36" s="207">
        <f t="shared" si="5"/>
        <v>17</v>
      </c>
      <c r="K36" s="108">
        <v>1748</v>
      </c>
      <c r="L36" s="85">
        <f t="shared" si="6"/>
        <v>0.025153612594074223</v>
      </c>
      <c r="M36" s="206">
        <f t="shared" si="7"/>
        <v>17</v>
      </c>
      <c r="N36" s="108">
        <v>1759</v>
      </c>
      <c r="O36" s="85">
        <f t="shared" si="8"/>
        <v>0.02531190191817881</v>
      </c>
      <c r="P36" s="206">
        <f t="shared" si="9"/>
        <v>17</v>
      </c>
      <c r="Q36" s="108">
        <v>1762</v>
      </c>
      <c r="R36" s="85">
        <f t="shared" si="10"/>
        <v>0.025203833500214563</v>
      </c>
      <c r="S36" s="206">
        <f t="shared" si="11"/>
        <v>17</v>
      </c>
    </row>
    <row r="37" spans="1:19" s="8" customFormat="1" ht="12">
      <c r="A37" s="119" t="s">
        <v>31</v>
      </c>
      <c r="B37" s="116">
        <v>752</v>
      </c>
      <c r="C37" s="117">
        <f t="shared" si="0"/>
        <v>0.01255719199812978</v>
      </c>
      <c r="D37" s="123">
        <f t="shared" si="1"/>
        <v>27</v>
      </c>
      <c r="E37" s="109">
        <v>911</v>
      </c>
      <c r="F37" s="99">
        <f t="shared" si="2"/>
        <v>0.013547475648747118</v>
      </c>
      <c r="G37" s="168">
        <f t="shared" si="3"/>
        <v>26</v>
      </c>
      <c r="H37" s="108">
        <v>911</v>
      </c>
      <c r="I37" s="85">
        <f t="shared" si="4"/>
        <v>0.013343293200925681</v>
      </c>
      <c r="J37" s="207">
        <f t="shared" si="5"/>
        <v>26</v>
      </c>
      <c r="K37" s="108">
        <v>915</v>
      </c>
      <c r="L37" s="85">
        <f t="shared" si="6"/>
        <v>0.01316679377779057</v>
      </c>
      <c r="M37" s="206">
        <f t="shared" si="7"/>
        <v>27</v>
      </c>
      <c r="N37" s="108">
        <v>919</v>
      </c>
      <c r="O37" s="85">
        <f t="shared" si="8"/>
        <v>0.013224353532010418</v>
      </c>
      <c r="P37" s="206">
        <f t="shared" si="9"/>
        <v>27</v>
      </c>
      <c r="Q37" s="108">
        <v>918</v>
      </c>
      <c r="R37" s="85">
        <f t="shared" si="10"/>
        <v>0.01313116864540123</v>
      </c>
      <c r="S37" s="206">
        <f t="shared" si="11"/>
        <v>27</v>
      </c>
    </row>
    <row r="38" spans="1:19" s="11" customFormat="1" ht="12.75">
      <c r="A38" s="50" t="s">
        <v>0</v>
      </c>
      <c r="B38" s="110">
        <v>59886</v>
      </c>
      <c r="C38" s="111">
        <f>SUM(C6:C37)</f>
        <v>0.9999999999999999</v>
      </c>
      <c r="D38" s="112"/>
      <c r="E38" s="122">
        <v>67245</v>
      </c>
      <c r="F38" s="120">
        <f>SUM(F6:F37)</f>
        <v>1</v>
      </c>
      <c r="G38" s="205"/>
      <c r="H38" s="122">
        <v>68274</v>
      </c>
      <c r="I38" s="120">
        <f>SUM(I6:I37)</f>
        <v>1.0000000000000002</v>
      </c>
      <c r="J38" s="120"/>
      <c r="K38" s="86">
        <v>69493</v>
      </c>
      <c r="L38" s="214">
        <f>SUM(L6:L37)</f>
        <v>0.9999999999999999</v>
      </c>
      <c r="M38" s="215"/>
      <c r="N38" s="86">
        <f>SUM(N6:N37)</f>
        <v>69951</v>
      </c>
      <c r="O38" s="214">
        <f>SUM(O6:O37)</f>
        <v>1.0065905918581726</v>
      </c>
      <c r="P38" s="215"/>
      <c r="Q38" s="86">
        <v>69910</v>
      </c>
      <c r="R38" s="214">
        <f>SUM(R6:R37)</f>
        <v>0.9999999999999999</v>
      </c>
      <c r="S38" s="215"/>
    </row>
    <row r="39" spans="1:7" s="11" customFormat="1" ht="12.75">
      <c r="A39" s="33" t="s">
        <v>91</v>
      </c>
      <c r="B39" s="34"/>
      <c r="C39" s="35"/>
      <c r="D39" s="33"/>
      <c r="E39" s="33"/>
      <c r="F39" s="33"/>
      <c r="G39" s="33"/>
    </row>
    <row r="40" spans="1:13" ht="27" customHeight="1">
      <c r="A40" s="248" t="s">
        <v>59</v>
      </c>
      <c r="B40" s="248"/>
      <c r="C40" s="248"/>
      <c r="D40" s="248"/>
      <c r="E40" s="248"/>
      <c r="F40" s="248"/>
      <c r="G40" s="248"/>
      <c r="H40" s="248"/>
      <c r="I40" s="248"/>
      <c r="J40" s="248"/>
      <c r="K40" s="248"/>
      <c r="L40" s="248"/>
      <c r="M40" s="248"/>
    </row>
  </sheetData>
  <sheetProtection/>
  <mergeCells count="2">
    <mergeCell ref="A2:H2"/>
    <mergeCell ref="A40:M40"/>
  </mergeCells>
  <printOptions/>
  <pageMargins left="0.75" right="0.75" top="1" bottom="1" header="0.5" footer="0.5"/>
  <pageSetup horizontalDpi="300" verticalDpi="300" orientation="portrait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40"/>
  <sheetViews>
    <sheetView zoomScalePageLayoutView="0" workbookViewId="0" topLeftCell="A1">
      <selection activeCell="Y23" sqref="Y23"/>
    </sheetView>
  </sheetViews>
  <sheetFormatPr defaultColWidth="9.7109375" defaultRowHeight="12.75"/>
  <cols>
    <col min="1" max="1" width="25.140625" style="4" customWidth="1"/>
    <col min="2" max="2" width="11.7109375" style="4" customWidth="1"/>
    <col min="3" max="3" width="6.421875" style="4" customWidth="1"/>
    <col min="4" max="4" width="5.140625" style="4" customWidth="1"/>
    <col min="5" max="5" width="10.140625" style="4" customWidth="1"/>
    <col min="6" max="6" width="6.8515625" style="4" customWidth="1"/>
    <col min="7" max="7" width="5.57421875" style="4" customWidth="1"/>
    <col min="8" max="8" width="10.8515625" style="4" customWidth="1"/>
    <col min="9" max="9" width="7.00390625" style="4" customWidth="1"/>
    <col min="10" max="10" width="5.421875" style="4" customWidth="1"/>
    <col min="11" max="11" width="10.57421875" style="4" customWidth="1"/>
    <col min="12" max="12" width="7.00390625" style="4" customWidth="1"/>
    <col min="13" max="13" width="7.28125" style="4" customWidth="1"/>
    <col min="14" max="14" width="8.8515625" style="4" customWidth="1"/>
    <col min="15" max="16" width="9.00390625" style="4" customWidth="1"/>
    <col min="17" max="16384" width="9.7109375" style="4" customWidth="1"/>
  </cols>
  <sheetData>
    <row r="1" spans="1:7" ht="12.75">
      <c r="A1" s="2" t="s">
        <v>37</v>
      </c>
      <c r="B1" s="2"/>
      <c r="C1" s="2"/>
      <c r="D1" s="2"/>
      <c r="E1" s="2"/>
      <c r="F1" s="2"/>
      <c r="G1" s="2"/>
    </row>
    <row r="2" spans="1:7" ht="12.75" customHeight="1">
      <c r="A2" s="249" t="s">
        <v>49</v>
      </c>
      <c r="B2" s="249"/>
      <c r="C2" s="249"/>
      <c r="D2" s="5"/>
      <c r="E2" s="5"/>
      <c r="F2" s="5"/>
      <c r="G2" s="5"/>
    </row>
    <row r="3" spans="1:7" ht="12.75">
      <c r="A3" s="7" t="s">
        <v>97</v>
      </c>
      <c r="B3" s="7"/>
      <c r="C3" s="7"/>
      <c r="D3" s="7"/>
      <c r="E3" s="184"/>
      <c r="F3" s="184"/>
      <c r="G3" s="184"/>
    </row>
    <row r="4" s="29" customFormat="1" ht="14.25" customHeight="1"/>
    <row r="5" spans="1:19" s="8" customFormat="1" ht="16.5" customHeight="1">
      <c r="A5" s="268" t="s">
        <v>34</v>
      </c>
      <c r="B5" s="242">
        <v>2013</v>
      </c>
      <c r="C5" s="243" t="s">
        <v>33</v>
      </c>
      <c r="D5" s="265" t="s">
        <v>32</v>
      </c>
      <c r="E5" s="242">
        <v>2014</v>
      </c>
      <c r="F5" s="243" t="s">
        <v>33</v>
      </c>
      <c r="G5" s="265" t="s">
        <v>32</v>
      </c>
      <c r="H5" s="242">
        <v>2015</v>
      </c>
      <c r="I5" s="243" t="s">
        <v>33</v>
      </c>
      <c r="J5" s="265" t="s">
        <v>32</v>
      </c>
      <c r="K5" s="242">
        <v>2016</v>
      </c>
      <c r="L5" s="243" t="s">
        <v>33</v>
      </c>
      <c r="M5" s="265" t="s">
        <v>32</v>
      </c>
      <c r="N5" s="242">
        <v>2017</v>
      </c>
      <c r="O5" s="243" t="s">
        <v>33</v>
      </c>
      <c r="P5" s="265" t="s">
        <v>32</v>
      </c>
      <c r="Q5" s="242">
        <v>2018</v>
      </c>
      <c r="R5" s="243" t="s">
        <v>33</v>
      </c>
      <c r="S5" s="265" t="s">
        <v>32</v>
      </c>
    </row>
    <row r="6" spans="1:19" s="8" customFormat="1" ht="12">
      <c r="A6" s="9" t="s">
        <v>1</v>
      </c>
      <c r="B6" s="75">
        <v>1286</v>
      </c>
      <c r="C6" s="76">
        <f>B6/$B$38</f>
        <v>0.013194750828519541</v>
      </c>
      <c r="D6" s="10">
        <f>_xlfn.RANK.EQ(B6,$B$6:$B$37)</f>
        <v>24</v>
      </c>
      <c r="E6" s="108">
        <v>1441</v>
      </c>
      <c r="F6" s="85">
        <f>E6/$E$38</f>
        <v>0.014715643924307874</v>
      </c>
      <c r="G6" s="79">
        <f>_xlfn.RANK.EQ(E6,$E$6:$E$37)</f>
        <v>23</v>
      </c>
      <c r="H6" s="124">
        <v>1470</v>
      </c>
      <c r="I6" s="85">
        <f>H6/$H$38</f>
        <v>0.014883061658398299</v>
      </c>
      <c r="J6" s="79">
        <f>_xlfn.RANK.EQ(H6,$H$6:$H$37)</f>
        <v>23</v>
      </c>
      <c r="K6" s="124">
        <v>1522</v>
      </c>
      <c r="L6" s="85">
        <f>K6/$K$38</f>
        <v>0.01505931708668507</v>
      </c>
      <c r="M6" s="79">
        <f>_xlfn.RANK.EQ(K6,$K$6:$K$37)</f>
        <v>23</v>
      </c>
      <c r="N6" s="124">
        <v>1552</v>
      </c>
      <c r="O6" s="85">
        <f aca="true" t="shared" si="0" ref="O6:O37">N6/$K$38</f>
        <v>0.015356149880772161</v>
      </c>
      <c r="P6" s="79">
        <f>_xlfn.RANK.EQ(N6,$N$6:$N$37)</f>
        <v>23</v>
      </c>
      <c r="Q6" s="124">
        <v>1551</v>
      </c>
      <c r="R6" s="85">
        <f>Q6/$Q$38</f>
        <v>0.01514382237497315</v>
      </c>
      <c r="S6" s="79">
        <f>_xlfn.RANK.EQ(Q6,$Q$6:$Q$37)</f>
        <v>23</v>
      </c>
    </row>
    <row r="7" spans="1:19" s="8" customFormat="1" ht="12">
      <c r="A7" s="9" t="s">
        <v>2</v>
      </c>
      <c r="B7" s="75">
        <v>3155</v>
      </c>
      <c r="C7" s="76">
        <f aca="true" t="shared" si="1" ref="C7:C37">B7/$B$38</f>
        <v>0.03237125883668674</v>
      </c>
      <c r="D7" s="10">
        <f aca="true" t="shared" si="2" ref="D7:D37">_xlfn.RANK.EQ(B7,$B$6:$B$37)</f>
        <v>9</v>
      </c>
      <c r="E7" s="108">
        <v>3520</v>
      </c>
      <c r="F7" s="85">
        <f aca="true" t="shared" si="3" ref="F7:F37">E7/$E$38</f>
        <v>0.03594661111281313</v>
      </c>
      <c r="G7" s="79">
        <f aca="true" t="shared" si="4" ref="G7:G37">_xlfn.RANK.EQ(E7,$E$6:$E$37)</f>
        <v>9</v>
      </c>
      <c r="H7" s="124">
        <v>3544</v>
      </c>
      <c r="I7" s="85">
        <f aca="true" t="shared" si="5" ref="I7:I37">H7/$H$38</f>
        <v>0.03588134048800243</v>
      </c>
      <c r="J7" s="79">
        <f aca="true" t="shared" si="6" ref="J7:J37">_xlfn.RANK.EQ(H7,$H$6:$H$37)</f>
        <v>9</v>
      </c>
      <c r="K7" s="124">
        <v>3625</v>
      </c>
      <c r="L7" s="85">
        <f aca="true" t="shared" si="7" ref="L7:L37">K7/$K$38</f>
        <v>0.03586729595219013</v>
      </c>
      <c r="M7" s="79">
        <f aca="true" t="shared" si="8" ref="M7:M37">_xlfn.RANK.EQ(K7,$K$6:$K$37)</f>
        <v>9</v>
      </c>
      <c r="N7" s="124">
        <v>3659</v>
      </c>
      <c r="O7" s="85">
        <f t="shared" si="0"/>
        <v>0.0362037064521555</v>
      </c>
      <c r="P7" s="79">
        <f aca="true" t="shared" si="9" ref="P7:P37">_xlfn.RANK.EQ(N7,$N$6:$N$37)</f>
        <v>9</v>
      </c>
      <c r="Q7" s="124">
        <v>3659</v>
      </c>
      <c r="R7" s="85">
        <f>Q7/$Q$38</f>
        <v>0.03572614188912105</v>
      </c>
      <c r="S7" s="79">
        <f>_xlfn.RANK.EQ(Q7,$Q$6:$Q$37)</f>
        <v>9</v>
      </c>
    </row>
    <row r="8" spans="1:19" s="8" customFormat="1" ht="12">
      <c r="A8" s="9" t="s">
        <v>3</v>
      </c>
      <c r="B8" s="75">
        <v>794</v>
      </c>
      <c r="C8" s="76">
        <f t="shared" si="1"/>
        <v>0.008146681304700245</v>
      </c>
      <c r="D8" s="10">
        <f t="shared" si="2"/>
        <v>30</v>
      </c>
      <c r="E8" s="108">
        <v>913</v>
      </c>
      <c r="F8" s="85">
        <f t="shared" si="3"/>
        <v>0.009323652257385906</v>
      </c>
      <c r="G8" s="79">
        <f t="shared" si="4"/>
        <v>30</v>
      </c>
      <c r="H8" s="124">
        <v>955</v>
      </c>
      <c r="I8" s="85">
        <f t="shared" si="5"/>
        <v>0.00966892781208869</v>
      </c>
      <c r="J8" s="79">
        <f t="shared" si="6"/>
        <v>28</v>
      </c>
      <c r="K8" s="124">
        <v>987</v>
      </c>
      <c r="L8" s="85">
        <f t="shared" si="7"/>
        <v>0.009765798925465285</v>
      </c>
      <c r="M8" s="79">
        <f t="shared" si="8"/>
        <v>28</v>
      </c>
      <c r="N8" s="124">
        <v>1001</v>
      </c>
      <c r="O8" s="85">
        <f t="shared" si="0"/>
        <v>0.009904320896039261</v>
      </c>
      <c r="P8" s="79">
        <f t="shared" si="9"/>
        <v>28</v>
      </c>
      <c r="Q8" s="124">
        <v>1004</v>
      </c>
      <c r="R8" s="85">
        <f>Q8/$Q$38</f>
        <v>0.009802964322677655</v>
      </c>
      <c r="S8" s="79">
        <f>_xlfn.RANK.EQ(Q8,$Q$6:$Q$37)</f>
        <v>28</v>
      </c>
    </row>
    <row r="9" spans="1:19" s="8" customFormat="1" ht="12">
      <c r="A9" s="9" t="s">
        <v>4</v>
      </c>
      <c r="B9" s="75">
        <v>704</v>
      </c>
      <c r="C9" s="76">
        <f t="shared" si="1"/>
        <v>0.007223253952782081</v>
      </c>
      <c r="D9" s="10">
        <f t="shared" si="2"/>
        <v>32</v>
      </c>
      <c r="E9" s="108">
        <v>710</v>
      </c>
      <c r="F9" s="85">
        <f t="shared" si="3"/>
        <v>0.007250594855141284</v>
      </c>
      <c r="G9" s="79">
        <f t="shared" si="4"/>
        <v>32</v>
      </c>
      <c r="H9" s="124">
        <v>721</v>
      </c>
      <c r="I9" s="85">
        <f t="shared" si="5"/>
        <v>0.007299787384833452</v>
      </c>
      <c r="J9" s="79">
        <f t="shared" si="6"/>
        <v>32</v>
      </c>
      <c r="K9" s="124">
        <v>745</v>
      </c>
      <c r="L9" s="85">
        <f t="shared" si="7"/>
        <v>0.00737134771982942</v>
      </c>
      <c r="M9" s="79">
        <f t="shared" si="8"/>
        <v>32</v>
      </c>
      <c r="N9" s="124">
        <v>750</v>
      </c>
      <c r="O9" s="85">
        <f t="shared" si="0"/>
        <v>0.007420819852177268</v>
      </c>
      <c r="P9" s="79">
        <f t="shared" si="9"/>
        <v>32</v>
      </c>
      <c r="Q9" s="124">
        <v>750</v>
      </c>
      <c r="R9" s="85">
        <f aca="true" t="shared" si="10" ref="R9:R37">Q9/$Q$38</f>
        <v>0.007322931515944463</v>
      </c>
      <c r="S9" s="79">
        <f aca="true" t="shared" si="11" ref="S9:S37">_xlfn.RANK.EQ(Q9,$Q$6:$Q$37)</f>
        <v>32</v>
      </c>
    </row>
    <row r="10" spans="1:19" s="8" customFormat="1" ht="12">
      <c r="A10" s="9" t="s">
        <v>5</v>
      </c>
      <c r="B10" s="75">
        <v>2680</v>
      </c>
      <c r="C10" s="76">
        <f t="shared" si="1"/>
        <v>0.02749761447934088</v>
      </c>
      <c r="D10" s="10">
        <f t="shared" si="2"/>
        <v>12</v>
      </c>
      <c r="E10" s="108">
        <v>2591</v>
      </c>
      <c r="F10" s="85">
        <f t="shared" si="3"/>
        <v>0.0264595651685508</v>
      </c>
      <c r="G10" s="79">
        <f t="shared" si="4"/>
        <v>15</v>
      </c>
      <c r="H10" s="124">
        <v>2619</v>
      </c>
      <c r="I10" s="85">
        <f t="shared" si="5"/>
        <v>0.02651614862812595</v>
      </c>
      <c r="J10" s="79">
        <f t="shared" si="6"/>
        <v>15</v>
      </c>
      <c r="K10" s="124">
        <v>2644</v>
      </c>
      <c r="L10" s="85">
        <f t="shared" si="7"/>
        <v>0.026160863585542263</v>
      </c>
      <c r="M10" s="79">
        <f t="shared" si="8"/>
        <v>15</v>
      </c>
      <c r="N10" s="124">
        <v>2671</v>
      </c>
      <c r="O10" s="85">
        <f t="shared" si="0"/>
        <v>0.026428013100220644</v>
      </c>
      <c r="P10" s="79">
        <f t="shared" si="9"/>
        <v>14</v>
      </c>
      <c r="Q10" s="124">
        <v>2675</v>
      </c>
      <c r="R10" s="85">
        <f t="shared" si="10"/>
        <v>0.02611845574020192</v>
      </c>
      <c r="S10" s="79">
        <f t="shared" si="11"/>
        <v>14</v>
      </c>
    </row>
    <row r="11" spans="1:19" s="8" customFormat="1" ht="12">
      <c r="A11" s="9" t="s">
        <v>6</v>
      </c>
      <c r="B11" s="75">
        <v>718</v>
      </c>
      <c r="C11" s="76">
        <f t="shared" si="1"/>
        <v>0.007366898207524907</v>
      </c>
      <c r="D11" s="10">
        <f t="shared" si="2"/>
        <v>31</v>
      </c>
      <c r="E11" s="108">
        <v>767</v>
      </c>
      <c r="F11" s="85">
        <f t="shared" si="3"/>
        <v>0.007832684864638543</v>
      </c>
      <c r="G11" s="79">
        <f t="shared" si="4"/>
        <v>31</v>
      </c>
      <c r="H11" s="124">
        <v>764</v>
      </c>
      <c r="I11" s="85">
        <f t="shared" si="5"/>
        <v>0.007735142249670953</v>
      </c>
      <c r="J11" s="79">
        <f t="shared" si="6"/>
        <v>31</v>
      </c>
      <c r="K11" s="124">
        <v>776</v>
      </c>
      <c r="L11" s="85">
        <f t="shared" si="7"/>
        <v>0.007678074940386081</v>
      </c>
      <c r="M11" s="79">
        <f t="shared" si="8"/>
        <v>31</v>
      </c>
      <c r="N11" s="124">
        <v>789</v>
      </c>
      <c r="O11" s="85">
        <f t="shared" si="0"/>
        <v>0.007806702484490486</v>
      </c>
      <c r="P11" s="79">
        <f t="shared" si="9"/>
        <v>31</v>
      </c>
      <c r="Q11" s="124">
        <v>790</v>
      </c>
      <c r="R11" s="85">
        <f t="shared" si="10"/>
        <v>0.007713487863461501</v>
      </c>
      <c r="S11" s="79">
        <f t="shared" si="11"/>
        <v>31</v>
      </c>
    </row>
    <row r="12" spans="1:19" s="8" customFormat="1" ht="12">
      <c r="A12" s="9" t="s">
        <v>7</v>
      </c>
      <c r="B12" s="75">
        <v>2443</v>
      </c>
      <c r="C12" s="76">
        <f t="shared" si="1"/>
        <v>0.025065922452623048</v>
      </c>
      <c r="D12" s="10">
        <f t="shared" si="2"/>
        <v>13</v>
      </c>
      <c r="E12" s="108">
        <v>2819</v>
      </c>
      <c r="F12" s="85">
        <f t="shared" si="3"/>
        <v>0.028787925206539833</v>
      </c>
      <c r="G12" s="79">
        <f t="shared" si="4"/>
        <v>11</v>
      </c>
      <c r="H12" s="124">
        <v>2811</v>
      </c>
      <c r="I12" s="85">
        <f t="shared" si="5"/>
        <v>0.028460058722284094</v>
      </c>
      <c r="J12" s="79">
        <f t="shared" si="6"/>
        <v>11</v>
      </c>
      <c r="K12" s="124">
        <v>2804</v>
      </c>
      <c r="L12" s="85">
        <f t="shared" si="7"/>
        <v>0.027743971820673414</v>
      </c>
      <c r="M12" s="79">
        <f t="shared" si="8"/>
        <v>11</v>
      </c>
      <c r="N12" s="124">
        <v>2819</v>
      </c>
      <c r="O12" s="85">
        <f t="shared" si="0"/>
        <v>0.02789238821771696</v>
      </c>
      <c r="P12" s="79">
        <f t="shared" si="9"/>
        <v>11</v>
      </c>
      <c r="Q12" s="124">
        <v>2819</v>
      </c>
      <c r="R12" s="85">
        <f t="shared" si="10"/>
        <v>0.027524458591263255</v>
      </c>
      <c r="S12" s="79">
        <f t="shared" si="11"/>
        <v>11</v>
      </c>
    </row>
    <row r="13" spans="1:19" s="8" customFormat="1" ht="12">
      <c r="A13" s="9" t="s">
        <v>8</v>
      </c>
      <c r="B13" s="75">
        <v>2423</v>
      </c>
      <c r="C13" s="76">
        <f t="shared" si="1"/>
        <v>0.02486071637441901</v>
      </c>
      <c r="D13" s="10">
        <f t="shared" si="2"/>
        <v>15</v>
      </c>
      <c r="E13" s="108">
        <v>2603</v>
      </c>
      <c r="F13" s="85">
        <f t="shared" si="3"/>
        <v>0.026582110433708117</v>
      </c>
      <c r="G13" s="79">
        <f t="shared" si="4"/>
        <v>14</v>
      </c>
      <c r="H13" s="124">
        <v>2638</v>
      </c>
      <c r="I13" s="85">
        <f t="shared" si="5"/>
        <v>0.02670851473119368</v>
      </c>
      <c r="J13" s="79">
        <f t="shared" si="6"/>
        <v>13</v>
      </c>
      <c r="K13" s="124">
        <v>2704</v>
      </c>
      <c r="L13" s="85">
        <f t="shared" si="7"/>
        <v>0.026754529173716447</v>
      </c>
      <c r="M13" s="79">
        <f t="shared" si="8"/>
        <v>13</v>
      </c>
      <c r="N13" s="124">
        <v>2733</v>
      </c>
      <c r="O13" s="85">
        <f t="shared" si="0"/>
        <v>0.027041467541333967</v>
      </c>
      <c r="P13" s="79">
        <f t="shared" si="9"/>
        <v>13</v>
      </c>
      <c r="Q13" s="124">
        <v>2733</v>
      </c>
      <c r="R13" s="85">
        <f t="shared" si="10"/>
        <v>0.026684762444101624</v>
      </c>
      <c r="S13" s="79">
        <f t="shared" si="11"/>
        <v>13</v>
      </c>
    </row>
    <row r="14" spans="1:19" s="8" customFormat="1" ht="12">
      <c r="A14" s="9" t="s">
        <v>83</v>
      </c>
      <c r="B14" s="75">
        <v>15939</v>
      </c>
      <c r="C14" s="76">
        <f t="shared" si="1"/>
        <v>0.16353898402470682</v>
      </c>
      <c r="D14" s="10">
        <f t="shared" si="2"/>
        <v>1</v>
      </c>
      <c r="E14" s="108">
        <v>13914</v>
      </c>
      <c r="F14" s="85">
        <f t="shared" si="3"/>
        <v>0.14209123494990963</v>
      </c>
      <c r="G14" s="79">
        <f t="shared" si="4"/>
        <v>1</v>
      </c>
      <c r="H14" s="124">
        <v>14169</v>
      </c>
      <c r="I14" s="85">
        <f t="shared" si="5"/>
        <v>0.14345449022982687</v>
      </c>
      <c r="J14" s="79">
        <f t="shared" si="6"/>
        <v>1</v>
      </c>
      <c r="K14" s="124">
        <v>14699</v>
      </c>
      <c r="L14" s="85">
        <f t="shared" si="7"/>
        <v>0.1454381746762049</v>
      </c>
      <c r="M14" s="79">
        <f t="shared" si="8"/>
        <v>1</v>
      </c>
      <c r="N14" s="124">
        <v>15067</v>
      </c>
      <c r="O14" s="85">
        <f t="shared" si="0"/>
        <v>0.14907932361700654</v>
      </c>
      <c r="P14" s="79">
        <f t="shared" si="9"/>
        <v>1</v>
      </c>
      <c r="Q14" s="124">
        <v>15067</v>
      </c>
      <c r="R14" s="85">
        <f t="shared" si="10"/>
        <v>0.1471128122009803</v>
      </c>
      <c r="S14" s="79">
        <f t="shared" si="11"/>
        <v>1</v>
      </c>
    </row>
    <row r="15" spans="1:19" s="8" customFormat="1" ht="12">
      <c r="A15" s="9" t="s">
        <v>9</v>
      </c>
      <c r="B15" s="75">
        <v>1182</v>
      </c>
      <c r="C15" s="76">
        <f t="shared" si="1"/>
        <v>0.012127679221858551</v>
      </c>
      <c r="D15" s="10">
        <f t="shared" si="2"/>
        <v>26</v>
      </c>
      <c r="E15" s="108">
        <v>1134</v>
      </c>
      <c r="F15" s="85">
        <f t="shared" si="3"/>
        <v>0.011580527557366502</v>
      </c>
      <c r="G15" s="79">
        <f t="shared" si="4"/>
        <v>27</v>
      </c>
      <c r="H15" s="124">
        <v>1135</v>
      </c>
      <c r="I15" s="85">
        <f t="shared" si="5"/>
        <v>0.011491343525361951</v>
      </c>
      <c r="J15" s="79">
        <f t="shared" si="6"/>
        <v>27</v>
      </c>
      <c r="K15" s="124">
        <v>1141</v>
      </c>
      <c r="L15" s="85">
        <f t="shared" si="7"/>
        <v>0.011289540601779018</v>
      </c>
      <c r="M15" s="79">
        <f t="shared" si="8"/>
        <v>27</v>
      </c>
      <c r="N15" s="124">
        <v>1153</v>
      </c>
      <c r="O15" s="85">
        <f t="shared" si="0"/>
        <v>0.011408273719413855</v>
      </c>
      <c r="P15" s="79">
        <f t="shared" si="9"/>
        <v>27</v>
      </c>
      <c r="Q15" s="124">
        <v>1155</v>
      </c>
      <c r="R15" s="85">
        <f t="shared" si="10"/>
        <v>0.011277314534554474</v>
      </c>
      <c r="S15" s="79">
        <f t="shared" si="11"/>
        <v>27</v>
      </c>
    </row>
    <row r="16" spans="1:19" s="8" customFormat="1" ht="12">
      <c r="A16" s="9" t="s">
        <v>10</v>
      </c>
      <c r="B16" s="75">
        <v>4779</v>
      </c>
      <c r="C16" s="76">
        <f t="shared" si="1"/>
        <v>0.0490339923868545</v>
      </c>
      <c r="D16" s="10">
        <f t="shared" si="2"/>
        <v>6</v>
      </c>
      <c r="E16" s="108">
        <v>5375</v>
      </c>
      <c r="F16" s="85">
        <f t="shared" si="3"/>
        <v>0.05489006668504846</v>
      </c>
      <c r="G16" s="79">
        <f t="shared" si="4"/>
        <v>4</v>
      </c>
      <c r="H16" s="124">
        <v>5406</v>
      </c>
      <c r="I16" s="85">
        <f t="shared" si="5"/>
        <v>0.054733218588640276</v>
      </c>
      <c r="J16" s="79">
        <f t="shared" si="6"/>
        <v>4</v>
      </c>
      <c r="K16" s="124">
        <v>5480</v>
      </c>
      <c r="L16" s="85">
        <f t="shared" si="7"/>
        <v>0.05422145705324191</v>
      </c>
      <c r="M16" s="79">
        <f t="shared" si="8"/>
        <v>4</v>
      </c>
      <c r="N16" s="124">
        <v>5548</v>
      </c>
      <c r="O16" s="85">
        <f t="shared" si="0"/>
        <v>0.054894278053172645</v>
      </c>
      <c r="P16" s="79">
        <f t="shared" si="9"/>
        <v>4</v>
      </c>
      <c r="Q16" s="124">
        <v>5549</v>
      </c>
      <c r="R16" s="85">
        <f t="shared" si="10"/>
        <v>0.0541799293093011</v>
      </c>
      <c r="S16" s="79">
        <f t="shared" si="11"/>
        <v>4</v>
      </c>
    </row>
    <row r="17" spans="1:19" s="8" customFormat="1" ht="12">
      <c r="A17" s="9" t="s">
        <v>11</v>
      </c>
      <c r="B17" s="75">
        <v>1988</v>
      </c>
      <c r="C17" s="76">
        <f t="shared" si="1"/>
        <v>0.02039748417348122</v>
      </c>
      <c r="D17" s="10">
        <f t="shared" si="2"/>
        <v>18</v>
      </c>
      <c r="E17" s="108">
        <v>1744</v>
      </c>
      <c r="F17" s="85">
        <f t="shared" si="3"/>
        <v>0.01780991186953014</v>
      </c>
      <c r="G17" s="79">
        <f t="shared" si="4"/>
        <v>21</v>
      </c>
      <c r="H17" s="124">
        <v>1744</v>
      </c>
      <c r="I17" s="85">
        <f t="shared" si="5"/>
        <v>0.01765718335526982</v>
      </c>
      <c r="J17" s="79">
        <f t="shared" si="6"/>
        <v>21</v>
      </c>
      <c r="K17" s="124">
        <v>1774</v>
      </c>
      <c r="L17" s="85">
        <f t="shared" si="7"/>
        <v>0.017552712557016632</v>
      </c>
      <c r="M17" s="79">
        <f t="shared" si="8"/>
        <v>21</v>
      </c>
      <c r="N17" s="124">
        <v>1776</v>
      </c>
      <c r="O17" s="85">
        <f t="shared" si="0"/>
        <v>0.01757250140995577</v>
      </c>
      <c r="P17" s="79">
        <f t="shared" si="9"/>
        <v>21</v>
      </c>
      <c r="Q17" s="124">
        <v>1775</v>
      </c>
      <c r="R17" s="85">
        <f t="shared" si="10"/>
        <v>0.017330937921068563</v>
      </c>
      <c r="S17" s="79">
        <f t="shared" si="11"/>
        <v>21</v>
      </c>
    </row>
    <row r="18" spans="1:19" s="8" customFormat="1" ht="12">
      <c r="A18" s="9" t="s">
        <v>12</v>
      </c>
      <c r="B18" s="75">
        <v>1773</v>
      </c>
      <c r="C18" s="76">
        <f t="shared" si="1"/>
        <v>0.01819151883278783</v>
      </c>
      <c r="D18" s="10">
        <f t="shared" si="2"/>
        <v>21</v>
      </c>
      <c r="E18" s="108">
        <v>2050</v>
      </c>
      <c r="F18" s="85">
        <f t="shared" si="3"/>
        <v>0.02093481613104174</v>
      </c>
      <c r="G18" s="79">
        <f t="shared" si="4"/>
        <v>19</v>
      </c>
      <c r="H18" s="124">
        <v>2044</v>
      </c>
      <c r="I18" s="85">
        <f t="shared" si="5"/>
        <v>0.02069454287739192</v>
      </c>
      <c r="J18" s="79">
        <f t="shared" si="6"/>
        <v>19</v>
      </c>
      <c r="K18" s="124">
        <v>2065</v>
      </c>
      <c r="L18" s="85">
        <f t="shared" si="7"/>
        <v>0.020431990659661413</v>
      </c>
      <c r="M18" s="79">
        <f t="shared" si="8"/>
        <v>19</v>
      </c>
      <c r="N18" s="124">
        <v>2074</v>
      </c>
      <c r="O18" s="85">
        <f t="shared" si="0"/>
        <v>0.02052104049788754</v>
      </c>
      <c r="P18" s="79">
        <f t="shared" si="9"/>
        <v>19</v>
      </c>
      <c r="Q18" s="124">
        <v>2074</v>
      </c>
      <c r="R18" s="85">
        <f t="shared" si="10"/>
        <v>0.020250346618758422</v>
      </c>
      <c r="S18" s="79">
        <f t="shared" si="11"/>
        <v>19</v>
      </c>
    </row>
    <row r="19" spans="1:19" s="8" customFormat="1" ht="12">
      <c r="A19" s="222" t="s">
        <v>13</v>
      </c>
      <c r="B19" s="223">
        <v>7177</v>
      </c>
      <c r="C19" s="224">
        <f t="shared" si="1"/>
        <v>0.07363820116351846</v>
      </c>
      <c r="D19" s="225">
        <f t="shared" si="2"/>
        <v>3</v>
      </c>
      <c r="E19" s="234">
        <v>7475</v>
      </c>
      <c r="F19" s="227">
        <f t="shared" si="3"/>
        <v>0.07633548808757902</v>
      </c>
      <c r="G19" s="228">
        <f t="shared" si="4"/>
        <v>3</v>
      </c>
      <c r="H19" s="235">
        <v>7571</v>
      </c>
      <c r="I19" s="227">
        <f t="shared" si="5"/>
        <v>0.07665282980662144</v>
      </c>
      <c r="J19" s="228">
        <f t="shared" si="6"/>
        <v>3</v>
      </c>
      <c r="K19" s="235">
        <v>7879</v>
      </c>
      <c r="L19" s="227">
        <f t="shared" si="7"/>
        <v>0.0779581861537396</v>
      </c>
      <c r="M19" s="228">
        <f t="shared" si="8"/>
        <v>3</v>
      </c>
      <c r="N19" s="235">
        <v>8059</v>
      </c>
      <c r="O19" s="227">
        <f t="shared" si="0"/>
        <v>0.07973918291826214</v>
      </c>
      <c r="P19" s="228">
        <f t="shared" si="9"/>
        <v>3</v>
      </c>
      <c r="Q19" s="235">
        <v>8063</v>
      </c>
      <c r="R19" s="227">
        <f t="shared" si="10"/>
        <v>0.07872639575074694</v>
      </c>
      <c r="S19" s="228">
        <f t="shared" si="11"/>
        <v>3</v>
      </c>
    </row>
    <row r="20" spans="1:19" s="8" customFormat="1" ht="12">
      <c r="A20" s="9" t="s">
        <v>14</v>
      </c>
      <c r="B20" s="75">
        <v>8566</v>
      </c>
      <c r="C20" s="76">
        <f t="shared" si="1"/>
        <v>0.08788976329478879</v>
      </c>
      <c r="D20" s="10">
        <f t="shared" si="2"/>
        <v>2</v>
      </c>
      <c r="E20" s="108">
        <v>8511</v>
      </c>
      <c r="F20" s="85">
        <f t="shared" si="3"/>
        <v>0.08691522931282743</v>
      </c>
      <c r="G20" s="79">
        <f t="shared" si="4"/>
        <v>2</v>
      </c>
      <c r="H20" s="124">
        <v>8528</v>
      </c>
      <c r="I20" s="85">
        <f t="shared" si="5"/>
        <v>0.08634200668219096</v>
      </c>
      <c r="J20" s="79">
        <f t="shared" si="6"/>
        <v>2</v>
      </c>
      <c r="K20" s="124">
        <v>8746</v>
      </c>
      <c r="L20" s="85">
        <f t="shared" si="7"/>
        <v>0.08653665390285652</v>
      </c>
      <c r="M20" s="79">
        <f t="shared" si="8"/>
        <v>2</v>
      </c>
      <c r="N20" s="124">
        <v>8848</v>
      </c>
      <c r="O20" s="85">
        <f t="shared" si="0"/>
        <v>0.08754588540275263</v>
      </c>
      <c r="P20" s="79">
        <f t="shared" si="9"/>
        <v>2</v>
      </c>
      <c r="Q20" s="124">
        <v>8846</v>
      </c>
      <c r="R20" s="85">
        <f t="shared" si="10"/>
        <v>0.08637153625339296</v>
      </c>
      <c r="S20" s="79">
        <f t="shared" si="11"/>
        <v>2</v>
      </c>
    </row>
    <row r="21" spans="1:19" s="8" customFormat="1" ht="12">
      <c r="A21" s="9" t="s">
        <v>15</v>
      </c>
      <c r="B21" s="75">
        <v>4232</v>
      </c>
      <c r="C21" s="76">
        <f t="shared" si="1"/>
        <v>0.0434216061479741</v>
      </c>
      <c r="D21" s="10">
        <f t="shared" si="2"/>
        <v>8</v>
      </c>
      <c r="E21" s="108">
        <v>4096</v>
      </c>
      <c r="F21" s="85">
        <f t="shared" si="3"/>
        <v>0.04182878384036437</v>
      </c>
      <c r="G21" s="79">
        <f t="shared" si="4"/>
        <v>8</v>
      </c>
      <c r="H21" s="124">
        <v>4094</v>
      </c>
      <c r="I21" s="85">
        <f t="shared" si="5"/>
        <v>0.041449832945226285</v>
      </c>
      <c r="J21" s="79">
        <f t="shared" si="6"/>
        <v>8</v>
      </c>
      <c r="K21" s="124">
        <v>4150</v>
      </c>
      <c r="L21" s="85">
        <f t="shared" si="7"/>
        <v>0.04106186984871422</v>
      </c>
      <c r="M21" s="79">
        <f t="shared" si="8"/>
        <v>8</v>
      </c>
      <c r="N21" s="124">
        <v>4176</v>
      </c>
      <c r="O21" s="85">
        <f t="shared" si="0"/>
        <v>0.04131912493692303</v>
      </c>
      <c r="P21" s="79">
        <f t="shared" si="9"/>
        <v>8</v>
      </c>
      <c r="Q21" s="124">
        <v>4177</v>
      </c>
      <c r="R21" s="85">
        <f t="shared" si="10"/>
        <v>0.040783846589466696</v>
      </c>
      <c r="S21" s="79">
        <f t="shared" si="11"/>
        <v>8</v>
      </c>
    </row>
    <row r="22" spans="1:19" s="8" customFormat="1" ht="12">
      <c r="A22" s="9" t="s">
        <v>16</v>
      </c>
      <c r="B22" s="75">
        <v>1622</v>
      </c>
      <c r="C22" s="76">
        <f t="shared" si="1"/>
        <v>0.016642212942347353</v>
      </c>
      <c r="D22" s="10">
        <f t="shared" si="2"/>
        <v>22</v>
      </c>
      <c r="E22" s="108">
        <v>1599</v>
      </c>
      <c r="F22" s="85">
        <f t="shared" si="3"/>
        <v>0.016329156582212553</v>
      </c>
      <c r="G22" s="79">
        <f t="shared" si="4"/>
        <v>22</v>
      </c>
      <c r="H22" s="124">
        <v>1597</v>
      </c>
      <c r="I22" s="85">
        <f t="shared" si="5"/>
        <v>0.016168877189429987</v>
      </c>
      <c r="J22" s="79">
        <f t="shared" si="6"/>
        <v>22</v>
      </c>
      <c r="K22" s="124">
        <v>1613</v>
      </c>
      <c r="L22" s="85">
        <f t="shared" si="7"/>
        <v>0.01595970989541591</v>
      </c>
      <c r="M22" s="79">
        <f t="shared" si="8"/>
        <v>22</v>
      </c>
      <c r="N22" s="124">
        <v>1628</v>
      </c>
      <c r="O22" s="85">
        <f t="shared" si="0"/>
        <v>0.016108126292459456</v>
      </c>
      <c r="P22" s="79">
        <f t="shared" si="9"/>
        <v>22</v>
      </c>
      <c r="Q22" s="124">
        <v>1628</v>
      </c>
      <c r="R22" s="85">
        <f t="shared" si="10"/>
        <v>0.015895643343943448</v>
      </c>
      <c r="S22" s="79">
        <f t="shared" si="11"/>
        <v>22</v>
      </c>
    </row>
    <row r="23" spans="1:19" s="8" customFormat="1" ht="12">
      <c r="A23" s="9" t="s">
        <v>17</v>
      </c>
      <c r="B23" s="75">
        <v>863</v>
      </c>
      <c r="C23" s="76">
        <f t="shared" si="1"/>
        <v>0.00885464227450417</v>
      </c>
      <c r="D23" s="10">
        <f t="shared" si="2"/>
        <v>28</v>
      </c>
      <c r="E23" s="108">
        <v>946</v>
      </c>
      <c r="F23" s="85">
        <f t="shared" si="3"/>
        <v>0.009660651736568528</v>
      </c>
      <c r="G23" s="79">
        <f t="shared" si="4"/>
        <v>28</v>
      </c>
      <c r="H23" s="124">
        <v>937</v>
      </c>
      <c r="I23" s="85">
        <f t="shared" si="5"/>
        <v>0.009486686240761365</v>
      </c>
      <c r="J23" s="79">
        <f t="shared" si="6"/>
        <v>29</v>
      </c>
      <c r="K23" s="124">
        <v>950</v>
      </c>
      <c r="L23" s="85">
        <f t="shared" si="7"/>
        <v>0.009399705146091206</v>
      </c>
      <c r="M23" s="79">
        <f t="shared" si="8"/>
        <v>29</v>
      </c>
      <c r="N23" s="124">
        <v>956</v>
      </c>
      <c r="O23" s="85">
        <f t="shared" si="0"/>
        <v>0.009459071704908626</v>
      </c>
      <c r="P23" s="79">
        <f t="shared" si="9"/>
        <v>29</v>
      </c>
      <c r="Q23" s="124">
        <v>956</v>
      </c>
      <c r="R23" s="85">
        <f t="shared" si="10"/>
        <v>0.009334296705657209</v>
      </c>
      <c r="S23" s="79">
        <f t="shared" si="11"/>
        <v>29</v>
      </c>
    </row>
    <row r="24" spans="1:19" s="8" customFormat="1" ht="12">
      <c r="A24" s="9" t="s">
        <v>18</v>
      </c>
      <c r="B24" s="75">
        <v>4782</v>
      </c>
      <c r="C24" s="76">
        <f t="shared" si="1"/>
        <v>0.04906477329858511</v>
      </c>
      <c r="D24" s="10">
        <f t="shared" si="2"/>
        <v>5</v>
      </c>
      <c r="E24" s="108">
        <v>4421</v>
      </c>
      <c r="F24" s="85">
        <f t="shared" si="3"/>
        <v>0.045147718105041715</v>
      </c>
      <c r="G24" s="79">
        <f t="shared" si="4"/>
        <v>7</v>
      </c>
      <c r="H24" s="124">
        <v>4458</v>
      </c>
      <c r="I24" s="85">
        <f t="shared" si="5"/>
        <v>0.045135162498734435</v>
      </c>
      <c r="J24" s="79">
        <f t="shared" si="6"/>
        <v>7</v>
      </c>
      <c r="K24" s="124">
        <v>4535</v>
      </c>
      <c r="L24" s="85">
        <f t="shared" si="7"/>
        <v>0.04487122403949855</v>
      </c>
      <c r="M24" s="79">
        <f t="shared" si="8"/>
        <v>7</v>
      </c>
      <c r="N24" s="124">
        <v>4609</v>
      </c>
      <c r="O24" s="85">
        <f t="shared" si="0"/>
        <v>0.045603411598246706</v>
      </c>
      <c r="P24" s="79">
        <f t="shared" si="9"/>
        <v>7</v>
      </c>
      <c r="Q24" s="124">
        <v>4608</v>
      </c>
      <c r="R24" s="85">
        <f t="shared" si="10"/>
        <v>0.04499209123396278</v>
      </c>
      <c r="S24" s="79">
        <f t="shared" si="11"/>
        <v>7</v>
      </c>
    </row>
    <row r="25" spans="1:19" s="8" customFormat="1" ht="12">
      <c r="A25" s="9" t="s">
        <v>19</v>
      </c>
      <c r="B25" s="75">
        <v>2438</v>
      </c>
      <c r="C25" s="76">
        <f t="shared" si="1"/>
        <v>0.025014620933072038</v>
      </c>
      <c r="D25" s="10">
        <f t="shared" si="2"/>
        <v>14</v>
      </c>
      <c r="E25" s="108">
        <v>2631</v>
      </c>
      <c r="F25" s="85">
        <f t="shared" si="3"/>
        <v>0.02686804938574186</v>
      </c>
      <c r="G25" s="79">
        <f t="shared" si="4"/>
        <v>13</v>
      </c>
      <c r="H25" s="124">
        <v>2632</v>
      </c>
      <c r="I25" s="85">
        <f t="shared" si="5"/>
        <v>0.02664776754075124</v>
      </c>
      <c r="J25" s="79">
        <f t="shared" si="6"/>
        <v>14</v>
      </c>
      <c r="K25" s="124">
        <v>2657</v>
      </c>
      <c r="L25" s="85">
        <f t="shared" si="7"/>
        <v>0.02628949112964667</v>
      </c>
      <c r="M25" s="79">
        <f t="shared" si="8"/>
        <v>14</v>
      </c>
      <c r="N25" s="124">
        <v>2659</v>
      </c>
      <c r="O25" s="85">
        <f t="shared" si="0"/>
        <v>0.02630927998258581</v>
      </c>
      <c r="P25" s="79">
        <f t="shared" si="9"/>
        <v>15</v>
      </c>
      <c r="Q25" s="124">
        <v>2659</v>
      </c>
      <c r="R25" s="85">
        <f t="shared" si="10"/>
        <v>0.025962233201195103</v>
      </c>
      <c r="S25" s="79">
        <f t="shared" si="11"/>
        <v>15</v>
      </c>
    </row>
    <row r="26" spans="1:19" s="8" customFormat="1" ht="12">
      <c r="A26" s="9" t="s">
        <v>20</v>
      </c>
      <c r="B26" s="75">
        <v>4250</v>
      </c>
      <c r="C26" s="76">
        <f t="shared" si="1"/>
        <v>0.04360629161835774</v>
      </c>
      <c r="D26" s="10">
        <f t="shared" si="2"/>
        <v>7</v>
      </c>
      <c r="E26" s="108">
        <v>4551</v>
      </c>
      <c r="F26" s="85">
        <f t="shared" si="3"/>
        <v>0.04647529181091266</v>
      </c>
      <c r="G26" s="79">
        <f t="shared" si="4"/>
        <v>6</v>
      </c>
      <c r="H26" s="124">
        <v>4576</v>
      </c>
      <c r="I26" s="85">
        <f t="shared" si="5"/>
        <v>0.04632985724410246</v>
      </c>
      <c r="J26" s="79">
        <f t="shared" si="6"/>
        <v>6</v>
      </c>
      <c r="K26" s="124">
        <v>4681</v>
      </c>
      <c r="L26" s="85">
        <f t="shared" si="7"/>
        <v>0.046315810304055724</v>
      </c>
      <c r="M26" s="79">
        <f t="shared" si="8"/>
        <v>6</v>
      </c>
      <c r="N26" s="124">
        <v>4714</v>
      </c>
      <c r="O26" s="85">
        <f t="shared" si="0"/>
        <v>0.04664232637755152</v>
      </c>
      <c r="P26" s="79">
        <f t="shared" si="9"/>
        <v>6</v>
      </c>
      <c r="Q26" s="124">
        <v>4717</v>
      </c>
      <c r="R26" s="85">
        <f t="shared" si="10"/>
        <v>0.04605635728094671</v>
      </c>
      <c r="S26" s="79">
        <f t="shared" si="11"/>
        <v>6</v>
      </c>
    </row>
    <row r="27" spans="1:19" s="8" customFormat="1" ht="12">
      <c r="A27" s="9" t="s">
        <v>21</v>
      </c>
      <c r="B27" s="75">
        <v>1978</v>
      </c>
      <c r="C27" s="76">
        <f t="shared" si="1"/>
        <v>0.0202948811343792</v>
      </c>
      <c r="D27" s="10">
        <f t="shared" si="2"/>
        <v>19</v>
      </c>
      <c r="E27" s="108">
        <v>2244</v>
      </c>
      <c r="F27" s="85">
        <f t="shared" si="3"/>
        <v>0.02291596458441837</v>
      </c>
      <c r="G27" s="79">
        <f t="shared" si="4"/>
        <v>17</v>
      </c>
      <c r="H27" s="124">
        <v>2312</v>
      </c>
      <c r="I27" s="85">
        <f t="shared" si="5"/>
        <v>0.023407917383821</v>
      </c>
      <c r="J27" s="79">
        <f t="shared" si="6"/>
        <v>16</v>
      </c>
      <c r="K27" s="124">
        <v>2414</v>
      </c>
      <c r="L27" s="85">
        <f t="shared" si="7"/>
        <v>0.023885145497541234</v>
      </c>
      <c r="M27" s="79">
        <f t="shared" si="8"/>
        <v>16</v>
      </c>
      <c r="N27" s="124">
        <v>2488</v>
      </c>
      <c r="O27" s="85">
        <f t="shared" si="0"/>
        <v>0.02461733305628939</v>
      </c>
      <c r="P27" s="79">
        <f t="shared" si="9"/>
        <v>16</v>
      </c>
      <c r="Q27" s="124">
        <v>2489</v>
      </c>
      <c r="R27" s="85">
        <f t="shared" si="10"/>
        <v>0.02430236872424769</v>
      </c>
      <c r="S27" s="79">
        <f t="shared" si="11"/>
        <v>16</v>
      </c>
    </row>
    <row r="28" spans="1:19" s="8" customFormat="1" ht="12">
      <c r="A28" s="9" t="s">
        <v>22</v>
      </c>
      <c r="B28" s="75">
        <v>1196</v>
      </c>
      <c r="C28" s="76">
        <f t="shared" si="1"/>
        <v>0.012271323476601377</v>
      </c>
      <c r="D28" s="10">
        <f t="shared" si="2"/>
        <v>25</v>
      </c>
      <c r="E28" s="108">
        <v>1352</v>
      </c>
      <c r="F28" s="85">
        <f t="shared" si="3"/>
        <v>0.01380676654105777</v>
      </c>
      <c r="G28" s="79">
        <f t="shared" si="4"/>
        <v>24</v>
      </c>
      <c r="H28" s="124">
        <v>1402</v>
      </c>
      <c r="I28" s="85">
        <f t="shared" si="5"/>
        <v>0.014194593500050623</v>
      </c>
      <c r="J28" s="79">
        <f t="shared" si="6"/>
        <v>24</v>
      </c>
      <c r="K28" s="124">
        <v>1489</v>
      </c>
      <c r="L28" s="85">
        <f t="shared" si="7"/>
        <v>0.014732801013189271</v>
      </c>
      <c r="M28" s="79">
        <f t="shared" si="8"/>
        <v>24</v>
      </c>
      <c r="N28" s="124">
        <v>1507</v>
      </c>
      <c r="O28" s="85">
        <f t="shared" si="0"/>
        <v>0.014910900689641526</v>
      </c>
      <c r="P28" s="79">
        <f t="shared" si="9"/>
        <v>24</v>
      </c>
      <c r="Q28" s="124">
        <v>1509</v>
      </c>
      <c r="R28" s="85">
        <f t="shared" si="10"/>
        <v>0.01473373821008026</v>
      </c>
      <c r="S28" s="79">
        <f t="shared" si="11"/>
        <v>24</v>
      </c>
    </row>
    <row r="29" spans="1:19" s="8" customFormat="1" ht="12">
      <c r="A29" s="9" t="s">
        <v>23</v>
      </c>
      <c r="B29" s="75">
        <v>2119</v>
      </c>
      <c r="C29" s="76">
        <f t="shared" si="1"/>
        <v>0.02174158398571766</v>
      </c>
      <c r="D29" s="10">
        <f t="shared" si="2"/>
        <v>17</v>
      </c>
      <c r="E29" s="108">
        <v>2225</v>
      </c>
      <c r="F29" s="85">
        <f t="shared" si="3"/>
        <v>0.022721934581252618</v>
      </c>
      <c r="G29" s="79">
        <f t="shared" si="4"/>
        <v>18</v>
      </c>
      <c r="H29" s="124">
        <v>2240</v>
      </c>
      <c r="I29" s="85">
        <f t="shared" si="5"/>
        <v>0.022678951098511695</v>
      </c>
      <c r="J29" s="79">
        <f t="shared" si="6"/>
        <v>18</v>
      </c>
      <c r="K29" s="124">
        <v>2276</v>
      </c>
      <c r="L29" s="85">
        <f t="shared" si="7"/>
        <v>0.022519714644740618</v>
      </c>
      <c r="M29" s="79">
        <f t="shared" si="8"/>
        <v>18</v>
      </c>
      <c r="N29" s="124">
        <v>2300</v>
      </c>
      <c r="O29" s="85">
        <f t="shared" si="0"/>
        <v>0.02275718088001029</v>
      </c>
      <c r="P29" s="79">
        <f t="shared" si="9"/>
        <v>18</v>
      </c>
      <c r="Q29" s="124">
        <v>2300</v>
      </c>
      <c r="R29" s="85">
        <f t="shared" si="10"/>
        <v>0.022456989982229687</v>
      </c>
      <c r="S29" s="79">
        <f t="shared" si="11"/>
        <v>18</v>
      </c>
    </row>
    <row r="30" spans="1:19" s="8" customFormat="1" ht="12">
      <c r="A30" s="9" t="s">
        <v>24</v>
      </c>
      <c r="B30" s="75">
        <v>2167</v>
      </c>
      <c r="C30" s="76">
        <f t="shared" si="1"/>
        <v>0.022234078573407343</v>
      </c>
      <c r="D30" s="10">
        <f t="shared" si="2"/>
        <v>16</v>
      </c>
      <c r="E30" s="108">
        <v>2257</v>
      </c>
      <c r="F30" s="85">
        <f t="shared" si="3"/>
        <v>0.023048721955005465</v>
      </c>
      <c r="G30" s="79">
        <f t="shared" si="4"/>
        <v>16</v>
      </c>
      <c r="H30" s="124">
        <v>2274</v>
      </c>
      <c r="I30" s="85">
        <f t="shared" si="5"/>
        <v>0.02302318517768553</v>
      </c>
      <c r="J30" s="79">
        <f t="shared" si="6"/>
        <v>17</v>
      </c>
      <c r="K30" s="124">
        <v>2314</v>
      </c>
      <c r="L30" s="85">
        <f t="shared" si="7"/>
        <v>0.022895702850584267</v>
      </c>
      <c r="M30" s="79">
        <f t="shared" si="8"/>
        <v>17</v>
      </c>
      <c r="N30" s="124">
        <v>2341</v>
      </c>
      <c r="O30" s="85">
        <f t="shared" si="0"/>
        <v>0.023162852365262648</v>
      </c>
      <c r="P30" s="79">
        <f t="shared" si="9"/>
        <v>17</v>
      </c>
      <c r="Q30" s="124">
        <v>2340</v>
      </c>
      <c r="R30" s="85">
        <f t="shared" si="10"/>
        <v>0.022847546329746723</v>
      </c>
      <c r="S30" s="79">
        <f t="shared" si="11"/>
        <v>17</v>
      </c>
    </row>
    <row r="31" spans="1:19" s="8" customFormat="1" ht="12">
      <c r="A31" s="9" t="s">
        <v>25</v>
      </c>
      <c r="B31" s="75">
        <v>2685</v>
      </c>
      <c r="C31" s="76">
        <f t="shared" si="1"/>
        <v>0.027548915998891886</v>
      </c>
      <c r="D31" s="10">
        <f t="shared" si="2"/>
        <v>11</v>
      </c>
      <c r="E31" s="108">
        <v>2885</v>
      </c>
      <c r="F31" s="85">
        <f t="shared" si="3"/>
        <v>0.02946192416490508</v>
      </c>
      <c r="G31" s="79">
        <f t="shared" si="4"/>
        <v>10</v>
      </c>
      <c r="H31" s="124">
        <v>2911</v>
      </c>
      <c r="I31" s="85">
        <f t="shared" si="5"/>
        <v>0.029472511896324795</v>
      </c>
      <c r="J31" s="79">
        <f t="shared" si="6"/>
        <v>10</v>
      </c>
      <c r="K31" s="124">
        <v>2939</v>
      </c>
      <c r="L31" s="85">
        <f t="shared" si="7"/>
        <v>0.029079719394065322</v>
      </c>
      <c r="M31" s="79">
        <f t="shared" si="8"/>
        <v>10</v>
      </c>
      <c r="N31" s="124">
        <v>2959</v>
      </c>
      <c r="O31" s="85">
        <f t="shared" si="0"/>
        <v>0.029277607923456718</v>
      </c>
      <c r="P31" s="79">
        <f t="shared" si="9"/>
        <v>10</v>
      </c>
      <c r="Q31" s="124">
        <v>2958</v>
      </c>
      <c r="R31" s="85">
        <f t="shared" si="10"/>
        <v>0.028881641898884963</v>
      </c>
      <c r="S31" s="79">
        <f t="shared" si="11"/>
        <v>10</v>
      </c>
    </row>
    <row r="32" spans="1:19" s="8" customFormat="1" ht="12">
      <c r="A32" s="9" t="s">
        <v>26</v>
      </c>
      <c r="B32" s="75">
        <v>1379</v>
      </c>
      <c r="C32" s="76">
        <f t="shared" si="1"/>
        <v>0.01414895909216831</v>
      </c>
      <c r="D32" s="10">
        <f t="shared" si="2"/>
        <v>23</v>
      </c>
      <c r="E32" s="108">
        <v>1333</v>
      </c>
      <c r="F32" s="85">
        <f t="shared" si="3"/>
        <v>0.013612736537892018</v>
      </c>
      <c r="G32" s="79">
        <f t="shared" si="4"/>
        <v>25</v>
      </c>
      <c r="H32" s="124">
        <v>1381</v>
      </c>
      <c r="I32" s="85">
        <f t="shared" si="5"/>
        <v>0.013981978333502076</v>
      </c>
      <c r="J32" s="79">
        <f t="shared" si="6"/>
        <v>25</v>
      </c>
      <c r="K32" s="124">
        <v>1410</v>
      </c>
      <c r="L32" s="85">
        <f t="shared" si="7"/>
        <v>0.013951141322093265</v>
      </c>
      <c r="M32" s="79">
        <f t="shared" si="8"/>
        <v>25</v>
      </c>
      <c r="N32" s="124">
        <v>1427</v>
      </c>
      <c r="O32" s="85">
        <f t="shared" si="0"/>
        <v>0.01411934657207595</v>
      </c>
      <c r="P32" s="79">
        <f t="shared" si="9"/>
        <v>25</v>
      </c>
      <c r="Q32" s="124">
        <v>1428</v>
      </c>
      <c r="R32" s="85">
        <f t="shared" si="10"/>
        <v>0.013942861606358258</v>
      </c>
      <c r="S32" s="79">
        <f t="shared" si="11"/>
        <v>25</v>
      </c>
    </row>
    <row r="33" spans="1:19" s="8" customFormat="1" ht="12">
      <c r="A33" s="9" t="s">
        <v>27</v>
      </c>
      <c r="B33" s="75">
        <v>2968</v>
      </c>
      <c r="C33" s="76">
        <f t="shared" si="1"/>
        <v>0.030452582005479</v>
      </c>
      <c r="D33" s="10">
        <f t="shared" si="2"/>
        <v>10</v>
      </c>
      <c r="E33" s="108">
        <v>2716</v>
      </c>
      <c r="F33" s="85">
        <f t="shared" si="3"/>
        <v>0.027736078347272857</v>
      </c>
      <c r="G33" s="79">
        <f t="shared" si="4"/>
        <v>12</v>
      </c>
      <c r="H33" s="124">
        <v>2717</v>
      </c>
      <c r="I33" s="85">
        <f t="shared" si="5"/>
        <v>0.027508352738685835</v>
      </c>
      <c r="J33" s="79">
        <f t="shared" si="6"/>
        <v>12</v>
      </c>
      <c r="K33" s="124">
        <v>2757</v>
      </c>
      <c r="L33" s="85">
        <f t="shared" si="7"/>
        <v>0.02727893377660364</v>
      </c>
      <c r="M33" s="79">
        <f t="shared" si="8"/>
        <v>12</v>
      </c>
      <c r="N33" s="124">
        <v>2789</v>
      </c>
      <c r="O33" s="85">
        <f t="shared" si="0"/>
        <v>0.027595555423629868</v>
      </c>
      <c r="P33" s="79">
        <f t="shared" si="9"/>
        <v>12</v>
      </c>
      <c r="Q33" s="124">
        <v>2789</v>
      </c>
      <c r="R33" s="85">
        <f t="shared" si="10"/>
        <v>0.027231541330625476</v>
      </c>
      <c r="S33" s="79">
        <f t="shared" si="11"/>
        <v>12</v>
      </c>
    </row>
    <row r="34" spans="1:19" s="8" customFormat="1" ht="12">
      <c r="A34" s="9" t="s">
        <v>28</v>
      </c>
      <c r="B34" s="75">
        <v>846</v>
      </c>
      <c r="C34" s="76">
        <f t="shared" si="1"/>
        <v>0.00868021710803074</v>
      </c>
      <c r="D34" s="10">
        <f t="shared" si="2"/>
        <v>29</v>
      </c>
      <c r="E34" s="108">
        <v>919</v>
      </c>
      <c r="F34" s="85">
        <f t="shared" si="3"/>
        <v>0.009384924889964563</v>
      </c>
      <c r="G34" s="79">
        <f t="shared" si="4"/>
        <v>29</v>
      </c>
      <c r="H34" s="124">
        <v>908</v>
      </c>
      <c r="I34" s="85">
        <f t="shared" si="5"/>
        <v>0.009193074820289561</v>
      </c>
      <c r="J34" s="79">
        <f t="shared" si="6"/>
        <v>30</v>
      </c>
      <c r="K34" s="124">
        <v>905</v>
      </c>
      <c r="L34" s="85">
        <f t="shared" si="7"/>
        <v>0.00895445595496057</v>
      </c>
      <c r="M34" s="79">
        <f t="shared" si="8"/>
        <v>30</v>
      </c>
      <c r="N34" s="124">
        <v>907</v>
      </c>
      <c r="O34" s="85">
        <f t="shared" si="0"/>
        <v>0.00897424480789971</v>
      </c>
      <c r="P34" s="79">
        <f t="shared" si="9"/>
        <v>30</v>
      </c>
      <c r="Q34" s="124">
        <v>907</v>
      </c>
      <c r="R34" s="85">
        <f t="shared" si="10"/>
        <v>0.008855865179948836</v>
      </c>
      <c r="S34" s="79">
        <f t="shared" si="11"/>
        <v>30</v>
      </c>
    </row>
    <row r="35" spans="1:19" s="8" customFormat="1" ht="12">
      <c r="A35" s="9" t="s">
        <v>29</v>
      </c>
      <c r="B35" s="75">
        <v>5244</v>
      </c>
      <c r="C35" s="76">
        <f t="shared" si="1"/>
        <v>0.05380503370509834</v>
      </c>
      <c r="D35" s="10">
        <f t="shared" si="2"/>
        <v>4</v>
      </c>
      <c r="E35" s="108">
        <v>5026</v>
      </c>
      <c r="F35" s="85">
        <f t="shared" si="3"/>
        <v>0.051326041890056476</v>
      </c>
      <c r="G35" s="79">
        <f t="shared" si="4"/>
        <v>5</v>
      </c>
      <c r="H35" s="124">
        <v>5055</v>
      </c>
      <c r="I35" s="85">
        <f t="shared" si="5"/>
        <v>0.05117950794775741</v>
      </c>
      <c r="J35" s="79">
        <f t="shared" si="6"/>
        <v>5</v>
      </c>
      <c r="K35" s="124">
        <v>5182</v>
      </c>
      <c r="L35" s="85">
        <f t="shared" si="7"/>
        <v>0.05127291796531014</v>
      </c>
      <c r="M35" s="79">
        <f t="shared" si="8"/>
        <v>5</v>
      </c>
      <c r="N35" s="124">
        <v>5211</v>
      </c>
      <c r="O35" s="85">
        <f t="shared" si="0"/>
        <v>0.05155985633292766</v>
      </c>
      <c r="P35" s="79">
        <f t="shared" si="9"/>
        <v>5</v>
      </c>
      <c r="Q35" s="124">
        <v>5212</v>
      </c>
      <c r="R35" s="85">
        <f t="shared" si="10"/>
        <v>0.050889492081470054</v>
      </c>
      <c r="S35" s="79">
        <f t="shared" si="11"/>
        <v>5</v>
      </c>
    </row>
    <row r="36" spans="1:19" s="8" customFormat="1" ht="12">
      <c r="A36" s="9" t="s">
        <v>30</v>
      </c>
      <c r="B36" s="75">
        <v>1931</v>
      </c>
      <c r="C36" s="76">
        <f t="shared" si="1"/>
        <v>0.019812646850599715</v>
      </c>
      <c r="D36" s="10">
        <f t="shared" si="2"/>
        <v>20</v>
      </c>
      <c r="E36" s="108">
        <v>1968</v>
      </c>
      <c r="F36" s="85">
        <f t="shared" si="3"/>
        <v>0.020097423485800067</v>
      </c>
      <c r="G36" s="79">
        <f t="shared" si="4"/>
        <v>20</v>
      </c>
      <c r="H36" s="124">
        <v>1970</v>
      </c>
      <c r="I36" s="85">
        <f t="shared" si="5"/>
        <v>0.019945327528601803</v>
      </c>
      <c r="J36" s="79">
        <f t="shared" si="6"/>
        <v>20</v>
      </c>
      <c r="K36" s="124">
        <v>2008</v>
      </c>
      <c r="L36" s="85">
        <f t="shared" si="7"/>
        <v>0.01986800835089594</v>
      </c>
      <c r="M36" s="79">
        <f t="shared" si="8"/>
        <v>20</v>
      </c>
      <c r="N36" s="124">
        <v>2032</v>
      </c>
      <c r="O36" s="85">
        <f t="shared" si="0"/>
        <v>0.020105474586165614</v>
      </c>
      <c r="P36" s="79">
        <f t="shared" si="9"/>
        <v>20</v>
      </c>
      <c r="Q36" s="124">
        <v>2032</v>
      </c>
      <c r="R36" s="85">
        <f t="shared" si="10"/>
        <v>0.019840262453865533</v>
      </c>
      <c r="S36" s="79">
        <f t="shared" si="11"/>
        <v>20</v>
      </c>
    </row>
    <row r="37" spans="1:19" s="8" customFormat="1" ht="12">
      <c r="A37" s="119" t="s">
        <v>31</v>
      </c>
      <c r="B37" s="116">
        <v>1156</v>
      </c>
      <c r="C37" s="117">
        <f t="shared" si="1"/>
        <v>0.011860911320193304</v>
      </c>
      <c r="D37" s="107">
        <f t="shared" si="2"/>
        <v>27</v>
      </c>
      <c r="E37" s="109">
        <v>1187</v>
      </c>
      <c r="F37" s="99">
        <f t="shared" si="3"/>
        <v>0.012121769145144654</v>
      </c>
      <c r="G37" s="98">
        <f t="shared" si="4"/>
        <v>26</v>
      </c>
      <c r="H37" s="125">
        <v>1187</v>
      </c>
      <c r="I37" s="99">
        <f t="shared" si="5"/>
        <v>0.012017819175863117</v>
      </c>
      <c r="J37" s="98">
        <f t="shared" si="6"/>
        <v>26</v>
      </c>
      <c r="K37" s="124">
        <v>1196</v>
      </c>
      <c r="L37" s="85">
        <f t="shared" si="7"/>
        <v>0.011833734057605351</v>
      </c>
      <c r="M37" s="79">
        <f t="shared" si="8"/>
        <v>26</v>
      </c>
      <c r="N37" s="124">
        <v>1200</v>
      </c>
      <c r="O37" s="85">
        <f t="shared" si="0"/>
        <v>0.01187331176348363</v>
      </c>
      <c r="P37" s="79">
        <f t="shared" si="9"/>
        <v>26</v>
      </c>
      <c r="Q37" s="124">
        <v>1199</v>
      </c>
      <c r="R37" s="85">
        <f t="shared" si="10"/>
        <v>0.011706926516823214</v>
      </c>
      <c r="S37" s="79">
        <f t="shared" si="11"/>
        <v>26</v>
      </c>
    </row>
    <row r="38" spans="1:19" s="11" customFormat="1" ht="12.75">
      <c r="A38" s="50" t="s">
        <v>0</v>
      </c>
      <c r="B38" s="110">
        <v>97463</v>
      </c>
      <c r="C38" s="111">
        <f>SUM(C6:C37)</f>
        <v>0.9999999999999999</v>
      </c>
      <c r="D38" s="112"/>
      <c r="E38" s="122">
        <v>97923</v>
      </c>
      <c r="F38" s="120">
        <f>SUM(F6:F37)</f>
        <v>1</v>
      </c>
      <c r="G38" s="121"/>
      <c r="H38" s="86">
        <v>98770</v>
      </c>
      <c r="I38" s="87">
        <f>SUM(I6:I37)</f>
        <v>0.9999999999999998</v>
      </c>
      <c r="J38" s="88"/>
      <c r="K38" s="86">
        <v>101067</v>
      </c>
      <c r="L38" s="214">
        <f>SUM(L6:L37)</f>
        <v>1</v>
      </c>
      <c r="M38" s="88"/>
      <c r="N38" s="86">
        <f>SUM(N6:N37)</f>
        <v>102402</v>
      </c>
      <c r="O38" s="214">
        <f>SUM(O6:O37)</f>
        <v>1.0132090593368757</v>
      </c>
      <c r="P38" s="88"/>
      <c r="Q38" s="86">
        <v>102418</v>
      </c>
      <c r="R38" s="214">
        <f>SUM(R6:R37)</f>
        <v>1</v>
      </c>
      <c r="S38" s="88"/>
    </row>
    <row r="39" spans="1:7" s="11" customFormat="1" ht="12.75">
      <c r="A39" s="33" t="s">
        <v>92</v>
      </c>
      <c r="B39" s="34"/>
      <c r="C39" s="35"/>
      <c r="D39" s="33"/>
      <c r="E39" s="33"/>
      <c r="F39" s="33"/>
      <c r="G39" s="33"/>
    </row>
    <row r="40" spans="1:13" ht="27" customHeight="1">
      <c r="A40" s="251" t="s">
        <v>58</v>
      </c>
      <c r="B40" s="251"/>
      <c r="C40" s="251"/>
      <c r="D40" s="251"/>
      <c r="E40" s="251"/>
      <c r="F40" s="251"/>
      <c r="G40" s="251"/>
      <c r="H40" s="251"/>
      <c r="I40" s="251"/>
      <c r="J40" s="251"/>
      <c r="K40" s="251"/>
      <c r="L40" s="251"/>
      <c r="M40" s="251"/>
    </row>
  </sheetData>
  <sheetProtection/>
  <mergeCells count="2">
    <mergeCell ref="A2:C2"/>
    <mergeCell ref="A40:M40"/>
  </mergeCells>
  <printOptions/>
  <pageMargins left="0.75" right="0.75" top="1" bottom="1" header="0.5" footer="0.5"/>
  <pageSetup horizontalDpi="300" verticalDpi="300" orientation="portrait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40"/>
  <sheetViews>
    <sheetView zoomScalePageLayoutView="0" workbookViewId="0" topLeftCell="A1">
      <selection activeCell="U17" sqref="U17"/>
    </sheetView>
  </sheetViews>
  <sheetFormatPr defaultColWidth="15.28125" defaultRowHeight="12.75"/>
  <cols>
    <col min="1" max="1" width="25.140625" style="4" customWidth="1"/>
    <col min="2" max="2" width="11.7109375" style="4" customWidth="1"/>
    <col min="3" max="3" width="6.421875" style="4" customWidth="1"/>
    <col min="4" max="4" width="5.140625" style="4" customWidth="1"/>
    <col min="5" max="5" width="10.140625" style="4" customWidth="1"/>
    <col min="6" max="6" width="6.8515625" style="4" customWidth="1"/>
    <col min="7" max="7" width="5.57421875" style="4" customWidth="1"/>
    <col min="8" max="8" width="10.8515625" style="4" customWidth="1"/>
    <col min="9" max="9" width="7.00390625" style="4" customWidth="1"/>
    <col min="10" max="10" width="5.421875" style="4" customWidth="1"/>
    <col min="11" max="11" width="10.57421875" style="4" customWidth="1"/>
    <col min="12" max="12" width="7.00390625" style="4" customWidth="1"/>
    <col min="13" max="13" width="7.28125" style="4" customWidth="1"/>
    <col min="14" max="14" width="8.8515625" style="4" customWidth="1"/>
    <col min="15" max="16" width="9.00390625" style="4" customWidth="1"/>
    <col min="17" max="17" width="7.7109375" style="4" customWidth="1"/>
    <col min="18" max="18" width="8.28125" style="4" customWidth="1"/>
    <col min="19" max="19" width="7.57421875" style="4" customWidth="1"/>
    <col min="20" max="16384" width="15.28125" style="4" customWidth="1"/>
  </cols>
  <sheetData>
    <row r="1" spans="1:7" ht="12.75">
      <c r="A1" s="2" t="s">
        <v>37</v>
      </c>
      <c r="B1" s="2"/>
      <c r="C1" s="2"/>
      <c r="D1" s="2"/>
      <c r="E1" s="2"/>
      <c r="F1" s="2"/>
      <c r="G1" s="2"/>
    </row>
    <row r="2" spans="1:7" ht="12.75" customHeight="1">
      <c r="A2" s="13" t="s">
        <v>50</v>
      </c>
      <c r="B2" s="13"/>
      <c r="C2" s="13"/>
      <c r="D2" s="13"/>
      <c r="E2" s="13"/>
      <c r="F2" s="13"/>
      <c r="G2" s="13"/>
    </row>
    <row r="3" spans="1:7" ht="12.75">
      <c r="A3" s="15" t="s">
        <v>97</v>
      </c>
      <c r="B3" s="15"/>
      <c r="C3" s="15"/>
      <c r="D3" s="15"/>
      <c r="E3" s="185"/>
      <c r="F3" s="185"/>
      <c r="G3" s="185"/>
    </row>
    <row r="4" s="29" customFormat="1" ht="14.25" customHeight="1"/>
    <row r="5" spans="1:19" s="8" customFormat="1" ht="16.5" customHeight="1">
      <c r="A5" s="268" t="s">
        <v>34</v>
      </c>
      <c r="B5" s="242">
        <v>2013</v>
      </c>
      <c r="C5" s="243" t="s">
        <v>33</v>
      </c>
      <c r="D5" s="265" t="s">
        <v>32</v>
      </c>
      <c r="E5" s="242">
        <v>2014</v>
      </c>
      <c r="F5" s="243" t="s">
        <v>33</v>
      </c>
      <c r="G5" s="265" t="s">
        <v>32</v>
      </c>
      <c r="H5" s="242">
        <v>2015</v>
      </c>
      <c r="I5" s="243" t="s">
        <v>33</v>
      </c>
      <c r="J5" s="265" t="s">
        <v>32</v>
      </c>
      <c r="K5" s="242">
        <v>2016</v>
      </c>
      <c r="L5" s="243" t="s">
        <v>33</v>
      </c>
      <c r="M5" s="265" t="s">
        <v>32</v>
      </c>
      <c r="N5" s="242">
        <v>2017</v>
      </c>
      <c r="O5" s="243" t="s">
        <v>33</v>
      </c>
      <c r="P5" s="265" t="s">
        <v>32</v>
      </c>
      <c r="Q5" s="242">
        <v>2018</v>
      </c>
      <c r="R5" s="243" t="s">
        <v>33</v>
      </c>
      <c r="S5" s="265" t="s">
        <v>32</v>
      </c>
    </row>
    <row r="6" spans="1:19" s="8" customFormat="1" ht="12">
      <c r="A6" s="171" t="s">
        <v>1</v>
      </c>
      <c r="B6" s="75">
        <v>4</v>
      </c>
      <c r="C6" s="76">
        <f>B6/$B$38</f>
        <v>0.008583690987124463</v>
      </c>
      <c r="D6" s="10">
        <f>_xlfn.RANK.EQ(B6,$B$6:$B$37)</f>
        <v>21</v>
      </c>
      <c r="E6" s="108">
        <v>3</v>
      </c>
      <c r="F6" s="85">
        <f>E6/$E$38</f>
        <v>0.006507592190889371</v>
      </c>
      <c r="G6" s="79">
        <f>_xlfn.RANK.EQ(E6,$E$6:$E$37)</f>
        <v>21</v>
      </c>
      <c r="H6" s="108">
        <v>2</v>
      </c>
      <c r="I6" s="85">
        <f>H6/$H$38</f>
        <v>0.004651162790697674</v>
      </c>
      <c r="J6" s="79">
        <f>_xlfn.RANK.EQ(H6,$H$6:$H$37)</f>
        <v>21</v>
      </c>
      <c r="K6" s="108">
        <v>2</v>
      </c>
      <c r="L6" s="85">
        <f>K6/$K$38</f>
        <v>0.004618937644341801</v>
      </c>
      <c r="M6" s="79">
        <f>_xlfn.RANK.EQ(K6,$K$6:$K$37)</f>
        <v>22</v>
      </c>
      <c r="N6" s="108">
        <v>2</v>
      </c>
      <c r="O6" s="85">
        <f>N6/$K$38</f>
        <v>0.004618937644341801</v>
      </c>
      <c r="P6" s="79">
        <f>_xlfn.RANK.EQ(N6,$N$6:$N$37)</f>
        <v>19</v>
      </c>
      <c r="Q6" s="108">
        <v>2</v>
      </c>
      <c r="R6" s="85">
        <f>Q6/$Q$38</f>
        <v>0.004796163069544364</v>
      </c>
      <c r="S6" s="79">
        <f>_xlfn.RANK.EQ(Q6,$Q$6:$Q$37)</f>
        <v>19</v>
      </c>
    </row>
    <row r="7" spans="1:19" s="8" customFormat="1" ht="12">
      <c r="A7" s="171" t="s">
        <v>2</v>
      </c>
      <c r="B7" s="75">
        <v>10</v>
      </c>
      <c r="C7" s="76">
        <f aca="true" t="shared" si="0" ref="C7:C37">B7/$B$38</f>
        <v>0.02145922746781116</v>
      </c>
      <c r="D7" s="10">
        <f aca="true" t="shared" si="1" ref="D7:D37">_xlfn.RANK.EQ(B7,$B$6:$B$37)</f>
        <v>7</v>
      </c>
      <c r="E7" s="108">
        <v>6</v>
      </c>
      <c r="F7" s="85">
        <f aca="true" t="shared" si="2" ref="F7:F37">E7/$E$38</f>
        <v>0.013015184381778741</v>
      </c>
      <c r="G7" s="79">
        <f aca="true" t="shared" si="3" ref="G7:G37">_xlfn.RANK.EQ(E7,$E$6:$E$37)</f>
        <v>13</v>
      </c>
      <c r="H7" s="124">
        <v>4</v>
      </c>
      <c r="I7" s="85">
        <f aca="true" t="shared" si="4" ref="I7:I37">H7/$H$38</f>
        <v>0.009302325581395349</v>
      </c>
      <c r="J7" s="79">
        <f aca="true" t="shared" si="5" ref="J7:J37">_xlfn.RANK.EQ(H7,$H$6:$H$37)</f>
        <v>16</v>
      </c>
      <c r="K7" s="124">
        <v>4</v>
      </c>
      <c r="L7" s="85">
        <f aca="true" t="shared" si="6" ref="L7:L37">K7/$K$38</f>
        <v>0.009237875288683603</v>
      </c>
      <c r="M7" s="79">
        <f aca="true" t="shared" si="7" ref="M7:M37">_xlfn.RANK.EQ(K7,$K$6:$K$37)</f>
        <v>15</v>
      </c>
      <c r="N7" s="124">
        <v>2</v>
      </c>
      <c r="O7" s="85">
        <f aca="true" t="shared" si="8" ref="O7:O37">N7/$K$38</f>
        <v>0.004618937644341801</v>
      </c>
      <c r="P7" s="79">
        <f aca="true" t="shared" si="9" ref="P7:P37">_xlfn.RANK.EQ(N7,$N$6:$N$37)</f>
        <v>19</v>
      </c>
      <c r="Q7" s="124">
        <v>2</v>
      </c>
      <c r="R7" s="85">
        <f>Q7/$Q$38</f>
        <v>0.004796163069544364</v>
      </c>
      <c r="S7" s="79">
        <f>_xlfn.RANK.EQ(Q7,$Q$6:$Q$37)</f>
        <v>19</v>
      </c>
    </row>
    <row r="8" spans="1:19" s="8" customFormat="1" ht="12">
      <c r="A8" s="171" t="s">
        <v>3</v>
      </c>
      <c r="B8" s="75">
        <v>0</v>
      </c>
      <c r="C8" s="76">
        <f t="shared" si="0"/>
        <v>0</v>
      </c>
      <c r="D8" s="10">
        <f t="shared" si="1"/>
        <v>31</v>
      </c>
      <c r="E8" s="108">
        <v>1</v>
      </c>
      <c r="F8" s="85">
        <f t="shared" si="2"/>
        <v>0.0021691973969631237</v>
      </c>
      <c r="G8" s="79">
        <f t="shared" si="3"/>
        <v>26</v>
      </c>
      <c r="H8" s="124">
        <v>0</v>
      </c>
      <c r="I8" s="85">
        <f t="shared" si="4"/>
        <v>0</v>
      </c>
      <c r="J8" s="79">
        <f t="shared" si="5"/>
        <v>27</v>
      </c>
      <c r="K8" s="124">
        <v>0</v>
      </c>
      <c r="L8" s="85">
        <f t="shared" si="6"/>
        <v>0</v>
      </c>
      <c r="M8" s="79">
        <f t="shared" si="7"/>
        <v>27</v>
      </c>
      <c r="N8" s="124">
        <v>0</v>
      </c>
      <c r="O8" s="85">
        <f t="shared" si="8"/>
        <v>0</v>
      </c>
      <c r="P8" s="79">
        <f t="shared" si="9"/>
        <v>26</v>
      </c>
      <c r="Q8" s="124">
        <v>0</v>
      </c>
      <c r="R8" s="85">
        <f>Q8/$Q$38</f>
        <v>0</v>
      </c>
      <c r="S8" s="79">
        <f>_xlfn.RANK.EQ(Q8,$Q$6:$Q$37)</f>
        <v>26</v>
      </c>
    </row>
    <row r="9" spans="1:19" s="8" customFormat="1" ht="12">
      <c r="A9" s="171" t="s">
        <v>4</v>
      </c>
      <c r="B9" s="75">
        <v>1</v>
      </c>
      <c r="C9" s="76">
        <f t="shared" si="0"/>
        <v>0.002145922746781116</v>
      </c>
      <c r="D9" s="10">
        <f t="shared" si="1"/>
        <v>30</v>
      </c>
      <c r="E9" s="108">
        <v>4</v>
      </c>
      <c r="F9" s="85">
        <f t="shared" si="2"/>
        <v>0.008676789587852495</v>
      </c>
      <c r="G9" s="79">
        <f t="shared" si="3"/>
        <v>18</v>
      </c>
      <c r="H9" s="124">
        <v>3</v>
      </c>
      <c r="I9" s="85">
        <f t="shared" si="4"/>
        <v>0.0069767441860465115</v>
      </c>
      <c r="J9" s="79">
        <f t="shared" si="5"/>
        <v>17</v>
      </c>
      <c r="K9" s="124">
        <v>3</v>
      </c>
      <c r="L9" s="85">
        <f t="shared" si="6"/>
        <v>0.006928406466512702</v>
      </c>
      <c r="M9" s="79">
        <f t="shared" si="7"/>
        <v>19</v>
      </c>
      <c r="N9" s="124">
        <v>2</v>
      </c>
      <c r="O9" s="85">
        <f t="shared" si="8"/>
        <v>0.004618937644341801</v>
      </c>
      <c r="P9" s="79">
        <f t="shared" si="9"/>
        <v>19</v>
      </c>
      <c r="Q9" s="124">
        <v>2</v>
      </c>
      <c r="R9" s="85">
        <f aca="true" t="shared" si="10" ref="R9:R37">Q9/$Q$38</f>
        <v>0.004796163069544364</v>
      </c>
      <c r="S9" s="79">
        <f aca="true" t="shared" si="11" ref="S9:S37">_xlfn.RANK.EQ(Q9,$Q$6:$Q$37)</f>
        <v>19</v>
      </c>
    </row>
    <row r="10" spans="1:19" s="8" customFormat="1" ht="12">
      <c r="A10" s="171" t="s">
        <v>5</v>
      </c>
      <c r="B10" s="75">
        <v>10</v>
      </c>
      <c r="C10" s="76">
        <f t="shared" si="0"/>
        <v>0.02145922746781116</v>
      </c>
      <c r="D10" s="10">
        <f t="shared" si="1"/>
        <v>7</v>
      </c>
      <c r="E10" s="108">
        <v>9</v>
      </c>
      <c r="F10" s="85">
        <f t="shared" si="2"/>
        <v>0.019522776572668113</v>
      </c>
      <c r="G10" s="79">
        <f t="shared" si="3"/>
        <v>9</v>
      </c>
      <c r="H10" s="124">
        <v>6</v>
      </c>
      <c r="I10" s="85">
        <f t="shared" si="4"/>
        <v>0.013953488372093023</v>
      </c>
      <c r="J10" s="79">
        <f t="shared" si="5"/>
        <v>9</v>
      </c>
      <c r="K10" s="124">
        <v>7</v>
      </c>
      <c r="L10" s="85">
        <f t="shared" si="6"/>
        <v>0.016166281755196306</v>
      </c>
      <c r="M10" s="79">
        <f t="shared" si="7"/>
        <v>9</v>
      </c>
      <c r="N10" s="124">
        <v>6</v>
      </c>
      <c r="O10" s="85">
        <f t="shared" si="8"/>
        <v>0.013856812933025405</v>
      </c>
      <c r="P10" s="79">
        <f t="shared" si="9"/>
        <v>9</v>
      </c>
      <c r="Q10" s="124">
        <v>6</v>
      </c>
      <c r="R10" s="85">
        <f t="shared" si="10"/>
        <v>0.014388489208633094</v>
      </c>
      <c r="S10" s="79">
        <f t="shared" si="11"/>
        <v>9</v>
      </c>
    </row>
    <row r="11" spans="1:19" s="8" customFormat="1" ht="12">
      <c r="A11" s="171" t="s">
        <v>6</v>
      </c>
      <c r="B11" s="75">
        <v>4</v>
      </c>
      <c r="C11" s="76">
        <f t="shared" si="0"/>
        <v>0.008583690987124463</v>
      </c>
      <c r="D11" s="10">
        <f t="shared" si="1"/>
        <v>21</v>
      </c>
      <c r="E11" s="108">
        <v>2</v>
      </c>
      <c r="F11" s="85">
        <f t="shared" si="2"/>
        <v>0.004338394793926247</v>
      </c>
      <c r="G11" s="79">
        <f t="shared" si="3"/>
        <v>24</v>
      </c>
      <c r="H11" s="124">
        <v>2</v>
      </c>
      <c r="I11" s="85">
        <f t="shared" si="4"/>
        <v>0.004651162790697674</v>
      </c>
      <c r="J11" s="79">
        <f t="shared" si="5"/>
        <v>21</v>
      </c>
      <c r="K11" s="124">
        <v>2</v>
      </c>
      <c r="L11" s="85">
        <f t="shared" si="6"/>
        <v>0.004618937644341801</v>
      </c>
      <c r="M11" s="79">
        <f t="shared" si="7"/>
        <v>22</v>
      </c>
      <c r="N11" s="124">
        <v>2</v>
      </c>
      <c r="O11" s="85">
        <f t="shared" si="8"/>
        <v>0.004618937644341801</v>
      </c>
      <c r="P11" s="79">
        <f t="shared" si="9"/>
        <v>19</v>
      </c>
      <c r="Q11" s="124">
        <v>2</v>
      </c>
      <c r="R11" s="85">
        <f t="shared" si="10"/>
        <v>0.004796163069544364</v>
      </c>
      <c r="S11" s="79">
        <f t="shared" si="11"/>
        <v>19</v>
      </c>
    </row>
    <row r="12" spans="1:19" s="8" customFormat="1" ht="12">
      <c r="A12" s="171" t="s">
        <v>7</v>
      </c>
      <c r="B12" s="75">
        <v>3</v>
      </c>
      <c r="C12" s="76">
        <f t="shared" si="0"/>
        <v>0.006437768240343348</v>
      </c>
      <c r="D12" s="10">
        <f t="shared" si="1"/>
        <v>25</v>
      </c>
      <c r="E12" s="108">
        <v>6</v>
      </c>
      <c r="F12" s="85">
        <f t="shared" si="2"/>
        <v>0.013015184381778741</v>
      </c>
      <c r="G12" s="79">
        <f t="shared" si="3"/>
        <v>13</v>
      </c>
      <c r="H12" s="124">
        <v>3</v>
      </c>
      <c r="I12" s="85">
        <f t="shared" si="4"/>
        <v>0.0069767441860465115</v>
      </c>
      <c r="J12" s="79">
        <f t="shared" si="5"/>
        <v>17</v>
      </c>
      <c r="K12" s="124">
        <v>4</v>
      </c>
      <c r="L12" s="85">
        <f t="shared" si="6"/>
        <v>0.009237875288683603</v>
      </c>
      <c r="M12" s="79">
        <f t="shared" si="7"/>
        <v>15</v>
      </c>
      <c r="N12" s="124">
        <v>4</v>
      </c>
      <c r="O12" s="85">
        <f t="shared" si="8"/>
        <v>0.009237875288683603</v>
      </c>
      <c r="P12" s="79">
        <f t="shared" si="9"/>
        <v>15</v>
      </c>
      <c r="Q12" s="124">
        <v>4</v>
      </c>
      <c r="R12" s="85">
        <f t="shared" si="10"/>
        <v>0.009592326139088728</v>
      </c>
      <c r="S12" s="79">
        <f t="shared" si="11"/>
        <v>15</v>
      </c>
    </row>
    <row r="13" spans="1:19" s="8" customFormat="1" ht="12">
      <c r="A13" s="171" t="s">
        <v>8</v>
      </c>
      <c r="B13" s="75">
        <v>10</v>
      </c>
      <c r="C13" s="76">
        <f t="shared" si="0"/>
        <v>0.02145922746781116</v>
      </c>
      <c r="D13" s="10">
        <f t="shared" si="1"/>
        <v>7</v>
      </c>
      <c r="E13" s="108">
        <v>7</v>
      </c>
      <c r="F13" s="85">
        <f t="shared" si="2"/>
        <v>0.015184381778741865</v>
      </c>
      <c r="G13" s="79">
        <f t="shared" si="3"/>
        <v>11</v>
      </c>
      <c r="H13" s="124">
        <v>7</v>
      </c>
      <c r="I13" s="85">
        <f t="shared" si="4"/>
        <v>0.01627906976744186</v>
      </c>
      <c r="J13" s="79">
        <f t="shared" si="5"/>
        <v>8</v>
      </c>
      <c r="K13" s="124">
        <v>8</v>
      </c>
      <c r="L13" s="85">
        <f t="shared" si="6"/>
        <v>0.018475750577367205</v>
      </c>
      <c r="M13" s="79">
        <f t="shared" si="7"/>
        <v>8</v>
      </c>
      <c r="N13" s="124">
        <v>11</v>
      </c>
      <c r="O13" s="85">
        <f t="shared" si="8"/>
        <v>0.025404157043879907</v>
      </c>
      <c r="P13" s="79">
        <f t="shared" si="9"/>
        <v>6</v>
      </c>
      <c r="Q13" s="124">
        <v>11</v>
      </c>
      <c r="R13" s="85">
        <f t="shared" si="10"/>
        <v>0.026378896882494004</v>
      </c>
      <c r="S13" s="79">
        <f t="shared" si="11"/>
        <v>6</v>
      </c>
    </row>
    <row r="14" spans="1:19" s="8" customFormat="1" ht="12">
      <c r="A14" s="171" t="s">
        <v>83</v>
      </c>
      <c r="B14" s="75">
        <v>178</v>
      </c>
      <c r="C14" s="76">
        <f t="shared" si="0"/>
        <v>0.38197424892703863</v>
      </c>
      <c r="D14" s="10">
        <f t="shared" si="1"/>
        <v>1</v>
      </c>
      <c r="E14" s="108">
        <v>176</v>
      </c>
      <c r="F14" s="85">
        <f t="shared" si="2"/>
        <v>0.38177874186550975</v>
      </c>
      <c r="G14" s="79">
        <f t="shared" si="3"/>
        <v>1</v>
      </c>
      <c r="H14" s="124">
        <v>169</v>
      </c>
      <c r="I14" s="85">
        <f t="shared" si="4"/>
        <v>0.3930232558139535</v>
      </c>
      <c r="J14" s="79">
        <f t="shared" si="5"/>
        <v>1</v>
      </c>
      <c r="K14" s="124">
        <v>171</v>
      </c>
      <c r="L14" s="85">
        <f t="shared" si="6"/>
        <v>0.394919168591224</v>
      </c>
      <c r="M14" s="79">
        <f t="shared" si="7"/>
        <v>1</v>
      </c>
      <c r="N14" s="124">
        <v>178</v>
      </c>
      <c r="O14" s="85">
        <f t="shared" si="8"/>
        <v>0.4110854503464203</v>
      </c>
      <c r="P14" s="79">
        <f t="shared" si="9"/>
        <v>1</v>
      </c>
      <c r="Q14" s="124">
        <v>178</v>
      </c>
      <c r="R14" s="85">
        <f t="shared" si="10"/>
        <v>0.42685851318944845</v>
      </c>
      <c r="S14" s="79">
        <f t="shared" si="11"/>
        <v>1</v>
      </c>
    </row>
    <row r="15" spans="1:19" s="8" customFormat="1" ht="12">
      <c r="A15" s="171" t="s">
        <v>9</v>
      </c>
      <c r="B15" s="75">
        <v>7</v>
      </c>
      <c r="C15" s="76">
        <f t="shared" si="0"/>
        <v>0.015021459227467811</v>
      </c>
      <c r="D15" s="10">
        <f t="shared" si="1"/>
        <v>12</v>
      </c>
      <c r="E15" s="108">
        <v>6</v>
      </c>
      <c r="F15" s="85">
        <f t="shared" si="2"/>
        <v>0.013015184381778741</v>
      </c>
      <c r="G15" s="79">
        <f t="shared" si="3"/>
        <v>13</v>
      </c>
      <c r="H15" s="124">
        <v>6</v>
      </c>
      <c r="I15" s="85">
        <f t="shared" si="4"/>
        <v>0.013953488372093023</v>
      </c>
      <c r="J15" s="79">
        <f t="shared" si="5"/>
        <v>9</v>
      </c>
      <c r="K15" s="124">
        <v>6</v>
      </c>
      <c r="L15" s="85">
        <f t="shared" si="6"/>
        <v>0.013856812933025405</v>
      </c>
      <c r="M15" s="79">
        <f t="shared" si="7"/>
        <v>10</v>
      </c>
      <c r="N15" s="124">
        <v>6</v>
      </c>
      <c r="O15" s="85">
        <f t="shared" si="8"/>
        <v>0.013856812933025405</v>
      </c>
      <c r="P15" s="79">
        <f t="shared" si="9"/>
        <v>9</v>
      </c>
      <c r="Q15" s="124">
        <v>6</v>
      </c>
      <c r="R15" s="85">
        <f t="shared" si="10"/>
        <v>0.014388489208633094</v>
      </c>
      <c r="S15" s="79">
        <f t="shared" si="11"/>
        <v>9</v>
      </c>
    </row>
    <row r="16" spans="1:19" s="8" customFormat="1" ht="12">
      <c r="A16" s="171" t="s">
        <v>10</v>
      </c>
      <c r="B16" s="75">
        <v>9</v>
      </c>
      <c r="C16" s="76">
        <f t="shared" si="0"/>
        <v>0.019313304721030045</v>
      </c>
      <c r="D16" s="10">
        <f t="shared" si="1"/>
        <v>10</v>
      </c>
      <c r="E16" s="108">
        <v>19</v>
      </c>
      <c r="F16" s="85">
        <f t="shared" si="2"/>
        <v>0.04121475054229935</v>
      </c>
      <c r="G16" s="79">
        <f t="shared" si="3"/>
        <v>5</v>
      </c>
      <c r="H16" s="124">
        <v>12</v>
      </c>
      <c r="I16" s="85">
        <f t="shared" si="4"/>
        <v>0.027906976744186046</v>
      </c>
      <c r="J16" s="79">
        <f t="shared" si="5"/>
        <v>6</v>
      </c>
      <c r="K16" s="124">
        <v>11</v>
      </c>
      <c r="L16" s="85">
        <f t="shared" si="6"/>
        <v>0.025404157043879907</v>
      </c>
      <c r="M16" s="79">
        <f t="shared" si="7"/>
        <v>6</v>
      </c>
      <c r="N16" s="124">
        <v>10</v>
      </c>
      <c r="O16" s="85">
        <f t="shared" si="8"/>
        <v>0.023094688221709007</v>
      </c>
      <c r="P16" s="79">
        <f t="shared" si="9"/>
        <v>7</v>
      </c>
      <c r="Q16" s="124">
        <v>10</v>
      </c>
      <c r="R16" s="85">
        <f t="shared" si="10"/>
        <v>0.023980815347721823</v>
      </c>
      <c r="S16" s="79">
        <f t="shared" si="11"/>
        <v>7</v>
      </c>
    </row>
    <row r="17" spans="1:19" s="8" customFormat="1" ht="12">
      <c r="A17" s="171" t="s">
        <v>11</v>
      </c>
      <c r="B17" s="75">
        <v>0</v>
      </c>
      <c r="C17" s="76">
        <f t="shared" si="0"/>
        <v>0</v>
      </c>
      <c r="D17" s="10">
        <f t="shared" si="1"/>
        <v>31</v>
      </c>
      <c r="E17" s="108">
        <v>0</v>
      </c>
      <c r="F17" s="85">
        <f t="shared" si="2"/>
        <v>0</v>
      </c>
      <c r="G17" s="79">
        <f t="shared" si="3"/>
        <v>29</v>
      </c>
      <c r="H17" s="124">
        <v>0</v>
      </c>
      <c r="I17" s="85">
        <f t="shared" si="4"/>
        <v>0</v>
      </c>
      <c r="J17" s="79">
        <f t="shared" si="5"/>
        <v>27</v>
      </c>
      <c r="K17" s="124">
        <v>0</v>
      </c>
      <c r="L17" s="85">
        <f t="shared" si="6"/>
        <v>0</v>
      </c>
      <c r="M17" s="79">
        <f t="shared" si="7"/>
        <v>27</v>
      </c>
      <c r="N17" s="124">
        <v>0</v>
      </c>
      <c r="O17" s="85">
        <f t="shared" si="8"/>
        <v>0</v>
      </c>
      <c r="P17" s="79">
        <f t="shared" si="9"/>
        <v>26</v>
      </c>
      <c r="Q17" s="124">
        <v>0</v>
      </c>
      <c r="R17" s="85">
        <f t="shared" si="10"/>
        <v>0</v>
      </c>
      <c r="S17" s="79">
        <f t="shared" si="11"/>
        <v>26</v>
      </c>
    </row>
    <row r="18" spans="1:19" s="8" customFormat="1" ht="12">
      <c r="A18" s="171" t="s">
        <v>12</v>
      </c>
      <c r="B18" s="75">
        <v>2</v>
      </c>
      <c r="C18" s="76">
        <f t="shared" si="0"/>
        <v>0.004291845493562232</v>
      </c>
      <c r="D18" s="10">
        <f t="shared" si="1"/>
        <v>27</v>
      </c>
      <c r="E18" s="108">
        <v>0</v>
      </c>
      <c r="F18" s="85">
        <f t="shared" si="2"/>
        <v>0</v>
      </c>
      <c r="G18" s="79">
        <f t="shared" si="3"/>
        <v>29</v>
      </c>
      <c r="H18" s="124">
        <v>0</v>
      </c>
      <c r="I18" s="85">
        <f t="shared" si="4"/>
        <v>0</v>
      </c>
      <c r="J18" s="79">
        <f t="shared" si="5"/>
        <v>27</v>
      </c>
      <c r="K18" s="124">
        <v>0</v>
      </c>
      <c r="L18" s="85">
        <f t="shared" si="6"/>
        <v>0</v>
      </c>
      <c r="M18" s="79">
        <f t="shared" si="7"/>
        <v>27</v>
      </c>
      <c r="N18" s="124">
        <v>0</v>
      </c>
      <c r="O18" s="85">
        <f t="shared" si="8"/>
        <v>0</v>
      </c>
      <c r="P18" s="79">
        <f t="shared" si="9"/>
        <v>26</v>
      </c>
      <c r="Q18" s="124">
        <v>0</v>
      </c>
      <c r="R18" s="85">
        <f t="shared" si="10"/>
        <v>0</v>
      </c>
      <c r="S18" s="79">
        <f t="shared" si="11"/>
        <v>26</v>
      </c>
    </row>
    <row r="19" spans="1:19" s="8" customFormat="1" ht="12">
      <c r="A19" s="240" t="s">
        <v>13</v>
      </c>
      <c r="B19" s="223">
        <v>45</v>
      </c>
      <c r="C19" s="224">
        <f t="shared" si="0"/>
        <v>0.09656652360515021</v>
      </c>
      <c r="D19" s="225">
        <f t="shared" si="1"/>
        <v>3</v>
      </c>
      <c r="E19" s="234">
        <v>36</v>
      </c>
      <c r="F19" s="227">
        <f t="shared" si="2"/>
        <v>0.07809110629067245</v>
      </c>
      <c r="G19" s="228">
        <f t="shared" si="3"/>
        <v>4</v>
      </c>
      <c r="H19" s="235">
        <v>27</v>
      </c>
      <c r="I19" s="227">
        <f t="shared" si="4"/>
        <v>0.06279069767441861</v>
      </c>
      <c r="J19" s="228">
        <f t="shared" si="5"/>
        <v>4</v>
      </c>
      <c r="K19" s="235">
        <v>31</v>
      </c>
      <c r="L19" s="227">
        <f t="shared" si="6"/>
        <v>0.07159353348729793</v>
      </c>
      <c r="M19" s="228">
        <f t="shared" si="7"/>
        <v>3</v>
      </c>
      <c r="N19" s="235">
        <v>22</v>
      </c>
      <c r="O19" s="227">
        <f t="shared" si="8"/>
        <v>0.050808314087759814</v>
      </c>
      <c r="P19" s="228">
        <f t="shared" si="9"/>
        <v>4</v>
      </c>
      <c r="Q19" s="235">
        <v>22</v>
      </c>
      <c r="R19" s="227">
        <f t="shared" si="10"/>
        <v>0.05275779376498801</v>
      </c>
      <c r="S19" s="228">
        <f t="shared" si="11"/>
        <v>4</v>
      </c>
    </row>
    <row r="20" spans="1:19" s="8" customFormat="1" ht="12">
      <c r="A20" s="171" t="s">
        <v>14</v>
      </c>
      <c r="B20" s="75">
        <v>15</v>
      </c>
      <c r="C20" s="76">
        <f t="shared" si="0"/>
        <v>0.032188841201716736</v>
      </c>
      <c r="D20" s="10">
        <f t="shared" si="1"/>
        <v>5</v>
      </c>
      <c r="E20" s="108">
        <v>38</v>
      </c>
      <c r="F20" s="85">
        <f t="shared" si="2"/>
        <v>0.0824295010845987</v>
      </c>
      <c r="G20" s="79">
        <f t="shared" si="3"/>
        <v>3</v>
      </c>
      <c r="H20" s="124">
        <v>32</v>
      </c>
      <c r="I20" s="85">
        <f t="shared" si="4"/>
        <v>0.07441860465116279</v>
      </c>
      <c r="J20" s="79">
        <f t="shared" si="5"/>
        <v>3</v>
      </c>
      <c r="K20" s="124">
        <v>27</v>
      </c>
      <c r="L20" s="85">
        <f t="shared" si="6"/>
        <v>0.06235565819861432</v>
      </c>
      <c r="M20" s="79">
        <f t="shared" si="7"/>
        <v>4</v>
      </c>
      <c r="N20" s="124">
        <v>24</v>
      </c>
      <c r="O20" s="85">
        <f t="shared" si="8"/>
        <v>0.05542725173210162</v>
      </c>
      <c r="P20" s="79">
        <f t="shared" si="9"/>
        <v>3</v>
      </c>
      <c r="Q20" s="124">
        <v>24</v>
      </c>
      <c r="R20" s="85">
        <f t="shared" si="10"/>
        <v>0.05755395683453238</v>
      </c>
      <c r="S20" s="79">
        <f t="shared" si="11"/>
        <v>3</v>
      </c>
    </row>
    <row r="21" spans="1:19" s="8" customFormat="1" ht="12">
      <c r="A21" s="171" t="s">
        <v>15</v>
      </c>
      <c r="B21" s="75">
        <v>5</v>
      </c>
      <c r="C21" s="76">
        <f t="shared" si="0"/>
        <v>0.01072961373390558</v>
      </c>
      <c r="D21" s="10">
        <f t="shared" si="1"/>
        <v>19</v>
      </c>
      <c r="E21" s="108">
        <v>6</v>
      </c>
      <c r="F21" s="85">
        <f t="shared" si="2"/>
        <v>0.013015184381778741</v>
      </c>
      <c r="G21" s="79">
        <f t="shared" si="3"/>
        <v>13</v>
      </c>
      <c r="H21" s="124">
        <v>6</v>
      </c>
      <c r="I21" s="85">
        <f t="shared" si="4"/>
        <v>0.013953488372093023</v>
      </c>
      <c r="J21" s="79">
        <f t="shared" si="5"/>
        <v>9</v>
      </c>
      <c r="K21" s="124">
        <v>6</v>
      </c>
      <c r="L21" s="85">
        <f t="shared" si="6"/>
        <v>0.013856812933025405</v>
      </c>
      <c r="M21" s="79">
        <f t="shared" si="7"/>
        <v>10</v>
      </c>
      <c r="N21" s="124">
        <v>6</v>
      </c>
      <c r="O21" s="85">
        <f t="shared" si="8"/>
        <v>0.013856812933025405</v>
      </c>
      <c r="P21" s="79">
        <f t="shared" si="9"/>
        <v>9</v>
      </c>
      <c r="Q21" s="124">
        <v>6</v>
      </c>
      <c r="R21" s="85">
        <f t="shared" si="10"/>
        <v>0.014388489208633094</v>
      </c>
      <c r="S21" s="79">
        <f t="shared" si="11"/>
        <v>9</v>
      </c>
    </row>
    <row r="22" spans="1:19" s="8" customFormat="1" ht="12">
      <c r="A22" s="171" t="s">
        <v>16</v>
      </c>
      <c r="B22" s="75">
        <v>2</v>
      </c>
      <c r="C22" s="76">
        <f t="shared" si="0"/>
        <v>0.004291845493562232</v>
      </c>
      <c r="D22" s="10">
        <f t="shared" si="1"/>
        <v>27</v>
      </c>
      <c r="E22" s="108">
        <v>2</v>
      </c>
      <c r="F22" s="85">
        <f t="shared" si="2"/>
        <v>0.004338394793926247</v>
      </c>
      <c r="G22" s="79">
        <f t="shared" si="3"/>
        <v>24</v>
      </c>
      <c r="H22" s="124">
        <v>0</v>
      </c>
      <c r="I22" s="85">
        <f t="shared" si="4"/>
        <v>0</v>
      </c>
      <c r="J22" s="79">
        <f t="shared" si="5"/>
        <v>27</v>
      </c>
      <c r="K22" s="124">
        <v>0</v>
      </c>
      <c r="L22" s="85">
        <f t="shared" si="6"/>
        <v>0</v>
      </c>
      <c r="M22" s="79">
        <f t="shared" si="7"/>
        <v>27</v>
      </c>
      <c r="N22" s="124">
        <v>0</v>
      </c>
      <c r="O22" s="85">
        <f t="shared" si="8"/>
        <v>0</v>
      </c>
      <c r="P22" s="79">
        <f t="shared" si="9"/>
        <v>26</v>
      </c>
      <c r="Q22" s="124">
        <v>0</v>
      </c>
      <c r="R22" s="85">
        <f t="shared" si="10"/>
        <v>0</v>
      </c>
      <c r="S22" s="79">
        <f t="shared" si="11"/>
        <v>26</v>
      </c>
    </row>
    <row r="23" spans="1:19" s="8" customFormat="1" ht="12">
      <c r="A23" s="171" t="s">
        <v>17</v>
      </c>
      <c r="B23" s="75">
        <v>5</v>
      </c>
      <c r="C23" s="76">
        <f t="shared" si="0"/>
        <v>0.01072961373390558</v>
      </c>
      <c r="D23" s="10">
        <f t="shared" si="1"/>
        <v>19</v>
      </c>
      <c r="E23" s="108">
        <v>1</v>
      </c>
      <c r="F23" s="85">
        <f t="shared" si="2"/>
        <v>0.0021691973969631237</v>
      </c>
      <c r="G23" s="79">
        <f t="shared" si="3"/>
        <v>26</v>
      </c>
      <c r="H23" s="124">
        <v>2</v>
      </c>
      <c r="I23" s="85">
        <f t="shared" si="4"/>
        <v>0.004651162790697674</v>
      </c>
      <c r="J23" s="79">
        <f t="shared" si="5"/>
        <v>21</v>
      </c>
      <c r="K23" s="124">
        <v>2</v>
      </c>
      <c r="L23" s="85">
        <f t="shared" si="6"/>
        <v>0.004618937644341801</v>
      </c>
      <c r="M23" s="79">
        <f t="shared" si="7"/>
        <v>22</v>
      </c>
      <c r="N23" s="124">
        <v>2</v>
      </c>
      <c r="O23" s="85">
        <f t="shared" si="8"/>
        <v>0.004618937644341801</v>
      </c>
      <c r="P23" s="79">
        <f t="shared" si="9"/>
        <v>19</v>
      </c>
      <c r="Q23" s="124">
        <v>2</v>
      </c>
      <c r="R23" s="85">
        <f t="shared" si="10"/>
        <v>0.004796163069544364</v>
      </c>
      <c r="S23" s="79">
        <f t="shared" si="11"/>
        <v>19</v>
      </c>
    </row>
    <row r="24" spans="1:19" s="8" customFormat="1" ht="12">
      <c r="A24" s="171" t="s">
        <v>18</v>
      </c>
      <c r="B24" s="75">
        <v>64</v>
      </c>
      <c r="C24" s="76">
        <f t="shared" si="0"/>
        <v>0.13733905579399142</v>
      </c>
      <c r="D24" s="10">
        <f t="shared" si="1"/>
        <v>2</v>
      </c>
      <c r="E24" s="108">
        <v>66</v>
      </c>
      <c r="F24" s="85">
        <f t="shared" si="2"/>
        <v>0.14316702819956617</v>
      </c>
      <c r="G24" s="79">
        <f t="shared" si="3"/>
        <v>2</v>
      </c>
      <c r="H24" s="124">
        <v>92</v>
      </c>
      <c r="I24" s="85">
        <f t="shared" si="4"/>
        <v>0.21395348837209302</v>
      </c>
      <c r="J24" s="79">
        <f t="shared" si="5"/>
        <v>2</v>
      </c>
      <c r="K24" s="124">
        <v>91</v>
      </c>
      <c r="L24" s="85">
        <f t="shared" si="6"/>
        <v>0.21016166281755197</v>
      </c>
      <c r="M24" s="79">
        <f t="shared" si="7"/>
        <v>2</v>
      </c>
      <c r="N24" s="124">
        <v>89</v>
      </c>
      <c r="O24" s="85">
        <f t="shared" si="8"/>
        <v>0.20554272517321015</v>
      </c>
      <c r="P24" s="79">
        <f t="shared" si="9"/>
        <v>2</v>
      </c>
      <c r="Q24" s="124">
        <v>88</v>
      </c>
      <c r="R24" s="85">
        <f t="shared" si="10"/>
        <v>0.21103117505995203</v>
      </c>
      <c r="S24" s="79">
        <f t="shared" si="11"/>
        <v>2</v>
      </c>
    </row>
    <row r="25" spans="1:19" s="8" customFormat="1" ht="12">
      <c r="A25" s="171" t="s">
        <v>19</v>
      </c>
      <c r="B25" s="75">
        <v>4</v>
      </c>
      <c r="C25" s="76">
        <f t="shared" si="0"/>
        <v>0.008583690987124463</v>
      </c>
      <c r="D25" s="10">
        <f t="shared" si="1"/>
        <v>21</v>
      </c>
      <c r="E25" s="108">
        <v>0</v>
      </c>
      <c r="F25" s="85">
        <f t="shared" si="2"/>
        <v>0</v>
      </c>
      <c r="G25" s="79">
        <f t="shared" si="3"/>
        <v>29</v>
      </c>
      <c r="H25" s="124">
        <v>0</v>
      </c>
      <c r="I25" s="85">
        <f t="shared" si="4"/>
        <v>0</v>
      </c>
      <c r="J25" s="79">
        <f t="shared" si="5"/>
        <v>27</v>
      </c>
      <c r="K25" s="124">
        <v>0</v>
      </c>
      <c r="L25" s="85">
        <f t="shared" si="6"/>
        <v>0</v>
      </c>
      <c r="M25" s="79">
        <f t="shared" si="7"/>
        <v>27</v>
      </c>
      <c r="N25" s="124">
        <v>0</v>
      </c>
      <c r="O25" s="85">
        <f t="shared" si="8"/>
        <v>0</v>
      </c>
      <c r="P25" s="79">
        <f t="shared" si="9"/>
        <v>26</v>
      </c>
      <c r="Q25" s="124">
        <v>0</v>
      </c>
      <c r="R25" s="85">
        <f t="shared" si="10"/>
        <v>0</v>
      </c>
      <c r="S25" s="79">
        <f t="shared" si="11"/>
        <v>26</v>
      </c>
    </row>
    <row r="26" spans="1:19" s="8" customFormat="1" ht="12">
      <c r="A26" s="171" t="s">
        <v>20</v>
      </c>
      <c r="B26" s="75">
        <v>6</v>
      </c>
      <c r="C26" s="76">
        <f t="shared" si="0"/>
        <v>0.012875536480686695</v>
      </c>
      <c r="D26" s="10">
        <f t="shared" si="1"/>
        <v>17</v>
      </c>
      <c r="E26" s="108">
        <v>3</v>
      </c>
      <c r="F26" s="85">
        <f t="shared" si="2"/>
        <v>0.006507592190889371</v>
      </c>
      <c r="G26" s="79">
        <f t="shared" si="3"/>
        <v>21</v>
      </c>
      <c r="H26" s="124">
        <v>3</v>
      </c>
      <c r="I26" s="85">
        <f t="shared" si="4"/>
        <v>0.0069767441860465115</v>
      </c>
      <c r="J26" s="79">
        <f t="shared" si="5"/>
        <v>17</v>
      </c>
      <c r="K26" s="124">
        <v>3</v>
      </c>
      <c r="L26" s="85">
        <f t="shared" si="6"/>
        <v>0.006928406466512702</v>
      </c>
      <c r="M26" s="79">
        <f t="shared" si="7"/>
        <v>19</v>
      </c>
      <c r="N26" s="124">
        <v>3</v>
      </c>
      <c r="O26" s="85">
        <f t="shared" si="8"/>
        <v>0.006928406466512702</v>
      </c>
      <c r="P26" s="79">
        <f t="shared" si="9"/>
        <v>17</v>
      </c>
      <c r="Q26" s="124">
        <v>3</v>
      </c>
      <c r="R26" s="85">
        <f t="shared" si="10"/>
        <v>0.007194244604316547</v>
      </c>
      <c r="S26" s="79">
        <f t="shared" si="11"/>
        <v>17</v>
      </c>
    </row>
    <row r="27" spans="1:19" s="8" customFormat="1" ht="12">
      <c r="A27" s="171" t="s">
        <v>21</v>
      </c>
      <c r="B27" s="75">
        <v>9</v>
      </c>
      <c r="C27" s="76">
        <f t="shared" si="0"/>
        <v>0.019313304721030045</v>
      </c>
      <c r="D27" s="10">
        <f t="shared" si="1"/>
        <v>10</v>
      </c>
      <c r="E27" s="108">
        <v>11</v>
      </c>
      <c r="F27" s="85">
        <f t="shared" si="2"/>
        <v>0.02386117136659436</v>
      </c>
      <c r="G27" s="79">
        <f t="shared" si="3"/>
        <v>8</v>
      </c>
      <c r="H27" s="124">
        <v>5</v>
      </c>
      <c r="I27" s="85">
        <f t="shared" si="4"/>
        <v>0.011627906976744186</v>
      </c>
      <c r="J27" s="79">
        <f t="shared" si="5"/>
        <v>13</v>
      </c>
      <c r="K27" s="124">
        <v>6</v>
      </c>
      <c r="L27" s="85">
        <f t="shared" si="6"/>
        <v>0.013856812933025405</v>
      </c>
      <c r="M27" s="79">
        <f t="shared" si="7"/>
        <v>10</v>
      </c>
      <c r="N27" s="124">
        <v>6</v>
      </c>
      <c r="O27" s="85">
        <f t="shared" si="8"/>
        <v>0.013856812933025405</v>
      </c>
      <c r="P27" s="79">
        <f t="shared" si="9"/>
        <v>9</v>
      </c>
      <c r="Q27" s="124">
        <v>6</v>
      </c>
      <c r="R27" s="85">
        <f t="shared" si="10"/>
        <v>0.014388489208633094</v>
      </c>
      <c r="S27" s="79">
        <f t="shared" si="11"/>
        <v>9</v>
      </c>
    </row>
    <row r="28" spans="1:19" s="8" customFormat="1" ht="12">
      <c r="A28" s="171" t="s">
        <v>22</v>
      </c>
      <c r="B28" s="75">
        <v>6</v>
      </c>
      <c r="C28" s="76">
        <f t="shared" si="0"/>
        <v>0.012875536480686695</v>
      </c>
      <c r="D28" s="10">
        <f t="shared" si="1"/>
        <v>17</v>
      </c>
      <c r="E28" s="108">
        <v>5</v>
      </c>
      <c r="F28" s="85">
        <f t="shared" si="2"/>
        <v>0.010845986984815618</v>
      </c>
      <c r="G28" s="79">
        <f t="shared" si="3"/>
        <v>17</v>
      </c>
      <c r="H28" s="124">
        <v>3</v>
      </c>
      <c r="I28" s="85">
        <f t="shared" si="4"/>
        <v>0.0069767441860465115</v>
      </c>
      <c r="J28" s="79">
        <f t="shared" si="5"/>
        <v>17</v>
      </c>
      <c r="K28" s="124">
        <v>4</v>
      </c>
      <c r="L28" s="85">
        <f t="shared" si="6"/>
        <v>0.009237875288683603</v>
      </c>
      <c r="M28" s="79">
        <f t="shared" si="7"/>
        <v>15</v>
      </c>
      <c r="N28" s="124">
        <v>2</v>
      </c>
      <c r="O28" s="85">
        <f t="shared" si="8"/>
        <v>0.004618937644341801</v>
      </c>
      <c r="P28" s="79">
        <f t="shared" si="9"/>
        <v>19</v>
      </c>
      <c r="Q28" s="124">
        <v>2</v>
      </c>
      <c r="R28" s="85">
        <f t="shared" si="10"/>
        <v>0.004796163069544364</v>
      </c>
      <c r="S28" s="79">
        <f t="shared" si="11"/>
        <v>19</v>
      </c>
    </row>
    <row r="29" spans="1:19" s="8" customFormat="1" ht="12">
      <c r="A29" s="171" t="s">
        <v>23</v>
      </c>
      <c r="B29" s="75">
        <v>7</v>
      </c>
      <c r="C29" s="76">
        <f t="shared" si="0"/>
        <v>0.015021459227467811</v>
      </c>
      <c r="D29" s="10">
        <f t="shared" si="1"/>
        <v>12</v>
      </c>
      <c r="E29" s="108">
        <v>3</v>
      </c>
      <c r="F29" s="85">
        <f t="shared" si="2"/>
        <v>0.006507592190889371</v>
      </c>
      <c r="G29" s="79">
        <f t="shared" si="3"/>
        <v>21</v>
      </c>
      <c r="H29" s="124">
        <v>2</v>
      </c>
      <c r="I29" s="85">
        <f t="shared" si="4"/>
        <v>0.004651162790697674</v>
      </c>
      <c r="J29" s="79">
        <f t="shared" si="5"/>
        <v>21</v>
      </c>
      <c r="K29" s="124">
        <v>3</v>
      </c>
      <c r="L29" s="85">
        <f t="shared" si="6"/>
        <v>0.006928406466512702</v>
      </c>
      <c r="M29" s="79">
        <f t="shared" si="7"/>
        <v>19</v>
      </c>
      <c r="N29" s="124">
        <v>3</v>
      </c>
      <c r="O29" s="85">
        <f t="shared" si="8"/>
        <v>0.006928406466512702</v>
      </c>
      <c r="P29" s="79">
        <f t="shared" si="9"/>
        <v>17</v>
      </c>
      <c r="Q29" s="124">
        <v>3</v>
      </c>
      <c r="R29" s="85">
        <f t="shared" si="10"/>
        <v>0.007194244604316547</v>
      </c>
      <c r="S29" s="79">
        <f t="shared" si="11"/>
        <v>17</v>
      </c>
    </row>
    <row r="30" spans="1:19" s="8" customFormat="1" ht="12">
      <c r="A30" s="171" t="s">
        <v>24</v>
      </c>
      <c r="B30" s="75">
        <v>7</v>
      </c>
      <c r="C30" s="76">
        <f t="shared" si="0"/>
        <v>0.015021459227467811</v>
      </c>
      <c r="D30" s="10">
        <f t="shared" si="1"/>
        <v>12</v>
      </c>
      <c r="E30" s="108">
        <v>15</v>
      </c>
      <c r="F30" s="85">
        <f t="shared" si="2"/>
        <v>0.03253796095444685</v>
      </c>
      <c r="G30" s="79">
        <f t="shared" si="3"/>
        <v>6</v>
      </c>
      <c r="H30" s="124">
        <v>13</v>
      </c>
      <c r="I30" s="85">
        <f t="shared" si="4"/>
        <v>0.030232558139534883</v>
      </c>
      <c r="J30" s="79">
        <f t="shared" si="5"/>
        <v>5</v>
      </c>
      <c r="K30" s="124">
        <v>11</v>
      </c>
      <c r="L30" s="85">
        <f t="shared" si="6"/>
        <v>0.025404157043879907</v>
      </c>
      <c r="M30" s="79">
        <f t="shared" si="7"/>
        <v>6</v>
      </c>
      <c r="N30" s="124">
        <v>10</v>
      </c>
      <c r="O30" s="85">
        <f t="shared" si="8"/>
        <v>0.023094688221709007</v>
      </c>
      <c r="P30" s="79">
        <f t="shared" si="9"/>
        <v>7</v>
      </c>
      <c r="Q30" s="124">
        <v>10</v>
      </c>
      <c r="R30" s="85">
        <f t="shared" si="10"/>
        <v>0.023980815347721823</v>
      </c>
      <c r="S30" s="79">
        <f t="shared" si="11"/>
        <v>7</v>
      </c>
    </row>
    <row r="31" spans="1:19" s="8" customFormat="1" ht="12">
      <c r="A31" s="171" t="s">
        <v>25</v>
      </c>
      <c r="B31" s="75">
        <v>7</v>
      </c>
      <c r="C31" s="76">
        <f t="shared" si="0"/>
        <v>0.015021459227467811</v>
      </c>
      <c r="D31" s="10">
        <f t="shared" si="1"/>
        <v>12</v>
      </c>
      <c r="E31" s="108">
        <v>7</v>
      </c>
      <c r="F31" s="85">
        <f t="shared" si="2"/>
        <v>0.015184381778741865</v>
      </c>
      <c r="G31" s="79">
        <f t="shared" si="3"/>
        <v>11</v>
      </c>
      <c r="H31" s="124">
        <v>5</v>
      </c>
      <c r="I31" s="85">
        <f t="shared" si="4"/>
        <v>0.011627906976744186</v>
      </c>
      <c r="J31" s="79">
        <f t="shared" si="5"/>
        <v>13</v>
      </c>
      <c r="K31" s="124">
        <v>2</v>
      </c>
      <c r="L31" s="85">
        <f t="shared" si="6"/>
        <v>0.004618937644341801</v>
      </c>
      <c r="M31" s="79">
        <f t="shared" si="7"/>
        <v>22</v>
      </c>
      <c r="N31" s="124">
        <v>2</v>
      </c>
      <c r="O31" s="85">
        <f t="shared" si="8"/>
        <v>0.004618937644341801</v>
      </c>
      <c r="P31" s="79">
        <f t="shared" si="9"/>
        <v>19</v>
      </c>
      <c r="Q31" s="124">
        <v>2</v>
      </c>
      <c r="R31" s="85">
        <f t="shared" si="10"/>
        <v>0.004796163069544364</v>
      </c>
      <c r="S31" s="79">
        <f t="shared" si="11"/>
        <v>19</v>
      </c>
    </row>
    <row r="32" spans="1:19" s="8" customFormat="1" ht="12">
      <c r="A32" s="171" t="s">
        <v>26</v>
      </c>
      <c r="B32" s="75">
        <v>7</v>
      </c>
      <c r="C32" s="76">
        <f t="shared" si="0"/>
        <v>0.015021459227467811</v>
      </c>
      <c r="D32" s="10">
        <f t="shared" si="1"/>
        <v>12</v>
      </c>
      <c r="E32" s="108">
        <v>8</v>
      </c>
      <c r="F32" s="85">
        <f t="shared" si="2"/>
        <v>0.01735357917570499</v>
      </c>
      <c r="G32" s="79">
        <f t="shared" si="3"/>
        <v>10</v>
      </c>
      <c r="H32" s="124">
        <v>6</v>
      </c>
      <c r="I32" s="85">
        <f t="shared" si="4"/>
        <v>0.013953488372093023</v>
      </c>
      <c r="J32" s="79">
        <f t="shared" si="5"/>
        <v>9</v>
      </c>
      <c r="K32" s="124">
        <v>6</v>
      </c>
      <c r="L32" s="85">
        <f t="shared" si="6"/>
        <v>0.013856812933025405</v>
      </c>
      <c r="M32" s="79">
        <f t="shared" si="7"/>
        <v>10</v>
      </c>
      <c r="N32" s="124">
        <v>5</v>
      </c>
      <c r="O32" s="85">
        <f t="shared" si="8"/>
        <v>0.011547344110854504</v>
      </c>
      <c r="P32" s="79">
        <f t="shared" si="9"/>
        <v>13</v>
      </c>
      <c r="Q32" s="124">
        <v>5</v>
      </c>
      <c r="R32" s="85">
        <f t="shared" si="10"/>
        <v>0.011990407673860911</v>
      </c>
      <c r="S32" s="79">
        <f t="shared" si="11"/>
        <v>13</v>
      </c>
    </row>
    <row r="33" spans="1:19" s="8" customFormat="1" ht="12">
      <c r="A33" s="171" t="s">
        <v>27</v>
      </c>
      <c r="B33" s="75">
        <v>4</v>
      </c>
      <c r="C33" s="76">
        <f t="shared" si="0"/>
        <v>0.008583690987124463</v>
      </c>
      <c r="D33" s="10">
        <f t="shared" si="1"/>
        <v>21</v>
      </c>
      <c r="E33" s="108">
        <v>4</v>
      </c>
      <c r="F33" s="85">
        <f t="shared" si="2"/>
        <v>0.008676789587852495</v>
      </c>
      <c r="G33" s="79">
        <f t="shared" si="3"/>
        <v>18</v>
      </c>
      <c r="H33" s="124">
        <v>5</v>
      </c>
      <c r="I33" s="85">
        <f t="shared" si="4"/>
        <v>0.011627906976744186</v>
      </c>
      <c r="J33" s="79">
        <f t="shared" si="5"/>
        <v>13</v>
      </c>
      <c r="K33" s="124">
        <v>5</v>
      </c>
      <c r="L33" s="85">
        <f t="shared" si="6"/>
        <v>0.011547344110854504</v>
      </c>
      <c r="M33" s="79">
        <f t="shared" si="7"/>
        <v>14</v>
      </c>
      <c r="N33" s="124">
        <v>5</v>
      </c>
      <c r="O33" s="85">
        <f t="shared" si="8"/>
        <v>0.011547344110854504</v>
      </c>
      <c r="P33" s="79">
        <f t="shared" si="9"/>
        <v>13</v>
      </c>
      <c r="Q33" s="124">
        <v>5</v>
      </c>
      <c r="R33" s="85">
        <f t="shared" si="10"/>
        <v>0.011990407673860911</v>
      </c>
      <c r="S33" s="79">
        <f t="shared" si="11"/>
        <v>13</v>
      </c>
    </row>
    <row r="34" spans="1:19" s="8" customFormat="1" ht="12">
      <c r="A34" s="171" t="s">
        <v>28</v>
      </c>
      <c r="B34" s="75">
        <v>2</v>
      </c>
      <c r="C34" s="76">
        <f t="shared" si="0"/>
        <v>0.004291845493562232</v>
      </c>
      <c r="D34" s="10">
        <f t="shared" si="1"/>
        <v>27</v>
      </c>
      <c r="E34" s="108">
        <v>0</v>
      </c>
      <c r="F34" s="85">
        <f t="shared" si="2"/>
        <v>0</v>
      </c>
      <c r="G34" s="79">
        <f t="shared" si="3"/>
        <v>29</v>
      </c>
      <c r="H34" s="124">
        <v>0</v>
      </c>
      <c r="I34" s="85">
        <f t="shared" si="4"/>
        <v>0</v>
      </c>
      <c r="J34" s="79">
        <f t="shared" si="5"/>
        <v>27</v>
      </c>
      <c r="K34" s="124">
        <v>0</v>
      </c>
      <c r="L34" s="85">
        <f t="shared" si="6"/>
        <v>0</v>
      </c>
      <c r="M34" s="79">
        <f t="shared" si="7"/>
        <v>27</v>
      </c>
      <c r="N34" s="124">
        <v>0</v>
      </c>
      <c r="O34" s="85">
        <f t="shared" si="8"/>
        <v>0</v>
      </c>
      <c r="P34" s="79">
        <f t="shared" si="9"/>
        <v>26</v>
      </c>
      <c r="Q34" s="124">
        <v>0</v>
      </c>
      <c r="R34" s="85">
        <f t="shared" si="10"/>
        <v>0</v>
      </c>
      <c r="S34" s="79">
        <f t="shared" si="11"/>
        <v>26</v>
      </c>
    </row>
    <row r="35" spans="1:19" s="8" customFormat="1" ht="12">
      <c r="A35" s="171" t="s">
        <v>29</v>
      </c>
      <c r="B35" s="75">
        <v>13</v>
      </c>
      <c r="C35" s="76">
        <f t="shared" si="0"/>
        <v>0.027896995708154508</v>
      </c>
      <c r="D35" s="10">
        <f t="shared" si="1"/>
        <v>6</v>
      </c>
      <c r="E35" s="108">
        <v>12</v>
      </c>
      <c r="F35" s="85">
        <f t="shared" si="2"/>
        <v>0.026030368763557483</v>
      </c>
      <c r="G35" s="79">
        <f t="shared" si="3"/>
        <v>7</v>
      </c>
      <c r="H35" s="124">
        <v>12</v>
      </c>
      <c r="I35" s="85">
        <f t="shared" si="4"/>
        <v>0.027906976744186046</v>
      </c>
      <c r="J35" s="79">
        <f t="shared" si="5"/>
        <v>6</v>
      </c>
      <c r="K35" s="124">
        <v>13</v>
      </c>
      <c r="L35" s="85">
        <f t="shared" si="6"/>
        <v>0.03002309468822171</v>
      </c>
      <c r="M35" s="79">
        <f t="shared" si="7"/>
        <v>5</v>
      </c>
      <c r="N35" s="124">
        <v>12</v>
      </c>
      <c r="O35" s="85">
        <f t="shared" si="8"/>
        <v>0.02771362586605081</v>
      </c>
      <c r="P35" s="79">
        <f t="shared" si="9"/>
        <v>5</v>
      </c>
      <c r="Q35" s="124">
        <v>12</v>
      </c>
      <c r="R35" s="85">
        <f t="shared" si="10"/>
        <v>0.02877697841726619</v>
      </c>
      <c r="S35" s="79">
        <f t="shared" si="11"/>
        <v>5</v>
      </c>
    </row>
    <row r="36" spans="1:19" s="8" customFormat="1" ht="12">
      <c r="A36" s="171" t="s">
        <v>30</v>
      </c>
      <c r="B36" s="75">
        <v>17</v>
      </c>
      <c r="C36" s="76">
        <f t="shared" si="0"/>
        <v>0.03648068669527897</v>
      </c>
      <c r="D36" s="10">
        <f t="shared" si="1"/>
        <v>4</v>
      </c>
      <c r="E36" s="108">
        <v>4</v>
      </c>
      <c r="F36" s="85">
        <f t="shared" si="2"/>
        <v>0.008676789587852495</v>
      </c>
      <c r="G36" s="79">
        <f t="shared" si="3"/>
        <v>18</v>
      </c>
      <c r="H36" s="124">
        <v>2</v>
      </c>
      <c r="I36" s="85">
        <f t="shared" si="4"/>
        <v>0.004651162790697674</v>
      </c>
      <c r="J36" s="79">
        <f t="shared" si="5"/>
        <v>21</v>
      </c>
      <c r="K36" s="124">
        <v>4</v>
      </c>
      <c r="L36" s="85">
        <f t="shared" si="6"/>
        <v>0.009237875288683603</v>
      </c>
      <c r="M36" s="79">
        <f t="shared" si="7"/>
        <v>15</v>
      </c>
      <c r="N36" s="124">
        <v>4</v>
      </c>
      <c r="O36" s="85">
        <f t="shared" si="8"/>
        <v>0.009237875288683603</v>
      </c>
      <c r="P36" s="79">
        <f t="shared" si="9"/>
        <v>15</v>
      </c>
      <c r="Q36" s="124">
        <v>4</v>
      </c>
      <c r="R36" s="85">
        <f t="shared" si="10"/>
        <v>0.009592326139088728</v>
      </c>
      <c r="S36" s="79">
        <f t="shared" si="11"/>
        <v>15</v>
      </c>
    </row>
    <row r="37" spans="1:19" s="8" customFormat="1" ht="12">
      <c r="A37" s="172" t="s">
        <v>31</v>
      </c>
      <c r="B37" s="116">
        <v>3</v>
      </c>
      <c r="C37" s="117">
        <f t="shared" si="0"/>
        <v>0.006437768240343348</v>
      </c>
      <c r="D37" s="107">
        <f t="shared" si="1"/>
        <v>25</v>
      </c>
      <c r="E37" s="109">
        <v>1</v>
      </c>
      <c r="F37" s="99">
        <f t="shared" si="2"/>
        <v>0.0021691973969631237</v>
      </c>
      <c r="G37" s="98">
        <f t="shared" si="3"/>
        <v>26</v>
      </c>
      <c r="H37" s="125">
        <v>1</v>
      </c>
      <c r="I37" s="99">
        <f t="shared" si="4"/>
        <v>0.002325581395348837</v>
      </c>
      <c r="J37" s="98">
        <f t="shared" si="5"/>
        <v>26</v>
      </c>
      <c r="K37" s="124">
        <v>1</v>
      </c>
      <c r="L37" s="85">
        <f t="shared" si="6"/>
        <v>0.0023094688221709007</v>
      </c>
      <c r="M37" s="79">
        <f t="shared" si="7"/>
        <v>26</v>
      </c>
      <c r="N37" s="124">
        <v>0</v>
      </c>
      <c r="O37" s="85">
        <f t="shared" si="8"/>
        <v>0</v>
      </c>
      <c r="P37" s="79">
        <f t="shared" si="9"/>
        <v>26</v>
      </c>
      <c r="Q37" s="124">
        <v>0</v>
      </c>
      <c r="R37" s="85">
        <f t="shared" si="10"/>
        <v>0</v>
      </c>
      <c r="S37" s="79">
        <f t="shared" si="11"/>
        <v>26</v>
      </c>
    </row>
    <row r="38" spans="1:19" s="11" customFormat="1" ht="12.75">
      <c r="A38" s="173" t="s">
        <v>0</v>
      </c>
      <c r="B38" s="110">
        <v>466</v>
      </c>
      <c r="C38" s="111">
        <f>SUM(C6:C37)</f>
        <v>0.9999999999999997</v>
      </c>
      <c r="D38" s="112"/>
      <c r="E38" s="128">
        <v>461</v>
      </c>
      <c r="F38" s="114">
        <f>SUM(F6:F37)</f>
        <v>0.9999999999999999</v>
      </c>
      <c r="G38" s="115"/>
      <c r="H38" s="128">
        <v>430</v>
      </c>
      <c r="I38" s="114">
        <f>SUM(I6:I37)</f>
        <v>1</v>
      </c>
      <c r="J38" s="115"/>
      <c r="K38" s="209">
        <v>433</v>
      </c>
      <c r="L38" s="214">
        <f>SUM(L6:L37)</f>
        <v>1.0000000000000002</v>
      </c>
      <c r="M38" s="210"/>
      <c r="N38" s="86">
        <f>SUM(N6:N37)</f>
        <v>418</v>
      </c>
      <c r="O38" s="214">
        <f>SUM(O6:O37)</f>
        <v>0.9653579676674365</v>
      </c>
      <c r="P38" s="210"/>
      <c r="Q38" s="86">
        <v>417</v>
      </c>
      <c r="R38" s="214">
        <f>SUM(R6:R37)</f>
        <v>1</v>
      </c>
      <c r="S38" s="210"/>
    </row>
    <row r="39" spans="1:13" s="11" customFormat="1" ht="12.75">
      <c r="A39" s="220" t="s">
        <v>89</v>
      </c>
      <c r="B39" s="34"/>
      <c r="C39" s="35"/>
      <c r="D39" s="33"/>
      <c r="E39" s="33"/>
      <c r="F39" s="33"/>
      <c r="G39" s="33"/>
      <c r="H39" s="127"/>
      <c r="I39" s="127"/>
      <c r="J39" s="127"/>
      <c r="K39" s="127"/>
      <c r="L39" s="127"/>
      <c r="M39" s="127"/>
    </row>
    <row r="40" spans="1:13" ht="27" customHeight="1">
      <c r="A40" s="248" t="s">
        <v>59</v>
      </c>
      <c r="B40" s="248"/>
      <c r="C40" s="248"/>
      <c r="D40" s="248"/>
      <c r="E40" s="248"/>
      <c r="F40" s="248"/>
      <c r="G40" s="248"/>
      <c r="H40" s="248"/>
      <c r="I40" s="248"/>
      <c r="J40" s="248"/>
      <c r="K40" s="248"/>
      <c r="L40" s="248"/>
      <c r="M40" s="248"/>
    </row>
  </sheetData>
  <sheetProtection/>
  <mergeCells count="1">
    <mergeCell ref="A40:M40"/>
  </mergeCells>
  <printOptions/>
  <pageMargins left="0.75" right="0.75" top="1" bottom="1" header="0.5" footer="0.5"/>
  <pageSetup horizontalDpi="300" verticalDpi="300" orientation="portrait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40"/>
  <sheetViews>
    <sheetView zoomScalePageLayoutView="0" workbookViewId="0" topLeftCell="A1">
      <selection activeCell="Y23" sqref="Y23"/>
    </sheetView>
  </sheetViews>
  <sheetFormatPr defaultColWidth="12.140625" defaultRowHeight="12.75"/>
  <cols>
    <col min="1" max="1" width="25.140625" style="4" customWidth="1"/>
    <col min="2" max="2" width="11.7109375" style="4" customWidth="1"/>
    <col min="3" max="3" width="6.421875" style="4" customWidth="1"/>
    <col min="4" max="4" width="5.140625" style="4" customWidth="1"/>
    <col min="5" max="5" width="10.140625" style="4" customWidth="1"/>
    <col min="6" max="6" width="6.8515625" style="4" customWidth="1"/>
    <col min="7" max="7" width="5.57421875" style="4" customWidth="1"/>
    <col min="8" max="8" width="10.8515625" style="4" customWidth="1"/>
    <col min="9" max="9" width="7.00390625" style="4" customWidth="1"/>
    <col min="10" max="10" width="5.421875" style="4" customWidth="1"/>
    <col min="11" max="11" width="10.57421875" style="4" customWidth="1"/>
    <col min="12" max="12" width="7.00390625" style="4" customWidth="1"/>
    <col min="13" max="13" width="7.28125" style="4" customWidth="1"/>
    <col min="14" max="14" width="8.8515625" style="4" customWidth="1"/>
    <col min="15" max="16" width="9.00390625" style="4" customWidth="1"/>
    <col min="17" max="16384" width="12.140625" style="4" customWidth="1"/>
  </cols>
  <sheetData>
    <row r="1" spans="1:7" ht="12.75">
      <c r="A1" s="2" t="s">
        <v>37</v>
      </c>
      <c r="B1" s="2"/>
      <c r="C1" s="2"/>
      <c r="D1" s="2"/>
      <c r="E1" s="2"/>
      <c r="F1" s="2"/>
      <c r="G1" s="2"/>
    </row>
    <row r="2" spans="1:12" ht="12.75" customHeight="1">
      <c r="A2" s="249" t="s">
        <v>51</v>
      </c>
      <c r="B2" s="249"/>
      <c r="C2" s="249"/>
      <c r="D2" s="249"/>
      <c r="E2" s="249"/>
      <c r="F2" s="249"/>
      <c r="G2" s="249"/>
      <c r="H2" s="249"/>
      <c r="I2" s="5"/>
      <c r="L2" s="5"/>
    </row>
    <row r="3" spans="1:7" ht="17.25" customHeight="1">
      <c r="A3" s="7" t="s">
        <v>97</v>
      </c>
      <c r="B3" s="7"/>
      <c r="C3" s="7"/>
      <c r="D3" s="7"/>
      <c r="E3" s="184"/>
      <c r="F3" s="184"/>
      <c r="G3" s="184"/>
    </row>
    <row r="4" s="29" customFormat="1" ht="14.25" customHeight="1"/>
    <row r="5" spans="1:19" s="8" customFormat="1" ht="16.5" customHeight="1">
      <c r="A5" s="268" t="s">
        <v>34</v>
      </c>
      <c r="B5" s="242">
        <v>2013</v>
      </c>
      <c r="C5" s="243" t="s">
        <v>33</v>
      </c>
      <c r="D5" s="265" t="s">
        <v>32</v>
      </c>
      <c r="E5" s="242">
        <v>2014</v>
      </c>
      <c r="F5" s="243" t="s">
        <v>33</v>
      </c>
      <c r="G5" s="265" t="s">
        <v>32</v>
      </c>
      <c r="H5" s="242">
        <v>2015</v>
      </c>
      <c r="I5" s="243" t="s">
        <v>33</v>
      </c>
      <c r="J5" s="265" t="s">
        <v>32</v>
      </c>
      <c r="K5" s="242">
        <v>2016</v>
      </c>
      <c r="L5" s="243" t="s">
        <v>33</v>
      </c>
      <c r="M5" s="265" t="s">
        <v>32</v>
      </c>
      <c r="N5" s="242">
        <v>2017</v>
      </c>
      <c r="O5" s="243" t="s">
        <v>33</v>
      </c>
      <c r="P5" s="265" t="s">
        <v>32</v>
      </c>
      <c r="Q5" s="242">
        <v>2018</v>
      </c>
      <c r="R5" s="243" t="s">
        <v>33</v>
      </c>
      <c r="S5" s="265" t="s">
        <v>32</v>
      </c>
    </row>
    <row r="6" spans="1:19" s="8" customFormat="1" ht="12">
      <c r="A6" s="9" t="s">
        <v>1</v>
      </c>
      <c r="B6" s="75">
        <v>1186</v>
      </c>
      <c r="C6" s="76">
        <f>B6/$B$38</f>
        <v>0.012246499525009294</v>
      </c>
      <c r="D6" s="10">
        <f>_xlfn.RANK.EQ(B6,$B$6:$B$37)</f>
        <v>26</v>
      </c>
      <c r="E6" s="108">
        <v>1397</v>
      </c>
      <c r="F6" s="85">
        <f>E6/$E$38</f>
        <v>0.013653911938620925</v>
      </c>
      <c r="G6" s="79">
        <f>_xlfn.RANK.EQ(E6,$E$6:$E$37)</f>
        <v>25</v>
      </c>
      <c r="H6" s="124">
        <v>1437</v>
      </c>
      <c r="I6" s="85">
        <f>H6/$H$38</f>
        <v>0.013829674612874975</v>
      </c>
      <c r="J6" s="79">
        <f>_xlfn.RANK.EQ(H6,$H$6:$H$37)</f>
        <v>25</v>
      </c>
      <c r="K6" s="124">
        <v>1453</v>
      </c>
      <c r="L6" s="85">
        <f>K6/$K$38</f>
        <v>0.0137680747436845</v>
      </c>
      <c r="M6" s="79">
        <f>_xlfn.RANK.EQ(K6,$K$6:$K$37)</f>
        <v>25</v>
      </c>
      <c r="N6" s="124">
        <v>1481</v>
      </c>
      <c r="O6" s="85">
        <f>N6/$K$38</f>
        <v>0.01403339208217257</v>
      </c>
      <c r="P6" s="79">
        <f>_xlfn.RANK.EQ(N6,$N$6:$N$37)</f>
        <v>25</v>
      </c>
      <c r="Q6" s="124">
        <v>1481</v>
      </c>
      <c r="R6" s="85">
        <f>Q6/$Q$38</f>
        <v>0.013922444183313749</v>
      </c>
      <c r="S6" s="79">
        <f>_xlfn.RANK.EQ(Q6,$Q$6:$Q$37)</f>
        <v>25</v>
      </c>
    </row>
    <row r="7" spans="1:19" s="8" customFormat="1" ht="12">
      <c r="A7" s="9" t="s">
        <v>2</v>
      </c>
      <c r="B7" s="75">
        <v>2571</v>
      </c>
      <c r="C7" s="76">
        <f aca="true" t="shared" si="0" ref="C7:C37">B7/$B$38</f>
        <v>0.02654785015075792</v>
      </c>
      <c r="D7" s="10">
        <f aca="true" t="shared" si="1" ref="D7:D37">_xlfn.RANK.EQ(B7,$B$6:$B$37)</f>
        <v>13</v>
      </c>
      <c r="E7" s="108">
        <v>2565</v>
      </c>
      <c r="F7" s="85">
        <f aca="true" t="shared" si="2" ref="F7:F37">E7/$E$38</f>
        <v>0.025069637883008356</v>
      </c>
      <c r="G7" s="79">
        <f aca="true" t="shared" si="3" ref="G7:G37">_xlfn.RANK.EQ(E7,$E$6:$E$37)</f>
        <v>13</v>
      </c>
      <c r="H7" s="124">
        <v>2665</v>
      </c>
      <c r="I7" s="85">
        <f aca="true" t="shared" si="4" ref="I7:I37">H7/$H$38</f>
        <v>0.02564793517279875</v>
      </c>
      <c r="J7" s="79">
        <f aca="true" t="shared" si="5" ref="J7:J37">_xlfn.RANK.EQ(H7,$H$6:$H$37)</f>
        <v>13</v>
      </c>
      <c r="K7" s="124">
        <v>2740</v>
      </c>
      <c r="L7" s="85">
        <f aca="true" t="shared" si="6" ref="L7:L37">K7/$K$38</f>
        <v>0.025963196694904014</v>
      </c>
      <c r="M7" s="79">
        <f aca="true" t="shared" si="7" ref="M7:M37">_xlfn.RANK.EQ(K7,$K$6:$K$37)</f>
        <v>13</v>
      </c>
      <c r="N7" s="124">
        <v>2795</v>
      </c>
      <c r="O7" s="85">
        <f aca="true" t="shared" si="8" ref="O7:O37">N7/$K$38</f>
        <v>0.026484355752648434</v>
      </c>
      <c r="P7" s="79">
        <f aca="true" t="shared" si="9" ref="P7:P37">_xlfn.RANK.EQ(N7,$N$6:$N$37)</f>
        <v>13</v>
      </c>
      <c r="Q7" s="124">
        <v>2797</v>
      </c>
      <c r="R7" s="85">
        <f>Q7/$Q$38</f>
        <v>0.02629377203290247</v>
      </c>
      <c r="S7" s="79">
        <f>_xlfn.RANK.EQ(Q7,$Q$6:$Q$37)</f>
        <v>13</v>
      </c>
    </row>
    <row r="8" spans="1:19" s="8" customFormat="1" ht="12">
      <c r="A8" s="9" t="s">
        <v>3</v>
      </c>
      <c r="B8" s="75">
        <v>621</v>
      </c>
      <c r="C8" s="76">
        <f t="shared" si="0"/>
        <v>0.00641237454049812</v>
      </c>
      <c r="D8" s="10">
        <f t="shared" si="1"/>
        <v>32</v>
      </c>
      <c r="E8" s="108">
        <v>598</v>
      </c>
      <c r="F8" s="85">
        <f t="shared" si="2"/>
        <v>0.005844695303718907</v>
      </c>
      <c r="G8" s="79">
        <f t="shared" si="3"/>
        <v>32</v>
      </c>
      <c r="H8" s="124">
        <v>650</v>
      </c>
      <c r="I8" s="85">
        <f t="shared" si="4"/>
        <v>0.0062555939445850615</v>
      </c>
      <c r="J8" s="79">
        <f t="shared" si="5"/>
        <v>32</v>
      </c>
      <c r="K8" s="124">
        <v>671</v>
      </c>
      <c r="L8" s="85">
        <f t="shared" si="6"/>
        <v>0.006358140504481968</v>
      </c>
      <c r="M8" s="79">
        <f t="shared" si="7"/>
        <v>32</v>
      </c>
      <c r="N8" s="124">
        <v>682</v>
      </c>
      <c r="O8" s="85">
        <f t="shared" si="8"/>
        <v>0.006462372316030853</v>
      </c>
      <c r="P8" s="79">
        <f t="shared" si="9"/>
        <v>32</v>
      </c>
      <c r="Q8" s="124">
        <v>683</v>
      </c>
      <c r="R8" s="85">
        <f>Q8/$Q$38</f>
        <v>0.006420681551116334</v>
      </c>
      <c r="S8" s="79">
        <f aca="true" t="shared" si="10" ref="S8:S36">_xlfn.RANK.EQ(Q8,$Q$6:$Q$37)</f>
        <v>32</v>
      </c>
    </row>
    <row r="9" spans="1:19" s="8" customFormat="1" ht="12">
      <c r="A9" s="9" t="s">
        <v>4</v>
      </c>
      <c r="B9" s="75">
        <v>844</v>
      </c>
      <c r="C9" s="76">
        <f t="shared" si="0"/>
        <v>0.008715046879517574</v>
      </c>
      <c r="D9" s="10">
        <f t="shared" si="1"/>
        <v>30</v>
      </c>
      <c r="E9" s="108">
        <v>801</v>
      </c>
      <c r="F9" s="85">
        <f t="shared" si="2"/>
        <v>0.00782876411083419</v>
      </c>
      <c r="G9" s="79">
        <f t="shared" si="3"/>
        <v>30</v>
      </c>
      <c r="H9" s="124">
        <v>814</v>
      </c>
      <c r="I9" s="85">
        <f t="shared" si="4"/>
        <v>0.007833928416757292</v>
      </c>
      <c r="J9" s="79">
        <f t="shared" si="5"/>
        <v>30</v>
      </c>
      <c r="K9" s="124">
        <v>830</v>
      </c>
      <c r="L9" s="85">
        <f t="shared" si="6"/>
        <v>0.007864763962324939</v>
      </c>
      <c r="M9" s="79">
        <f t="shared" si="7"/>
        <v>30</v>
      </c>
      <c r="N9" s="124">
        <v>842</v>
      </c>
      <c r="O9" s="85">
        <f t="shared" si="8"/>
        <v>0.00797847139310554</v>
      </c>
      <c r="P9" s="79">
        <f t="shared" si="9"/>
        <v>30</v>
      </c>
      <c r="Q9" s="124">
        <v>837</v>
      </c>
      <c r="R9" s="85">
        <f aca="true" t="shared" si="11" ref="R9:R37">Q9/$Q$38</f>
        <v>0.007868390129259694</v>
      </c>
      <c r="S9" s="79">
        <f t="shared" si="10"/>
        <v>30</v>
      </c>
    </row>
    <row r="10" spans="1:19" s="8" customFormat="1" ht="12">
      <c r="A10" s="9" t="s">
        <v>5</v>
      </c>
      <c r="B10" s="75">
        <v>2095</v>
      </c>
      <c r="C10" s="76">
        <f t="shared" si="0"/>
        <v>0.021632728924868862</v>
      </c>
      <c r="D10" s="10">
        <f t="shared" si="1"/>
        <v>15</v>
      </c>
      <c r="E10" s="108">
        <v>2001</v>
      </c>
      <c r="F10" s="85">
        <f t="shared" si="2"/>
        <v>0.019557249670136344</v>
      </c>
      <c r="G10" s="79">
        <f t="shared" si="3"/>
        <v>17</v>
      </c>
      <c r="H10" s="124">
        <v>2052</v>
      </c>
      <c r="I10" s="85">
        <f t="shared" si="4"/>
        <v>0.01974842888352084</v>
      </c>
      <c r="J10" s="79">
        <f t="shared" si="5"/>
        <v>17</v>
      </c>
      <c r="K10" s="124">
        <v>2094</v>
      </c>
      <c r="L10" s="85">
        <f t="shared" si="6"/>
        <v>0.019841946671214965</v>
      </c>
      <c r="M10" s="79">
        <f t="shared" si="7"/>
        <v>16</v>
      </c>
      <c r="N10" s="124">
        <v>2123</v>
      </c>
      <c r="O10" s="85">
        <f t="shared" si="8"/>
        <v>0.02011673962893475</v>
      </c>
      <c r="P10" s="79">
        <f t="shared" si="9"/>
        <v>16</v>
      </c>
      <c r="Q10" s="124">
        <v>2125</v>
      </c>
      <c r="R10" s="85">
        <f t="shared" si="11"/>
        <v>0.0199764982373678</v>
      </c>
      <c r="S10" s="79">
        <f t="shared" si="10"/>
        <v>16</v>
      </c>
    </row>
    <row r="11" spans="1:19" s="8" customFormat="1" ht="12">
      <c r="A11" s="9" t="s">
        <v>6</v>
      </c>
      <c r="B11" s="75">
        <v>761</v>
      </c>
      <c r="C11" s="76">
        <f t="shared" si="0"/>
        <v>0.007857998430465491</v>
      </c>
      <c r="D11" s="10">
        <f t="shared" si="1"/>
        <v>31</v>
      </c>
      <c r="E11" s="108">
        <v>745</v>
      </c>
      <c r="F11" s="85">
        <f t="shared" si="2"/>
        <v>0.007281434784733421</v>
      </c>
      <c r="G11" s="79">
        <f t="shared" si="3"/>
        <v>31</v>
      </c>
      <c r="H11" s="124">
        <v>767</v>
      </c>
      <c r="I11" s="85">
        <f t="shared" si="4"/>
        <v>0.007381600854610372</v>
      </c>
      <c r="J11" s="79">
        <f t="shared" si="5"/>
        <v>31</v>
      </c>
      <c r="K11" s="124">
        <v>774</v>
      </c>
      <c r="L11" s="85">
        <f t="shared" si="6"/>
        <v>0.0073341292853487975</v>
      </c>
      <c r="M11" s="79">
        <f t="shared" si="7"/>
        <v>31</v>
      </c>
      <c r="N11" s="124">
        <v>795</v>
      </c>
      <c r="O11" s="85">
        <f t="shared" si="8"/>
        <v>0.007533117289214851</v>
      </c>
      <c r="P11" s="79">
        <f t="shared" si="9"/>
        <v>31</v>
      </c>
      <c r="Q11" s="124">
        <v>794</v>
      </c>
      <c r="R11" s="85">
        <f t="shared" si="11"/>
        <v>0.007464159811985899</v>
      </c>
      <c r="S11" s="79">
        <f t="shared" si="10"/>
        <v>31</v>
      </c>
    </row>
    <row r="12" spans="1:19" s="8" customFormat="1" ht="12">
      <c r="A12" s="9" t="s">
        <v>7</v>
      </c>
      <c r="B12" s="75">
        <v>3379</v>
      </c>
      <c r="C12" s="76">
        <f t="shared" si="0"/>
        <v>0.034891165172855315</v>
      </c>
      <c r="D12" s="10">
        <f t="shared" si="1"/>
        <v>10</v>
      </c>
      <c r="E12" s="108">
        <v>3705</v>
      </c>
      <c r="F12" s="85">
        <f t="shared" si="2"/>
        <v>0.036211699164345405</v>
      </c>
      <c r="G12" s="79">
        <f t="shared" si="3"/>
        <v>9</v>
      </c>
      <c r="H12" s="124">
        <v>3740</v>
      </c>
      <c r="I12" s="85">
        <f t="shared" si="4"/>
        <v>0.035993725158074044</v>
      </c>
      <c r="J12" s="79">
        <f t="shared" si="5"/>
        <v>9</v>
      </c>
      <c r="K12" s="124">
        <v>3788</v>
      </c>
      <c r="L12" s="85">
        <f t="shared" si="6"/>
        <v>0.03589364564974321</v>
      </c>
      <c r="M12" s="79">
        <f t="shared" si="7"/>
        <v>9</v>
      </c>
      <c r="N12" s="124">
        <v>3803</v>
      </c>
      <c r="O12" s="85">
        <f t="shared" si="8"/>
        <v>0.036035779938218965</v>
      </c>
      <c r="P12" s="79">
        <f t="shared" si="9"/>
        <v>9</v>
      </c>
      <c r="Q12" s="124">
        <v>3802</v>
      </c>
      <c r="R12" s="85">
        <f t="shared" si="11"/>
        <v>0.03574148061104583</v>
      </c>
      <c r="S12" s="79">
        <f t="shared" si="10"/>
        <v>9</v>
      </c>
    </row>
    <row r="13" spans="1:19" s="8" customFormat="1" ht="12">
      <c r="A13" s="9" t="s">
        <v>8</v>
      </c>
      <c r="B13" s="75">
        <v>1761</v>
      </c>
      <c r="C13" s="76">
        <f t="shared" si="0"/>
        <v>0.01818388335880385</v>
      </c>
      <c r="D13" s="10">
        <f t="shared" si="1"/>
        <v>22</v>
      </c>
      <c r="E13" s="108">
        <v>1918</v>
      </c>
      <c r="F13" s="85">
        <f t="shared" si="2"/>
        <v>0.018746029418951277</v>
      </c>
      <c r="G13" s="79">
        <f t="shared" si="3"/>
        <v>18</v>
      </c>
      <c r="H13" s="124">
        <v>1984</v>
      </c>
      <c r="I13" s="85">
        <f t="shared" si="4"/>
        <v>0.019093997517010405</v>
      </c>
      <c r="J13" s="79">
        <f t="shared" si="5"/>
        <v>18</v>
      </c>
      <c r="K13" s="124">
        <v>2017</v>
      </c>
      <c r="L13" s="85">
        <f t="shared" si="6"/>
        <v>0.01911232399037277</v>
      </c>
      <c r="M13" s="79">
        <f t="shared" si="7"/>
        <v>19</v>
      </c>
      <c r="N13" s="124">
        <v>2066</v>
      </c>
      <c r="O13" s="85">
        <f t="shared" si="8"/>
        <v>0.019576629332726893</v>
      </c>
      <c r="P13" s="79">
        <f t="shared" si="9"/>
        <v>19</v>
      </c>
      <c r="Q13" s="124">
        <v>2068</v>
      </c>
      <c r="R13" s="85">
        <f t="shared" si="11"/>
        <v>0.0194406580493537</v>
      </c>
      <c r="S13" s="79">
        <f t="shared" si="10"/>
        <v>19</v>
      </c>
    </row>
    <row r="14" spans="1:19" s="8" customFormat="1" ht="12">
      <c r="A14" s="9" t="s">
        <v>83</v>
      </c>
      <c r="B14" s="75">
        <v>11110</v>
      </c>
      <c r="C14" s="76">
        <f t="shared" si="0"/>
        <v>0.11472058155383916</v>
      </c>
      <c r="D14" s="10">
        <f t="shared" si="1"/>
        <v>2</v>
      </c>
      <c r="E14" s="108">
        <v>10311</v>
      </c>
      <c r="F14" s="85">
        <f t="shared" si="2"/>
        <v>0.10077701216830377</v>
      </c>
      <c r="G14" s="79">
        <f t="shared" si="3"/>
        <v>2</v>
      </c>
      <c r="H14" s="124">
        <v>10538</v>
      </c>
      <c r="I14" s="85">
        <f t="shared" si="4"/>
        <v>0.10141761382774982</v>
      </c>
      <c r="J14" s="79">
        <f t="shared" si="5"/>
        <v>2</v>
      </c>
      <c r="K14" s="124">
        <v>10817</v>
      </c>
      <c r="L14" s="85">
        <f t="shared" si="6"/>
        <v>0.10249777322948055</v>
      </c>
      <c r="M14" s="79">
        <f t="shared" si="7"/>
        <v>2</v>
      </c>
      <c r="N14" s="124">
        <v>10986</v>
      </c>
      <c r="O14" s="85">
        <f t="shared" si="8"/>
        <v>0.10409915287964068</v>
      </c>
      <c r="P14" s="79">
        <f t="shared" si="9"/>
        <v>2</v>
      </c>
      <c r="Q14" s="124">
        <v>10986</v>
      </c>
      <c r="R14" s="85">
        <f t="shared" si="11"/>
        <v>0.10327614571092832</v>
      </c>
      <c r="S14" s="79">
        <f t="shared" si="10"/>
        <v>2</v>
      </c>
    </row>
    <row r="15" spans="1:19" s="8" customFormat="1" ht="12">
      <c r="A15" s="9" t="s">
        <v>9</v>
      </c>
      <c r="B15" s="75">
        <v>1032</v>
      </c>
      <c r="C15" s="76">
        <f t="shared" si="0"/>
        <v>0.010656313246045187</v>
      </c>
      <c r="D15" s="10">
        <f t="shared" si="1"/>
        <v>28</v>
      </c>
      <c r="E15" s="108">
        <v>1081</v>
      </c>
      <c r="F15" s="85">
        <f t="shared" si="2"/>
        <v>0.010565410741338025</v>
      </c>
      <c r="G15" s="79">
        <f t="shared" si="3"/>
        <v>28</v>
      </c>
      <c r="H15" s="124">
        <v>1088</v>
      </c>
      <c r="I15" s="85">
        <f t="shared" si="4"/>
        <v>0.010470901864166996</v>
      </c>
      <c r="J15" s="79">
        <f t="shared" si="5"/>
        <v>28</v>
      </c>
      <c r="K15" s="124">
        <v>1106</v>
      </c>
      <c r="L15" s="85">
        <f t="shared" si="6"/>
        <v>0.010480034870278774</v>
      </c>
      <c r="M15" s="79">
        <f t="shared" si="7"/>
        <v>28</v>
      </c>
      <c r="N15" s="124">
        <v>1127</v>
      </c>
      <c r="O15" s="85">
        <f t="shared" si="8"/>
        <v>0.010679022874144826</v>
      </c>
      <c r="P15" s="79">
        <f t="shared" si="9"/>
        <v>28</v>
      </c>
      <c r="Q15" s="124">
        <v>1127</v>
      </c>
      <c r="R15" s="85">
        <f t="shared" si="11"/>
        <v>0.010594594594594595</v>
      </c>
      <c r="S15" s="79">
        <f t="shared" si="10"/>
        <v>28</v>
      </c>
    </row>
    <row r="16" spans="1:19" s="8" customFormat="1" ht="12">
      <c r="A16" s="9" t="s">
        <v>10</v>
      </c>
      <c r="B16" s="75">
        <v>3914</v>
      </c>
      <c r="C16" s="76">
        <f t="shared" si="0"/>
        <v>0.04041551360951633</v>
      </c>
      <c r="D16" s="10">
        <f t="shared" si="1"/>
        <v>6</v>
      </c>
      <c r="E16" s="108">
        <v>5241</v>
      </c>
      <c r="F16" s="85">
        <f t="shared" si="2"/>
        <v>0.051224160680252165</v>
      </c>
      <c r="G16" s="79">
        <f t="shared" si="3"/>
        <v>6</v>
      </c>
      <c r="H16" s="124">
        <v>5307</v>
      </c>
      <c r="I16" s="85">
        <f t="shared" si="4"/>
        <v>0.051074518559866035</v>
      </c>
      <c r="J16" s="79">
        <f t="shared" si="5"/>
        <v>6</v>
      </c>
      <c r="K16" s="124">
        <v>5356</v>
      </c>
      <c r="L16" s="85">
        <f t="shared" si="6"/>
        <v>0.05075141660507514</v>
      </c>
      <c r="M16" s="79">
        <f t="shared" si="7"/>
        <v>6</v>
      </c>
      <c r="N16" s="124">
        <v>5406</v>
      </c>
      <c r="O16" s="85">
        <f t="shared" si="8"/>
        <v>0.05122519756666098</v>
      </c>
      <c r="P16" s="79">
        <f t="shared" si="9"/>
        <v>6</v>
      </c>
      <c r="Q16" s="124">
        <v>5412</v>
      </c>
      <c r="R16" s="85">
        <f t="shared" si="11"/>
        <v>0.050876615746180964</v>
      </c>
      <c r="S16" s="79">
        <f t="shared" si="10"/>
        <v>6</v>
      </c>
    </row>
    <row r="17" spans="1:19" s="8" customFormat="1" ht="12">
      <c r="A17" s="9" t="s">
        <v>11</v>
      </c>
      <c r="B17" s="75">
        <v>2851</v>
      </c>
      <c r="C17" s="76">
        <f t="shared" si="0"/>
        <v>0.02943909793069266</v>
      </c>
      <c r="D17" s="10">
        <f t="shared" si="1"/>
        <v>11</v>
      </c>
      <c r="E17" s="108">
        <v>2837</v>
      </c>
      <c r="F17" s="85">
        <f t="shared" si="2"/>
        <v>0.02772809460978351</v>
      </c>
      <c r="G17" s="79">
        <f t="shared" si="3"/>
        <v>12</v>
      </c>
      <c r="H17" s="124">
        <v>2840</v>
      </c>
      <c r="I17" s="85">
        <f t="shared" si="4"/>
        <v>0.02733213354249473</v>
      </c>
      <c r="J17" s="79">
        <f t="shared" si="5"/>
        <v>12</v>
      </c>
      <c r="K17" s="124">
        <v>2866</v>
      </c>
      <c r="L17" s="85">
        <f t="shared" si="6"/>
        <v>0.027157124718100327</v>
      </c>
      <c r="M17" s="79">
        <f t="shared" si="7"/>
        <v>12</v>
      </c>
      <c r="N17" s="124">
        <v>2867</v>
      </c>
      <c r="O17" s="85">
        <f t="shared" si="8"/>
        <v>0.027166600337332043</v>
      </c>
      <c r="P17" s="79">
        <f t="shared" si="9"/>
        <v>12</v>
      </c>
      <c r="Q17" s="124">
        <v>2865</v>
      </c>
      <c r="R17" s="85">
        <f t="shared" si="11"/>
        <v>0.02693301997649824</v>
      </c>
      <c r="S17" s="79">
        <f t="shared" si="10"/>
        <v>12</v>
      </c>
    </row>
    <row r="18" spans="1:19" s="8" customFormat="1" ht="12">
      <c r="A18" s="9" t="s">
        <v>12</v>
      </c>
      <c r="B18" s="75">
        <v>2357</v>
      </c>
      <c r="C18" s="76">
        <f t="shared" si="0"/>
        <v>0.024338110776093512</v>
      </c>
      <c r="D18" s="10">
        <f t="shared" si="1"/>
        <v>14</v>
      </c>
      <c r="E18" s="108">
        <v>2864</v>
      </c>
      <c r="F18" s="85">
        <f t="shared" si="2"/>
        <v>0.02799198553486781</v>
      </c>
      <c r="G18" s="79">
        <f t="shared" si="3"/>
        <v>11</v>
      </c>
      <c r="H18" s="124">
        <v>2883</v>
      </c>
      <c r="I18" s="85">
        <f t="shared" si="4"/>
        <v>0.02774596514190574</v>
      </c>
      <c r="J18" s="79">
        <f t="shared" si="5"/>
        <v>11</v>
      </c>
      <c r="K18" s="124">
        <v>2910</v>
      </c>
      <c r="L18" s="85">
        <f t="shared" si="6"/>
        <v>0.027574051964295868</v>
      </c>
      <c r="M18" s="79">
        <f t="shared" si="7"/>
        <v>11</v>
      </c>
      <c r="N18" s="124">
        <v>2908</v>
      </c>
      <c r="O18" s="85">
        <f t="shared" si="8"/>
        <v>0.027555100725832435</v>
      </c>
      <c r="P18" s="79">
        <f t="shared" si="9"/>
        <v>11</v>
      </c>
      <c r="Q18" s="124">
        <v>2909</v>
      </c>
      <c r="R18" s="85">
        <f t="shared" si="11"/>
        <v>0.027346650998824912</v>
      </c>
      <c r="S18" s="79">
        <f t="shared" si="10"/>
        <v>11</v>
      </c>
    </row>
    <row r="19" spans="1:19" s="8" customFormat="1" ht="12">
      <c r="A19" s="51" t="s">
        <v>13</v>
      </c>
      <c r="B19" s="80">
        <v>6756</v>
      </c>
      <c r="C19" s="81">
        <f t="shared" si="0"/>
        <v>0.06976167857585396</v>
      </c>
      <c r="D19" s="52">
        <f t="shared" si="1"/>
        <v>3</v>
      </c>
      <c r="E19" s="118">
        <v>7225</v>
      </c>
      <c r="F19" s="90">
        <f t="shared" si="2"/>
        <v>0.07061525680496505</v>
      </c>
      <c r="G19" s="89">
        <f t="shared" si="3"/>
        <v>3</v>
      </c>
      <c r="H19" s="126">
        <v>7379</v>
      </c>
      <c r="I19" s="90">
        <f t="shared" si="4"/>
        <v>0.07101542725706642</v>
      </c>
      <c r="J19" s="89">
        <f t="shared" si="5"/>
        <v>3</v>
      </c>
      <c r="K19" s="126">
        <v>7517</v>
      </c>
      <c r="L19" s="90">
        <f t="shared" si="6"/>
        <v>0.07122822976481513</v>
      </c>
      <c r="M19" s="89">
        <f t="shared" si="7"/>
        <v>3</v>
      </c>
      <c r="N19" s="126">
        <v>7561</v>
      </c>
      <c r="O19" s="90">
        <f t="shared" si="8"/>
        <v>0.07164515701101067</v>
      </c>
      <c r="P19" s="89">
        <f t="shared" si="9"/>
        <v>3</v>
      </c>
      <c r="Q19" s="126">
        <v>7566</v>
      </c>
      <c r="R19" s="90">
        <f t="shared" si="11"/>
        <v>0.07112573443008226</v>
      </c>
      <c r="S19" s="89">
        <f t="shared" si="10"/>
        <v>3</v>
      </c>
    </row>
    <row r="20" spans="1:19" s="8" customFormat="1" ht="12">
      <c r="A20" s="9" t="s">
        <v>14</v>
      </c>
      <c r="B20" s="75">
        <v>12200</v>
      </c>
      <c r="C20" s="76">
        <f t="shared" si="0"/>
        <v>0.12597579612572798</v>
      </c>
      <c r="D20" s="10">
        <f t="shared" si="1"/>
        <v>1</v>
      </c>
      <c r="E20" s="108">
        <v>14647</v>
      </c>
      <c r="F20" s="85">
        <f t="shared" si="2"/>
        <v>0.1431559399892489</v>
      </c>
      <c r="G20" s="79">
        <f t="shared" si="3"/>
        <v>1</v>
      </c>
      <c r="H20" s="124">
        <v>14735</v>
      </c>
      <c r="I20" s="85">
        <f t="shared" si="4"/>
        <v>0.14180950272840137</v>
      </c>
      <c r="J20" s="79">
        <f t="shared" si="5"/>
        <v>1</v>
      </c>
      <c r="K20" s="124">
        <v>14886</v>
      </c>
      <c r="L20" s="85">
        <f t="shared" si="6"/>
        <v>0.1410540678833362</v>
      </c>
      <c r="M20" s="79">
        <f t="shared" si="7"/>
        <v>1</v>
      </c>
      <c r="N20" s="124">
        <v>14946</v>
      </c>
      <c r="O20" s="85">
        <f t="shared" si="8"/>
        <v>0.1416226050372392</v>
      </c>
      <c r="P20" s="79">
        <f t="shared" si="9"/>
        <v>1</v>
      </c>
      <c r="Q20" s="124">
        <v>14944</v>
      </c>
      <c r="R20" s="85">
        <f t="shared" si="11"/>
        <v>0.14048413631022327</v>
      </c>
      <c r="S20" s="79">
        <f t="shared" si="10"/>
        <v>1</v>
      </c>
    </row>
    <row r="21" spans="1:19" s="8" customFormat="1" ht="12">
      <c r="A21" s="9" t="s">
        <v>15</v>
      </c>
      <c r="B21" s="75">
        <v>3754</v>
      </c>
      <c r="C21" s="76">
        <f t="shared" si="0"/>
        <v>0.0387633720209822</v>
      </c>
      <c r="D21" s="10">
        <f t="shared" si="1"/>
        <v>9</v>
      </c>
      <c r="E21" s="108">
        <v>4082</v>
      </c>
      <c r="F21" s="85">
        <f t="shared" si="2"/>
        <v>0.0398963983775595</v>
      </c>
      <c r="G21" s="79">
        <f t="shared" si="3"/>
        <v>8</v>
      </c>
      <c r="H21" s="124">
        <v>4037</v>
      </c>
      <c r="I21" s="85">
        <f t="shared" si="4"/>
        <v>0.03885205039121522</v>
      </c>
      <c r="J21" s="79">
        <f t="shared" si="5"/>
        <v>8</v>
      </c>
      <c r="K21" s="124">
        <v>4088</v>
      </c>
      <c r="L21" s="85">
        <f t="shared" si="6"/>
        <v>0.03873633141925825</v>
      </c>
      <c r="M21" s="79">
        <f t="shared" si="7"/>
        <v>8</v>
      </c>
      <c r="N21" s="124">
        <v>4094</v>
      </c>
      <c r="O21" s="85">
        <f t="shared" si="8"/>
        <v>0.03879318513464855</v>
      </c>
      <c r="P21" s="79">
        <f t="shared" si="9"/>
        <v>8</v>
      </c>
      <c r="Q21" s="124">
        <v>4090</v>
      </c>
      <c r="R21" s="85">
        <f t="shared" si="11"/>
        <v>0.03844888366627497</v>
      </c>
      <c r="S21" s="79">
        <f t="shared" si="10"/>
        <v>8</v>
      </c>
    </row>
    <row r="22" spans="1:19" s="8" customFormat="1" ht="12">
      <c r="A22" s="9" t="s">
        <v>16</v>
      </c>
      <c r="B22" s="75">
        <v>1920</v>
      </c>
      <c r="C22" s="76">
        <f t="shared" si="0"/>
        <v>0.01982569906240965</v>
      </c>
      <c r="D22" s="10">
        <f t="shared" si="1"/>
        <v>17</v>
      </c>
      <c r="E22" s="108">
        <v>2031</v>
      </c>
      <c r="F22" s="85">
        <f t="shared" si="2"/>
        <v>0.019850461809118897</v>
      </c>
      <c r="G22" s="79">
        <f t="shared" si="3"/>
        <v>16</v>
      </c>
      <c r="H22" s="124">
        <v>2060</v>
      </c>
      <c r="I22" s="85">
        <f t="shared" si="4"/>
        <v>0.019825420808992657</v>
      </c>
      <c r="J22" s="79">
        <f t="shared" si="5"/>
        <v>16</v>
      </c>
      <c r="K22" s="124">
        <v>2094</v>
      </c>
      <c r="L22" s="85">
        <f t="shared" si="6"/>
        <v>0.019841946671214965</v>
      </c>
      <c r="M22" s="79">
        <f t="shared" si="7"/>
        <v>16</v>
      </c>
      <c r="N22" s="124">
        <v>2110</v>
      </c>
      <c r="O22" s="85">
        <f t="shared" si="8"/>
        <v>0.019993556578922433</v>
      </c>
      <c r="P22" s="79">
        <f t="shared" si="9"/>
        <v>18</v>
      </c>
      <c r="Q22" s="124">
        <v>2107</v>
      </c>
      <c r="R22" s="85">
        <f t="shared" si="11"/>
        <v>0.019807285546415983</v>
      </c>
      <c r="S22" s="79">
        <f t="shared" si="10"/>
        <v>18</v>
      </c>
    </row>
    <row r="23" spans="1:19" s="8" customFormat="1" ht="12">
      <c r="A23" s="9" t="s">
        <v>17</v>
      </c>
      <c r="B23" s="75">
        <v>999</v>
      </c>
      <c r="C23" s="76">
        <f t="shared" si="0"/>
        <v>0.01031555904341002</v>
      </c>
      <c r="D23" s="10">
        <f t="shared" si="1"/>
        <v>29</v>
      </c>
      <c r="E23" s="108">
        <v>953</v>
      </c>
      <c r="F23" s="85">
        <f t="shared" si="2"/>
        <v>0.009314372281679128</v>
      </c>
      <c r="G23" s="79">
        <f t="shared" si="3"/>
        <v>29</v>
      </c>
      <c r="H23" s="124">
        <v>990</v>
      </c>
      <c r="I23" s="85">
        <f t="shared" si="4"/>
        <v>0.009527750777137248</v>
      </c>
      <c r="J23" s="79">
        <f t="shared" si="5"/>
        <v>29</v>
      </c>
      <c r="K23" s="124">
        <v>1011</v>
      </c>
      <c r="L23" s="85">
        <f t="shared" si="6"/>
        <v>0.009579851043265678</v>
      </c>
      <c r="M23" s="79">
        <f t="shared" si="7"/>
        <v>29</v>
      </c>
      <c r="N23" s="124">
        <v>1018</v>
      </c>
      <c r="O23" s="85">
        <f t="shared" si="8"/>
        <v>0.009646180377887696</v>
      </c>
      <c r="P23" s="79">
        <f t="shared" si="9"/>
        <v>29</v>
      </c>
      <c r="Q23" s="124">
        <v>1015</v>
      </c>
      <c r="R23" s="85">
        <f t="shared" si="11"/>
        <v>0.00954171562867215</v>
      </c>
      <c r="S23" s="79">
        <f t="shared" si="10"/>
        <v>29</v>
      </c>
    </row>
    <row r="24" spans="1:19" s="8" customFormat="1" ht="12">
      <c r="A24" s="9" t="s">
        <v>18</v>
      </c>
      <c r="B24" s="75">
        <v>3827</v>
      </c>
      <c r="C24" s="76">
        <f t="shared" si="0"/>
        <v>0.0395171616207509</v>
      </c>
      <c r="D24" s="10">
        <f t="shared" si="1"/>
        <v>8</v>
      </c>
      <c r="E24" s="108">
        <v>3419</v>
      </c>
      <c r="F24" s="85">
        <f t="shared" si="2"/>
        <v>0.033416410106045055</v>
      </c>
      <c r="G24" s="79">
        <f t="shared" si="3"/>
        <v>10</v>
      </c>
      <c r="H24" s="124">
        <v>3569</v>
      </c>
      <c r="I24" s="85">
        <f t="shared" si="4"/>
        <v>0.034348022751113975</v>
      </c>
      <c r="J24" s="79">
        <f t="shared" si="5"/>
        <v>10</v>
      </c>
      <c r="K24" s="124">
        <v>3624</v>
      </c>
      <c r="L24" s="85">
        <f t="shared" si="6"/>
        <v>0.03433964409574166</v>
      </c>
      <c r="M24" s="79">
        <f t="shared" si="7"/>
        <v>10</v>
      </c>
      <c r="N24" s="124">
        <v>3666</v>
      </c>
      <c r="O24" s="85">
        <f t="shared" si="8"/>
        <v>0.03473762010347376</v>
      </c>
      <c r="P24" s="79">
        <f t="shared" si="9"/>
        <v>10</v>
      </c>
      <c r="Q24" s="124">
        <v>3670</v>
      </c>
      <c r="R24" s="85">
        <f t="shared" si="11"/>
        <v>0.034500587544065806</v>
      </c>
      <c r="S24" s="79">
        <f t="shared" si="10"/>
        <v>10</v>
      </c>
    </row>
    <row r="25" spans="1:19" s="8" customFormat="1" ht="12">
      <c r="A25" s="9" t="s">
        <v>19</v>
      </c>
      <c r="B25" s="75">
        <v>3907</v>
      </c>
      <c r="C25" s="76">
        <f t="shared" si="0"/>
        <v>0.040343232415017964</v>
      </c>
      <c r="D25" s="10">
        <f t="shared" si="1"/>
        <v>7</v>
      </c>
      <c r="E25" s="108">
        <v>4149</v>
      </c>
      <c r="F25" s="85">
        <f t="shared" si="2"/>
        <v>0.0405512388212872</v>
      </c>
      <c r="G25" s="79">
        <f t="shared" si="3"/>
        <v>7</v>
      </c>
      <c r="H25" s="124">
        <v>4209</v>
      </c>
      <c r="I25" s="85">
        <f t="shared" si="4"/>
        <v>0.04050737678885927</v>
      </c>
      <c r="J25" s="79">
        <f t="shared" si="5"/>
        <v>7</v>
      </c>
      <c r="K25" s="124">
        <v>4261</v>
      </c>
      <c r="L25" s="85">
        <f t="shared" si="6"/>
        <v>0.04037561354634525</v>
      </c>
      <c r="M25" s="79">
        <f t="shared" si="7"/>
        <v>7</v>
      </c>
      <c r="N25" s="124">
        <v>4244</v>
      </c>
      <c r="O25" s="85">
        <f t="shared" si="8"/>
        <v>0.040214528019406066</v>
      </c>
      <c r="P25" s="79">
        <f t="shared" si="9"/>
        <v>7</v>
      </c>
      <c r="Q25" s="124">
        <v>4247</v>
      </c>
      <c r="R25" s="85">
        <f t="shared" si="11"/>
        <v>0.039924794359576965</v>
      </c>
      <c r="S25" s="79">
        <f t="shared" si="10"/>
        <v>7</v>
      </c>
    </row>
    <row r="26" spans="1:19" s="8" customFormat="1" ht="12">
      <c r="A26" s="9" t="s">
        <v>20</v>
      </c>
      <c r="B26" s="75">
        <v>5209</v>
      </c>
      <c r="C26" s="76">
        <f t="shared" si="0"/>
        <v>0.05378753459171451</v>
      </c>
      <c r="D26" s="10">
        <f t="shared" si="1"/>
        <v>5</v>
      </c>
      <c r="E26" s="108">
        <v>6315</v>
      </c>
      <c r="F26" s="85">
        <f t="shared" si="2"/>
        <v>0.06172115525582759</v>
      </c>
      <c r="G26" s="79">
        <f t="shared" si="3"/>
        <v>4</v>
      </c>
      <c r="H26" s="124">
        <v>6349</v>
      </c>
      <c r="I26" s="85">
        <f t="shared" si="4"/>
        <v>0.061102716852570085</v>
      </c>
      <c r="J26" s="79">
        <f t="shared" si="5"/>
        <v>4</v>
      </c>
      <c r="K26" s="124">
        <v>6397</v>
      </c>
      <c r="L26" s="85">
        <f t="shared" si="6"/>
        <v>0.060615536225292324</v>
      </c>
      <c r="M26" s="79">
        <f t="shared" si="7"/>
        <v>4</v>
      </c>
      <c r="N26" s="124">
        <v>6394</v>
      </c>
      <c r="O26" s="85">
        <f t="shared" si="8"/>
        <v>0.060587109367597175</v>
      </c>
      <c r="P26" s="79">
        <f t="shared" si="9"/>
        <v>4</v>
      </c>
      <c r="Q26" s="124">
        <v>6388</v>
      </c>
      <c r="R26" s="85">
        <f t="shared" si="11"/>
        <v>0.06005170387779083</v>
      </c>
      <c r="S26" s="79">
        <f t="shared" si="10"/>
        <v>4</v>
      </c>
    </row>
    <row r="27" spans="1:19" s="8" customFormat="1" ht="12">
      <c r="A27" s="9" t="s">
        <v>21</v>
      </c>
      <c r="B27" s="75">
        <v>1695</v>
      </c>
      <c r="C27" s="76">
        <f t="shared" si="0"/>
        <v>0.017502374953533517</v>
      </c>
      <c r="D27" s="10">
        <f t="shared" si="1"/>
        <v>23</v>
      </c>
      <c r="E27" s="108">
        <v>1905</v>
      </c>
      <c r="F27" s="85">
        <f t="shared" si="2"/>
        <v>0.01861897082539217</v>
      </c>
      <c r="G27" s="79">
        <f t="shared" si="3"/>
        <v>19</v>
      </c>
      <c r="H27" s="124">
        <v>1965</v>
      </c>
      <c r="I27" s="85">
        <f t="shared" si="4"/>
        <v>0.01891114169401484</v>
      </c>
      <c r="J27" s="79">
        <f t="shared" si="5"/>
        <v>19</v>
      </c>
      <c r="K27" s="124">
        <v>2053</v>
      </c>
      <c r="L27" s="85">
        <f t="shared" si="6"/>
        <v>0.019453446282714577</v>
      </c>
      <c r="M27" s="79">
        <f t="shared" si="7"/>
        <v>18</v>
      </c>
      <c r="N27" s="124">
        <v>2115</v>
      </c>
      <c r="O27" s="85">
        <f t="shared" si="8"/>
        <v>0.020040934675081015</v>
      </c>
      <c r="P27" s="79">
        <f t="shared" si="9"/>
        <v>17</v>
      </c>
      <c r="Q27" s="124">
        <v>2116</v>
      </c>
      <c r="R27" s="85">
        <f t="shared" si="11"/>
        <v>0.019891891891891892</v>
      </c>
      <c r="S27" s="79">
        <f t="shared" si="10"/>
        <v>17</v>
      </c>
    </row>
    <row r="28" spans="1:19" s="8" customFormat="1" ht="12">
      <c r="A28" s="9" t="s">
        <v>22</v>
      </c>
      <c r="B28" s="75">
        <v>1794</v>
      </c>
      <c r="C28" s="76">
        <f t="shared" si="0"/>
        <v>0.018524637561439017</v>
      </c>
      <c r="D28" s="10">
        <f t="shared" si="1"/>
        <v>20</v>
      </c>
      <c r="E28" s="108">
        <v>1641</v>
      </c>
      <c r="F28" s="85">
        <f t="shared" si="2"/>
        <v>0.016038704002345697</v>
      </c>
      <c r="G28" s="79">
        <f t="shared" si="3"/>
        <v>23</v>
      </c>
      <c r="H28" s="124">
        <v>1725</v>
      </c>
      <c r="I28" s="85">
        <f t="shared" si="4"/>
        <v>0.016601383929860356</v>
      </c>
      <c r="J28" s="79">
        <f t="shared" si="5"/>
        <v>23</v>
      </c>
      <c r="K28" s="124">
        <v>1830</v>
      </c>
      <c r="L28" s="85">
        <f t="shared" si="6"/>
        <v>0.01734038319404173</v>
      </c>
      <c r="M28" s="79">
        <f t="shared" si="7"/>
        <v>22</v>
      </c>
      <c r="N28" s="124">
        <v>1875</v>
      </c>
      <c r="O28" s="85">
        <f t="shared" si="8"/>
        <v>0.017766786059468985</v>
      </c>
      <c r="P28" s="79">
        <f t="shared" si="9"/>
        <v>22</v>
      </c>
      <c r="Q28" s="124">
        <v>1877</v>
      </c>
      <c r="R28" s="85">
        <f t="shared" si="11"/>
        <v>0.01764512338425382</v>
      </c>
      <c r="S28" s="79">
        <f t="shared" si="10"/>
        <v>22</v>
      </c>
    </row>
    <row r="29" spans="1:19" s="8" customFormat="1" ht="12">
      <c r="A29" s="9" t="s">
        <v>23</v>
      </c>
      <c r="B29" s="75">
        <v>2059</v>
      </c>
      <c r="C29" s="76">
        <f t="shared" si="0"/>
        <v>0.02126099706744868</v>
      </c>
      <c r="D29" s="10">
        <f t="shared" si="1"/>
        <v>16</v>
      </c>
      <c r="E29" s="108">
        <v>2208</v>
      </c>
      <c r="F29" s="85">
        <f t="shared" si="2"/>
        <v>0.021580413429115965</v>
      </c>
      <c r="G29" s="79">
        <f t="shared" si="3"/>
        <v>14</v>
      </c>
      <c r="H29" s="124">
        <v>2250</v>
      </c>
      <c r="I29" s="85">
        <f t="shared" si="4"/>
        <v>0.02165397903894829</v>
      </c>
      <c r="J29" s="79">
        <f t="shared" si="5"/>
        <v>14</v>
      </c>
      <c r="K29" s="124">
        <v>2288</v>
      </c>
      <c r="L29" s="85">
        <f t="shared" si="6"/>
        <v>0.02168021680216802</v>
      </c>
      <c r="M29" s="79">
        <f t="shared" si="7"/>
        <v>14</v>
      </c>
      <c r="N29" s="124">
        <v>2311</v>
      </c>
      <c r="O29" s="85">
        <f t="shared" si="8"/>
        <v>0.02189815604449751</v>
      </c>
      <c r="P29" s="79">
        <f t="shared" si="9"/>
        <v>14</v>
      </c>
      <c r="Q29" s="124">
        <v>2311</v>
      </c>
      <c r="R29" s="85">
        <f t="shared" si="11"/>
        <v>0.02172502937720329</v>
      </c>
      <c r="S29" s="79">
        <f t="shared" si="10"/>
        <v>14</v>
      </c>
    </row>
    <row r="30" spans="1:19" s="8" customFormat="1" ht="12">
      <c r="A30" s="9" t="s">
        <v>24</v>
      </c>
      <c r="B30" s="75">
        <v>1791</v>
      </c>
      <c r="C30" s="76">
        <f t="shared" si="0"/>
        <v>0.018493659906654</v>
      </c>
      <c r="D30" s="10">
        <f t="shared" si="1"/>
        <v>21</v>
      </c>
      <c r="E30" s="108">
        <v>1890</v>
      </c>
      <c r="F30" s="85">
        <f t="shared" si="2"/>
        <v>0.018472364755900895</v>
      </c>
      <c r="G30" s="79">
        <f t="shared" si="3"/>
        <v>20</v>
      </c>
      <c r="H30" s="124">
        <v>1928</v>
      </c>
      <c r="I30" s="85">
        <f t="shared" si="4"/>
        <v>0.01855505403870769</v>
      </c>
      <c r="J30" s="79">
        <f t="shared" si="5"/>
        <v>20</v>
      </c>
      <c r="K30" s="124">
        <v>1941</v>
      </c>
      <c r="L30" s="85">
        <f t="shared" si="6"/>
        <v>0.018392176928762296</v>
      </c>
      <c r="M30" s="79">
        <f t="shared" si="7"/>
        <v>20</v>
      </c>
      <c r="N30" s="124">
        <v>1979</v>
      </c>
      <c r="O30" s="85">
        <f t="shared" si="8"/>
        <v>0.01875225045956753</v>
      </c>
      <c r="P30" s="79">
        <f t="shared" si="9"/>
        <v>20</v>
      </c>
      <c r="Q30" s="124">
        <v>1984</v>
      </c>
      <c r="R30" s="85">
        <f t="shared" si="11"/>
        <v>0.01865099882491187</v>
      </c>
      <c r="S30" s="79">
        <f t="shared" si="10"/>
        <v>20</v>
      </c>
    </row>
    <row r="31" spans="1:19" s="8" customFormat="1" ht="12">
      <c r="A31" s="9" t="s">
        <v>25</v>
      </c>
      <c r="B31" s="75">
        <v>1884</v>
      </c>
      <c r="C31" s="76">
        <f t="shared" si="0"/>
        <v>0.01945396720498947</v>
      </c>
      <c r="D31" s="10">
        <f t="shared" si="1"/>
        <v>18</v>
      </c>
      <c r="E31" s="108">
        <v>1745</v>
      </c>
      <c r="F31" s="85">
        <f t="shared" si="2"/>
        <v>0.01705517275081855</v>
      </c>
      <c r="G31" s="79">
        <f t="shared" si="3"/>
        <v>22</v>
      </c>
      <c r="H31" s="124">
        <v>1791</v>
      </c>
      <c r="I31" s="85">
        <f t="shared" si="4"/>
        <v>0.017236567315002838</v>
      </c>
      <c r="J31" s="79">
        <f t="shared" si="5"/>
        <v>22</v>
      </c>
      <c r="K31" s="124">
        <v>1799</v>
      </c>
      <c r="L31" s="85">
        <f t="shared" si="6"/>
        <v>0.01704663899785851</v>
      </c>
      <c r="M31" s="79">
        <f t="shared" si="7"/>
        <v>23</v>
      </c>
      <c r="N31" s="124">
        <v>1831</v>
      </c>
      <c r="O31" s="85">
        <f t="shared" si="8"/>
        <v>0.017349858813273448</v>
      </c>
      <c r="P31" s="79">
        <f t="shared" si="9"/>
        <v>23</v>
      </c>
      <c r="Q31" s="124">
        <v>1833</v>
      </c>
      <c r="R31" s="85">
        <f t="shared" si="11"/>
        <v>0.017231492361927146</v>
      </c>
      <c r="S31" s="79">
        <f t="shared" si="10"/>
        <v>23</v>
      </c>
    </row>
    <row r="32" spans="1:19" s="8" customFormat="1" ht="12">
      <c r="A32" s="9" t="s">
        <v>26</v>
      </c>
      <c r="B32" s="75">
        <v>1379</v>
      </c>
      <c r="C32" s="76">
        <f t="shared" si="0"/>
        <v>0.014239395316178597</v>
      </c>
      <c r="D32" s="10">
        <f t="shared" si="1"/>
        <v>24</v>
      </c>
      <c r="E32" s="108">
        <v>1336</v>
      </c>
      <c r="F32" s="85">
        <f t="shared" si="2"/>
        <v>0.013057713922689732</v>
      </c>
      <c r="G32" s="79">
        <f t="shared" si="3"/>
        <v>26</v>
      </c>
      <c r="H32" s="124">
        <v>1369</v>
      </c>
      <c r="I32" s="85">
        <f t="shared" si="4"/>
        <v>0.013175243246364538</v>
      </c>
      <c r="J32" s="79">
        <f t="shared" si="5"/>
        <v>26</v>
      </c>
      <c r="K32" s="124">
        <v>1387</v>
      </c>
      <c r="L32" s="85">
        <f t="shared" si="6"/>
        <v>0.013142683874391192</v>
      </c>
      <c r="M32" s="79">
        <f t="shared" si="7"/>
        <v>26</v>
      </c>
      <c r="N32" s="124">
        <v>1393</v>
      </c>
      <c r="O32" s="85">
        <f t="shared" si="8"/>
        <v>0.013199537589781492</v>
      </c>
      <c r="P32" s="79">
        <f t="shared" si="9"/>
        <v>26</v>
      </c>
      <c r="Q32" s="124">
        <v>1390</v>
      </c>
      <c r="R32" s="85">
        <f t="shared" si="11"/>
        <v>0.013066980023501762</v>
      </c>
      <c r="S32" s="79">
        <f t="shared" si="10"/>
        <v>26</v>
      </c>
    </row>
    <row r="33" spans="1:19" s="8" customFormat="1" ht="12">
      <c r="A33" s="9" t="s">
        <v>27</v>
      </c>
      <c r="B33" s="75">
        <v>2600</v>
      </c>
      <c r="C33" s="76">
        <f t="shared" si="0"/>
        <v>0.026847300813679732</v>
      </c>
      <c r="D33" s="10">
        <f t="shared" si="1"/>
        <v>12</v>
      </c>
      <c r="E33" s="108">
        <v>2130</v>
      </c>
      <c r="F33" s="85">
        <f t="shared" si="2"/>
        <v>0.020818061867761327</v>
      </c>
      <c r="G33" s="79">
        <f t="shared" si="3"/>
        <v>15</v>
      </c>
      <c r="H33" s="124">
        <v>2148</v>
      </c>
      <c r="I33" s="85">
        <f t="shared" si="4"/>
        <v>0.020672331989182634</v>
      </c>
      <c r="J33" s="79">
        <f t="shared" si="5"/>
        <v>15</v>
      </c>
      <c r="K33" s="124">
        <v>2182</v>
      </c>
      <c r="L33" s="85">
        <f t="shared" si="6"/>
        <v>0.020675801163606043</v>
      </c>
      <c r="M33" s="79">
        <f t="shared" si="7"/>
        <v>15</v>
      </c>
      <c r="N33" s="124">
        <v>2188</v>
      </c>
      <c r="O33" s="85">
        <f t="shared" si="8"/>
        <v>0.020732654878996344</v>
      </c>
      <c r="P33" s="79">
        <f t="shared" si="9"/>
        <v>15</v>
      </c>
      <c r="Q33" s="124">
        <v>2187</v>
      </c>
      <c r="R33" s="85">
        <f t="shared" si="11"/>
        <v>0.0205593419506463</v>
      </c>
      <c r="S33" s="79">
        <f t="shared" si="10"/>
        <v>15</v>
      </c>
    </row>
    <row r="34" spans="1:19" s="8" customFormat="1" ht="12">
      <c r="A34" s="9" t="s">
        <v>28</v>
      </c>
      <c r="B34" s="75">
        <v>1316</v>
      </c>
      <c r="C34" s="76">
        <f t="shared" si="0"/>
        <v>0.01358886456569328</v>
      </c>
      <c r="D34" s="10">
        <f t="shared" si="1"/>
        <v>25</v>
      </c>
      <c r="E34" s="108">
        <v>1604</v>
      </c>
      <c r="F34" s="85">
        <f t="shared" si="2"/>
        <v>0.01567707569760055</v>
      </c>
      <c r="G34" s="79">
        <f t="shared" si="3"/>
        <v>24</v>
      </c>
      <c r="H34" s="124">
        <v>1585</v>
      </c>
      <c r="I34" s="85">
        <f t="shared" si="4"/>
        <v>0.015254025234103574</v>
      </c>
      <c r="J34" s="79">
        <f t="shared" si="5"/>
        <v>24</v>
      </c>
      <c r="K34" s="124">
        <v>1592</v>
      </c>
      <c r="L34" s="85">
        <f t="shared" si="6"/>
        <v>0.015085185816893134</v>
      </c>
      <c r="M34" s="79">
        <f t="shared" si="7"/>
        <v>24</v>
      </c>
      <c r="N34" s="124">
        <v>1589</v>
      </c>
      <c r="O34" s="85">
        <f t="shared" si="8"/>
        <v>0.015056758959197983</v>
      </c>
      <c r="P34" s="79">
        <f t="shared" si="9"/>
        <v>24</v>
      </c>
      <c r="Q34" s="124">
        <v>1588</v>
      </c>
      <c r="R34" s="85">
        <f t="shared" si="11"/>
        <v>0.014928319623971798</v>
      </c>
      <c r="S34" s="79">
        <f t="shared" si="10"/>
        <v>24</v>
      </c>
    </row>
    <row r="35" spans="1:19" s="8" customFormat="1" ht="12">
      <c r="A35" s="9" t="s">
        <v>29</v>
      </c>
      <c r="B35" s="75">
        <v>6407</v>
      </c>
      <c r="C35" s="76">
        <f t="shared" si="0"/>
        <v>0.06615794473586387</v>
      </c>
      <c r="D35" s="10">
        <f t="shared" si="1"/>
        <v>4</v>
      </c>
      <c r="E35" s="108">
        <v>5980</v>
      </c>
      <c r="F35" s="85">
        <f t="shared" si="2"/>
        <v>0.058446953037189074</v>
      </c>
      <c r="G35" s="79">
        <f t="shared" si="3"/>
        <v>5</v>
      </c>
      <c r="H35" s="124">
        <v>6015</v>
      </c>
      <c r="I35" s="85">
        <f t="shared" si="4"/>
        <v>0.057888303964121764</v>
      </c>
      <c r="J35" s="79">
        <f t="shared" si="5"/>
        <v>5</v>
      </c>
      <c r="K35" s="124">
        <v>6087</v>
      </c>
      <c r="L35" s="85">
        <f t="shared" si="6"/>
        <v>0.057678094263460114</v>
      </c>
      <c r="M35" s="79">
        <f t="shared" si="7"/>
        <v>5</v>
      </c>
      <c r="N35" s="124">
        <v>6082</v>
      </c>
      <c r="O35" s="85">
        <f t="shared" si="8"/>
        <v>0.05763071616730153</v>
      </c>
      <c r="P35" s="79">
        <f t="shared" si="9"/>
        <v>5</v>
      </c>
      <c r="Q35" s="124">
        <v>6072</v>
      </c>
      <c r="R35" s="85">
        <f t="shared" si="11"/>
        <v>0.05708108108108108</v>
      </c>
      <c r="S35" s="79">
        <f t="shared" si="10"/>
        <v>5</v>
      </c>
    </row>
    <row r="36" spans="1:19" s="8" customFormat="1" ht="12">
      <c r="A36" s="9" t="s">
        <v>30</v>
      </c>
      <c r="B36" s="75">
        <v>1822</v>
      </c>
      <c r="C36" s="76">
        <f t="shared" si="0"/>
        <v>0.01881376233943249</v>
      </c>
      <c r="D36" s="10">
        <f t="shared" si="1"/>
        <v>19</v>
      </c>
      <c r="E36" s="108">
        <v>1814</v>
      </c>
      <c r="F36" s="85">
        <f t="shared" si="2"/>
        <v>0.017729560670478425</v>
      </c>
      <c r="G36" s="79">
        <f t="shared" si="3"/>
        <v>21</v>
      </c>
      <c r="H36" s="124">
        <v>1849</v>
      </c>
      <c r="I36" s="85">
        <f t="shared" si="4"/>
        <v>0.017794758774673507</v>
      </c>
      <c r="J36" s="79">
        <f t="shared" si="5"/>
        <v>21</v>
      </c>
      <c r="K36" s="124">
        <v>1874</v>
      </c>
      <c r="L36" s="85">
        <f t="shared" si="6"/>
        <v>0.01775731044023727</v>
      </c>
      <c r="M36" s="79">
        <f t="shared" si="7"/>
        <v>21</v>
      </c>
      <c r="N36" s="124">
        <v>1905</v>
      </c>
      <c r="O36" s="85">
        <f t="shared" si="8"/>
        <v>0.01805105463642049</v>
      </c>
      <c r="P36" s="79">
        <f t="shared" si="9"/>
        <v>21</v>
      </c>
      <c r="Q36" s="124">
        <v>1900</v>
      </c>
      <c r="R36" s="85">
        <f t="shared" si="11"/>
        <v>0.017861339600470035</v>
      </c>
      <c r="S36" s="79">
        <f t="shared" si="10"/>
        <v>21</v>
      </c>
    </row>
    <row r="37" spans="1:19" s="8" customFormat="1" ht="12">
      <c r="A37" s="119" t="s">
        <v>31</v>
      </c>
      <c r="B37" s="116">
        <v>1043</v>
      </c>
      <c r="C37" s="117">
        <f t="shared" si="0"/>
        <v>0.010769897980256907</v>
      </c>
      <c r="D37" s="107">
        <f t="shared" si="1"/>
        <v>27</v>
      </c>
      <c r="E37" s="109">
        <v>1177</v>
      </c>
      <c r="F37" s="99">
        <f t="shared" si="2"/>
        <v>0.011503689586082198</v>
      </c>
      <c r="G37" s="98">
        <f t="shared" si="3"/>
        <v>27</v>
      </c>
      <c r="H37" s="125">
        <v>1189</v>
      </c>
      <c r="I37" s="99">
        <f t="shared" si="4"/>
        <v>0.011442924923248674</v>
      </c>
      <c r="J37" s="98">
        <f t="shared" si="5"/>
        <v>27</v>
      </c>
      <c r="K37" s="124">
        <v>1201</v>
      </c>
      <c r="L37" s="85">
        <f t="shared" si="6"/>
        <v>0.011380218697291868</v>
      </c>
      <c r="M37" s="79">
        <f t="shared" si="7"/>
        <v>27</v>
      </c>
      <c r="N37" s="124">
        <v>1203</v>
      </c>
      <c r="O37" s="85">
        <f t="shared" si="8"/>
        <v>0.011399169935755302</v>
      </c>
      <c r="P37" s="79">
        <f t="shared" si="9"/>
        <v>27</v>
      </c>
      <c r="Q37" s="124">
        <v>1204</v>
      </c>
      <c r="R37" s="85">
        <f t="shared" si="11"/>
        <v>0.011318448883666276</v>
      </c>
      <c r="S37" s="79">
        <f>_xlfn.RANK.EQ(Q37,$Q$6:$Q$37)</f>
        <v>27</v>
      </c>
    </row>
    <row r="38" spans="1:19" s="11" customFormat="1" ht="12.75">
      <c r="A38" s="50" t="s">
        <v>0</v>
      </c>
      <c r="B38" s="110">
        <v>96844</v>
      </c>
      <c r="C38" s="111">
        <f>SUM(C6:C37)</f>
        <v>0.9999999999999998</v>
      </c>
      <c r="D38" s="112"/>
      <c r="E38" s="122">
        <v>102315</v>
      </c>
      <c r="F38" s="174">
        <f>SUM(F6:F37)</f>
        <v>1</v>
      </c>
      <c r="G38" s="175"/>
      <c r="H38" s="122">
        <v>103907</v>
      </c>
      <c r="I38" s="174">
        <f>SUM(I6:I37)</f>
        <v>1</v>
      </c>
      <c r="J38" s="175"/>
      <c r="K38" s="86">
        <v>105534</v>
      </c>
      <c r="L38" s="214">
        <f>SUM(L6:L37)</f>
        <v>1</v>
      </c>
      <c r="M38" s="208"/>
      <c r="N38" s="86">
        <f>SUM(N6:N37)</f>
        <v>106385</v>
      </c>
      <c r="O38" s="214">
        <f>SUM(O6:O37)</f>
        <v>1.0080637519661912</v>
      </c>
      <c r="P38" s="208"/>
      <c r="Q38" s="86">
        <v>106375</v>
      </c>
      <c r="R38" s="214">
        <f>SUM(R6:R37)</f>
        <v>1</v>
      </c>
      <c r="S38" s="208"/>
    </row>
    <row r="39" spans="1:7" s="11" customFormat="1" ht="12.75">
      <c r="A39" s="33" t="s">
        <v>93</v>
      </c>
      <c r="B39" s="34"/>
      <c r="C39" s="35"/>
      <c r="D39" s="33"/>
      <c r="E39" s="33"/>
      <c r="F39" s="33"/>
      <c r="G39" s="33"/>
    </row>
    <row r="40" spans="1:13" ht="27" customHeight="1">
      <c r="A40" s="248" t="s">
        <v>59</v>
      </c>
      <c r="B40" s="248"/>
      <c r="C40" s="248"/>
      <c r="D40" s="248"/>
      <c r="E40" s="248"/>
      <c r="F40" s="248"/>
      <c r="G40" s="248"/>
      <c r="H40" s="248"/>
      <c r="I40" s="248"/>
      <c r="J40" s="248"/>
      <c r="K40" s="248"/>
      <c r="L40" s="248"/>
      <c r="M40" s="248"/>
    </row>
  </sheetData>
  <sheetProtection/>
  <mergeCells count="2">
    <mergeCell ref="A2:H2"/>
    <mergeCell ref="A40:M40"/>
  </mergeCells>
  <printOptions/>
  <pageMargins left="0.75" right="0.75" top="1" bottom="1" header="0.5" footer="0.5"/>
  <pageSetup horizontalDpi="300" verticalDpi="300" orientation="portrait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S40"/>
  <sheetViews>
    <sheetView zoomScalePageLayoutView="0" workbookViewId="0" topLeftCell="A1">
      <selection activeCell="Y23" sqref="Y23"/>
    </sheetView>
  </sheetViews>
  <sheetFormatPr defaultColWidth="10.8515625" defaultRowHeight="12.75"/>
  <cols>
    <col min="1" max="1" width="25.140625" style="4" customWidth="1"/>
    <col min="2" max="2" width="11.7109375" style="4" customWidth="1"/>
    <col min="3" max="3" width="6.421875" style="4" customWidth="1"/>
    <col min="4" max="4" width="5.140625" style="4" customWidth="1"/>
    <col min="5" max="5" width="10.140625" style="4" customWidth="1"/>
    <col min="6" max="6" width="6.8515625" style="4" customWidth="1"/>
    <col min="7" max="7" width="5.57421875" style="4" customWidth="1"/>
    <col min="8" max="8" width="10.8515625" style="4" customWidth="1"/>
    <col min="9" max="9" width="7.00390625" style="4" customWidth="1"/>
    <col min="10" max="10" width="5.421875" style="4" customWidth="1"/>
    <col min="11" max="11" width="10.57421875" style="4" customWidth="1"/>
    <col min="12" max="12" width="7.00390625" style="4" customWidth="1"/>
    <col min="13" max="13" width="7.28125" style="4" customWidth="1"/>
    <col min="14" max="14" width="8.8515625" style="4" customWidth="1"/>
    <col min="15" max="16" width="9.00390625" style="4" customWidth="1"/>
    <col min="17" max="16384" width="10.8515625" style="4" customWidth="1"/>
  </cols>
  <sheetData>
    <row r="1" spans="1:7" ht="12.75">
      <c r="A1" s="2" t="s">
        <v>37</v>
      </c>
      <c r="B1" s="2"/>
      <c r="C1" s="2"/>
      <c r="D1" s="2"/>
      <c r="E1" s="2"/>
      <c r="F1" s="2"/>
      <c r="G1" s="2"/>
    </row>
    <row r="2" spans="1:7" ht="12.75" customHeight="1">
      <c r="A2" s="5" t="s">
        <v>52</v>
      </c>
      <c r="B2" s="5"/>
      <c r="C2" s="5"/>
      <c r="D2" s="5"/>
      <c r="E2" s="5"/>
      <c r="F2" s="5"/>
      <c r="G2" s="5"/>
    </row>
    <row r="3" spans="1:7" ht="12.75" customHeight="1">
      <c r="A3" s="7" t="s">
        <v>97</v>
      </c>
      <c r="B3" s="7"/>
      <c r="C3" s="7"/>
      <c r="D3" s="5"/>
      <c r="E3" s="5"/>
      <c r="F3" s="5"/>
      <c r="G3" s="5"/>
    </row>
    <row r="4" s="29" customFormat="1" ht="14.25" customHeight="1"/>
    <row r="5" spans="1:19" s="8" customFormat="1" ht="16.5" customHeight="1">
      <c r="A5" s="268" t="s">
        <v>34</v>
      </c>
      <c r="B5" s="242">
        <v>2013</v>
      </c>
      <c r="C5" s="243" t="s">
        <v>33</v>
      </c>
      <c r="D5" s="265" t="s">
        <v>32</v>
      </c>
      <c r="E5" s="242">
        <v>2014</v>
      </c>
      <c r="F5" s="243" t="s">
        <v>33</v>
      </c>
      <c r="G5" s="265" t="s">
        <v>32</v>
      </c>
      <c r="H5" s="242">
        <v>2015</v>
      </c>
      <c r="I5" s="243" t="s">
        <v>33</v>
      </c>
      <c r="J5" s="265" t="s">
        <v>32</v>
      </c>
      <c r="K5" s="242">
        <v>2016</v>
      </c>
      <c r="L5" s="243" t="s">
        <v>33</v>
      </c>
      <c r="M5" s="265" t="s">
        <v>32</v>
      </c>
      <c r="N5" s="242">
        <v>2017</v>
      </c>
      <c r="O5" s="243" t="s">
        <v>33</v>
      </c>
      <c r="P5" s="265" t="s">
        <v>32</v>
      </c>
      <c r="Q5" s="242">
        <v>2018</v>
      </c>
      <c r="R5" s="243" t="s">
        <v>33</v>
      </c>
      <c r="S5" s="265" t="s">
        <v>32</v>
      </c>
    </row>
    <row r="6" spans="1:19" s="8" customFormat="1" ht="12">
      <c r="A6" s="9" t="s">
        <v>1</v>
      </c>
      <c r="B6" s="75">
        <v>1305</v>
      </c>
      <c r="C6" s="76">
        <f>B6/$B$38</f>
        <v>0.010247430289990499</v>
      </c>
      <c r="D6" s="10">
        <f>_xlfn.RANK.EQ(B6,$B$6:$B$37)</f>
        <v>27</v>
      </c>
      <c r="E6" s="108">
        <v>1491</v>
      </c>
      <c r="F6" s="85">
        <f>E6/$E$38</f>
        <v>0.010652587056856665</v>
      </c>
      <c r="G6" s="79">
        <f>_xlfn.RANK.EQ(E6,$E$6:$E$37)</f>
        <v>29</v>
      </c>
      <c r="H6" s="108">
        <v>1448</v>
      </c>
      <c r="I6" s="85">
        <f>H6/$H$38</f>
        <v>0.01037985390785729</v>
      </c>
      <c r="J6" s="79">
        <f>_xlfn.RANK.EQ(H6,$H$6:$H$37)</f>
        <v>29</v>
      </c>
      <c r="K6" s="108">
        <v>1463</v>
      </c>
      <c r="L6" s="85">
        <f>K6/$K$38</f>
        <v>0.010430108293468885</v>
      </c>
      <c r="M6" s="79">
        <f>_xlfn.RANK.EQ(K6,$K$6:$K$37)</f>
        <v>29</v>
      </c>
      <c r="N6" s="108">
        <v>1471</v>
      </c>
      <c r="O6" s="85">
        <f>N6/$K$38</f>
        <v>0.01048714237846393</v>
      </c>
      <c r="P6" s="79">
        <f>_xlfn.RANK.EQ(N6,$N$6:$N$37)</f>
        <v>29</v>
      </c>
      <c r="Q6" s="108">
        <v>1474</v>
      </c>
      <c r="R6" s="85">
        <f>Q6/$Q$38</f>
        <v>0.010478275705186533</v>
      </c>
      <c r="S6" s="79">
        <f>_xlfn.RANK.EQ(Q6,$Q$6:$Q$37)</f>
        <v>29</v>
      </c>
    </row>
    <row r="7" spans="1:19" s="8" customFormat="1" ht="12">
      <c r="A7" s="9" t="s">
        <v>2</v>
      </c>
      <c r="B7" s="75">
        <v>3377</v>
      </c>
      <c r="C7" s="76">
        <f aca="true" t="shared" si="0" ref="C7:C37">B7/$B$38</f>
        <v>0.02651767976191411</v>
      </c>
      <c r="D7" s="10">
        <f aca="true" t="shared" si="1" ref="D7:D37">_xlfn.RANK.EQ(B7,$B$6:$B$37)</f>
        <v>15</v>
      </c>
      <c r="E7" s="108">
        <v>4000</v>
      </c>
      <c r="F7" s="85">
        <f aca="true" t="shared" si="2" ref="F7:F37">E7/$E$38</f>
        <v>0.028578369032479317</v>
      </c>
      <c r="G7" s="79">
        <f aca="true" t="shared" si="3" ref="G7:G37">_xlfn.RANK.EQ(E7,$E$6:$E$37)</f>
        <v>13</v>
      </c>
      <c r="H7" s="124">
        <v>4002</v>
      </c>
      <c r="I7" s="85">
        <f aca="true" t="shared" si="4" ref="I7:I36">H7/$H$38</f>
        <v>0.02868796639450613</v>
      </c>
      <c r="J7" s="79">
        <f aca="true" t="shared" si="5" ref="J7:J37">_xlfn.RANK.EQ(H7,$H$6:$H$37)</f>
        <v>12</v>
      </c>
      <c r="K7" s="124">
        <v>4018</v>
      </c>
      <c r="L7" s="85">
        <f aca="true" t="shared" si="6" ref="L7:L37">K7/$K$38</f>
        <v>0.028645369188761434</v>
      </c>
      <c r="M7" s="79">
        <f aca="true" t="shared" si="7" ref="M7:M37">_xlfn.RANK.EQ(K7,$K$6:$K$37)</f>
        <v>12</v>
      </c>
      <c r="N7" s="124">
        <v>4028</v>
      </c>
      <c r="O7" s="85">
        <f aca="true" t="shared" si="8" ref="O7:O37">N7/$K$38</f>
        <v>0.02871666179500524</v>
      </c>
      <c r="P7" s="79">
        <f aca="true" t="shared" si="9" ref="P7:P37">_xlfn.RANK.EQ(N7,$N$6:$N$37)</f>
        <v>12</v>
      </c>
      <c r="Q7" s="124">
        <v>4030</v>
      </c>
      <c r="R7" s="85">
        <f>Q7/$Q$38</f>
        <v>0.028648202911737943</v>
      </c>
      <c r="S7" s="79">
        <f>_xlfn.RANK.EQ(Q7,$Q$6:$Q$37)</f>
        <v>12</v>
      </c>
    </row>
    <row r="8" spans="1:19" s="8" customFormat="1" ht="12">
      <c r="A8" s="9" t="s">
        <v>3</v>
      </c>
      <c r="B8" s="75">
        <v>785</v>
      </c>
      <c r="C8" s="76">
        <f t="shared" si="0"/>
        <v>0.006164163048001947</v>
      </c>
      <c r="D8" s="10">
        <f t="shared" si="1"/>
        <v>32</v>
      </c>
      <c r="E8" s="108">
        <v>941</v>
      </c>
      <c r="F8" s="85">
        <f t="shared" si="2"/>
        <v>0.006723061314890759</v>
      </c>
      <c r="G8" s="79">
        <f t="shared" si="3"/>
        <v>32</v>
      </c>
      <c r="H8" s="124">
        <v>991</v>
      </c>
      <c r="I8" s="85">
        <f t="shared" si="4"/>
        <v>0.007103891728374707</v>
      </c>
      <c r="J8" s="79">
        <f t="shared" si="5"/>
        <v>32</v>
      </c>
      <c r="K8" s="124">
        <v>990</v>
      </c>
      <c r="L8" s="85">
        <f t="shared" si="6"/>
        <v>0.007057968018136839</v>
      </c>
      <c r="M8" s="79">
        <f t="shared" si="7"/>
        <v>32</v>
      </c>
      <c r="N8" s="124">
        <v>988</v>
      </c>
      <c r="O8" s="85">
        <f t="shared" si="8"/>
        <v>0.007043709496888078</v>
      </c>
      <c r="P8" s="79">
        <f t="shared" si="9"/>
        <v>32</v>
      </c>
      <c r="Q8" s="124">
        <v>987</v>
      </c>
      <c r="R8" s="85">
        <f>Q8/$Q$38</f>
        <v>0.007016321656050956</v>
      </c>
      <c r="S8" s="79">
        <f>_xlfn.RANK.EQ(Q8,$Q$6:$Q$37)</f>
        <v>32</v>
      </c>
    </row>
    <row r="9" spans="1:19" s="8" customFormat="1" ht="12">
      <c r="A9" s="9" t="s">
        <v>4</v>
      </c>
      <c r="B9" s="75">
        <v>1025</v>
      </c>
      <c r="C9" s="76">
        <f t="shared" si="0"/>
        <v>0.00804874792891974</v>
      </c>
      <c r="D9" s="10">
        <f t="shared" si="1"/>
        <v>30</v>
      </c>
      <c r="E9" s="108">
        <v>1096</v>
      </c>
      <c r="F9" s="85">
        <f t="shared" si="2"/>
        <v>0.007830473114899332</v>
      </c>
      <c r="G9" s="79">
        <f t="shared" si="3"/>
        <v>30</v>
      </c>
      <c r="H9" s="124">
        <v>1068</v>
      </c>
      <c r="I9" s="85">
        <f t="shared" si="4"/>
        <v>0.007655859097784245</v>
      </c>
      <c r="J9" s="79">
        <f t="shared" si="5"/>
        <v>30</v>
      </c>
      <c r="K9" s="124">
        <v>1075</v>
      </c>
      <c r="L9" s="85">
        <f t="shared" si="6"/>
        <v>0.007663955171209194</v>
      </c>
      <c r="M9" s="79">
        <f t="shared" si="7"/>
        <v>30</v>
      </c>
      <c r="N9" s="124">
        <v>1087</v>
      </c>
      <c r="O9" s="85">
        <f t="shared" si="8"/>
        <v>0.007749506298701762</v>
      </c>
      <c r="P9" s="79">
        <f t="shared" si="9"/>
        <v>30</v>
      </c>
      <c r="Q9" s="124">
        <v>1087</v>
      </c>
      <c r="R9" s="85">
        <f aca="true" t="shared" si="10" ref="R9:R36">Q9/$Q$38</f>
        <v>0.007727195177434031</v>
      </c>
      <c r="S9" s="79">
        <f aca="true" t="shared" si="11" ref="S9:S37">_xlfn.RANK.EQ(Q9,$Q$6:$Q$37)</f>
        <v>30</v>
      </c>
    </row>
    <row r="10" spans="1:19" s="8" customFormat="1" ht="12">
      <c r="A10" s="9" t="s">
        <v>5</v>
      </c>
      <c r="B10" s="75">
        <v>3576</v>
      </c>
      <c r="C10" s="76">
        <f t="shared" si="0"/>
        <v>0.028080314725675112</v>
      </c>
      <c r="D10" s="10">
        <f t="shared" si="1"/>
        <v>14</v>
      </c>
      <c r="E10" s="108">
        <v>3816</v>
      </c>
      <c r="F10" s="85">
        <f t="shared" si="2"/>
        <v>0.027263764056985267</v>
      </c>
      <c r="G10" s="79">
        <f t="shared" si="3"/>
        <v>15</v>
      </c>
      <c r="H10" s="124">
        <v>3778</v>
      </c>
      <c r="I10" s="85">
        <f t="shared" si="4"/>
        <v>0.02708224313804202</v>
      </c>
      <c r="J10" s="79">
        <f t="shared" si="5"/>
        <v>15</v>
      </c>
      <c r="K10" s="124">
        <v>3788</v>
      </c>
      <c r="L10" s="85">
        <f t="shared" si="6"/>
        <v>0.027005639245153885</v>
      </c>
      <c r="M10" s="79">
        <f t="shared" si="7"/>
        <v>15</v>
      </c>
      <c r="N10" s="124">
        <v>3796</v>
      </c>
      <c r="O10" s="85">
        <f t="shared" si="8"/>
        <v>0.02706267333014893</v>
      </c>
      <c r="P10" s="79">
        <f t="shared" si="9"/>
        <v>15</v>
      </c>
      <c r="Q10" s="124">
        <v>3798</v>
      </c>
      <c r="R10" s="85">
        <f t="shared" si="10"/>
        <v>0.026998976342129208</v>
      </c>
      <c r="S10" s="79">
        <f t="shared" si="11"/>
        <v>15</v>
      </c>
    </row>
    <row r="11" spans="1:19" s="8" customFormat="1" ht="12">
      <c r="A11" s="9" t="s">
        <v>6</v>
      </c>
      <c r="B11" s="75">
        <v>926</v>
      </c>
      <c r="C11" s="76">
        <f t="shared" si="0"/>
        <v>0.0072713566655411505</v>
      </c>
      <c r="D11" s="10">
        <f t="shared" si="1"/>
        <v>31</v>
      </c>
      <c r="E11" s="108">
        <v>1039</v>
      </c>
      <c r="F11" s="85">
        <f t="shared" si="2"/>
        <v>0.007423231356186503</v>
      </c>
      <c r="G11" s="79">
        <f t="shared" si="3"/>
        <v>31</v>
      </c>
      <c r="H11" s="124">
        <v>1023</v>
      </c>
      <c r="I11" s="85">
        <f t="shared" si="4"/>
        <v>0.007333280765012437</v>
      </c>
      <c r="J11" s="79">
        <f t="shared" si="5"/>
        <v>31</v>
      </c>
      <c r="K11" s="124">
        <v>1025</v>
      </c>
      <c r="L11" s="85">
        <f t="shared" si="6"/>
        <v>0.0073074921399901615</v>
      </c>
      <c r="M11" s="79">
        <f t="shared" si="7"/>
        <v>31</v>
      </c>
      <c r="N11" s="124">
        <v>1025</v>
      </c>
      <c r="O11" s="85">
        <f t="shared" si="8"/>
        <v>0.0073074921399901615</v>
      </c>
      <c r="P11" s="79">
        <f t="shared" si="9"/>
        <v>31</v>
      </c>
      <c r="Q11" s="124">
        <v>1026</v>
      </c>
      <c r="R11" s="85">
        <f t="shared" si="10"/>
        <v>0.007293562329390355</v>
      </c>
      <c r="S11" s="79">
        <f t="shared" si="11"/>
        <v>31</v>
      </c>
    </row>
    <row r="12" spans="1:19" s="8" customFormat="1" ht="12">
      <c r="A12" s="9" t="s">
        <v>7</v>
      </c>
      <c r="B12" s="75">
        <v>4361</v>
      </c>
      <c r="C12" s="76">
        <f t="shared" si="0"/>
        <v>0.03424447777367706</v>
      </c>
      <c r="D12" s="10">
        <f t="shared" si="1"/>
        <v>10</v>
      </c>
      <c r="E12" s="108">
        <v>4504</v>
      </c>
      <c r="F12" s="85">
        <f t="shared" si="2"/>
        <v>0.03217924353057171</v>
      </c>
      <c r="G12" s="79">
        <f t="shared" si="3"/>
        <v>10</v>
      </c>
      <c r="H12" s="124">
        <v>4422</v>
      </c>
      <c r="I12" s="85">
        <f t="shared" si="4"/>
        <v>0.03169869750037634</v>
      </c>
      <c r="J12" s="79">
        <f t="shared" si="5"/>
        <v>10</v>
      </c>
      <c r="K12" s="124">
        <v>4451</v>
      </c>
      <c r="L12" s="85">
        <f t="shared" si="6"/>
        <v>0.031732339039118256</v>
      </c>
      <c r="M12" s="79">
        <f t="shared" si="7"/>
        <v>10</v>
      </c>
      <c r="N12" s="124">
        <v>4453</v>
      </c>
      <c r="O12" s="85">
        <f t="shared" si="8"/>
        <v>0.03174659756036701</v>
      </c>
      <c r="P12" s="79">
        <f t="shared" si="9"/>
        <v>10</v>
      </c>
      <c r="Q12" s="124">
        <v>4454</v>
      </c>
      <c r="R12" s="85">
        <f t="shared" si="10"/>
        <v>0.03166230664240218</v>
      </c>
      <c r="S12" s="79">
        <f t="shared" si="11"/>
        <v>10</v>
      </c>
    </row>
    <row r="13" spans="1:19" s="8" customFormat="1" ht="12">
      <c r="A13" s="9" t="s">
        <v>8</v>
      </c>
      <c r="B13" s="75">
        <v>3915</v>
      </c>
      <c r="C13" s="76">
        <f t="shared" si="0"/>
        <v>0.030742290869971496</v>
      </c>
      <c r="D13" s="10">
        <f t="shared" si="1"/>
        <v>11</v>
      </c>
      <c r="E13" s="108">
        <v>4269</v>
      </c>
      <c r="F13" s="85">
        <f t="shared" si="2"/>
        <v>0.030500264349913552</v>
      </c>
      <c r="G13" s="79">
        <f t="shared" si="3"/>
        <v>11</v>
      </c>
      <c r="H13" s="124">
        <v>4176</v>
      </c>
      <c r="I13" s="85">
        <f t="shared" si="4"/>
        <v>0.02993526928122379</v>
      </c>
      <c r="J13" s="79">
        <f t="shared" si="5"/>
        <v>11</v>
      </c>
      <c r="K13" s="124">
        <v>4179</v>
      </c>
      <c r="L13" s="85">
        <f t="shared" si="6"/>
        <v>0.029793180149286717</v>
      </c>
      <c r="M13" s="79">
        <f t="shared" si="7"/>
        <v>11</v>
      </c>
      <c r="N13" s="124">
        <v>4201</v>
      </c>
      <c r="O13" s="85">
        <f t="shared" si="8"/>
        <v>0.02995002388302309</v>
      </c>
      <c r="P13" s="79">
        <f t="shared" si="9"/>
        <v>11</v>
      </c>
      <c r="Q13" s="124">
        <v>4203</v>
      </c>
      <c r="R13" s="85">
        <f t="shared" si="10"/>
        <v>0.029878014103730664</v>
      </c>
      <c r="S13" s="79">
        <f t="shared" si="11"/>
        <v>11</v>
      </c>
    </row>
    <row r="14" spans="1:19" s="8" customFormat="1" ht="12">
      <c r="A14" s="9" t="s">
        <v>83</v>
      </c>
      <c r="B14" s="75">
        <v>10853</v>
      </c>
      <c r="C14" s="76">
        <f t="shared" si="0"/>
        <v>0.08522249880250336</v>
      </c>
      <c r="D14" s="10">
        <f t="shared" si="1"/>
        <v>2</v>
      </c>
      <c r="E14" s="108">
        <v>11862</v>
      </c>
      <c r="F14" s="85">
        <f t="shared" si="2"/>
        <v>0.08474915336581741</v>
      </c>
      <c r="G14" s="79">
        <f t="shared" si="3"/>
        <v>2</v>
      </c>
      <c r="H14" s="124">
        <v>11768</v>
      </c>
      <c r="I14" s="85">
        <f t="shared" si="4"/>
        <v>0.08435781822352528</v>
      </c>
      <c r="J14" s="79">
        <f t="shared" si="5"/>
        <v>2</v>
      </c>
      <c r="K14" s="124">
        <v>11854</v>
      </c>
      <c r="L14" s="85">
        <f t="shared" si="6"/>
        <v>0.08451025544140817</v>
      </c>
      <c r="M14" s="79">
        <f t="shared" si="7"/>
        <v>2</v>
      </c>
      <c r="N14" s="124">
        <v>11901</v>
      </c>
      <c r="O14" s="85">
        <f t="shared" si="8"/>
        <v>0.08484533069075406</v>
      </c>
      <c r="P14" s="79">
        <f t="shared" si="9"/>
        <v>2</v>
      </c>
      <c r="Q14" s="124">
        <v>11910</v>
      </c>
      <c r="R14" s="85">
        <f t="shared" si="10"/>
        <v>0.08466503639672429</v>
      </c>
      <c r="S14" s="79">
        <f t="shared" si="11"/>
        <v>2</v>
      </c>
    </row>
    <row r="15" spans="1:19" s="8" customFormat="1" ht="12">
      <c r="A15" s="9" t="s">
        <v>9</v>
      </c>
      <c r="B15" s="75">
        <v>1858</v>
      </c>
      <c r="C15" s="76">
        <f t="shared" si="0"/>
        <v>0.014589827953105245</v>
      </c>
      <c r="D15" s="10">
        <f t="shared" si="1"/>
        <v>23</v>
      </c>
      <c r="E15" s="108">
        <v>2016</v>
      </c>
      <c r="F15" s="85">
        <f t="shared" si="2"/>
        <v>0.014403497992369575</v>
      </c>
      <c r="G15" s="79">
        <f t="shared" si="3"/>
        <v>23</v>
      </c>
      <c r="H15" s="124">
        <v>1985</v>
      </c>
      <c r="I15" s="85">
        <f t="shared" si="4"/>
        <v>0.014229288678934202</v>
      </c>
      <c r="J15" s="79">
        <f t="shared" si="5"/>
        <v>23</v>
      </c>
      <c r="K15" s="124">
        <v>1992</v>
      </c>
      <c r="L15" s="85">
        <f t="shared" si="6"/>
        <v>0.014201487163766246</v>
      </c>
      <c r="M15" s="79">
        <f t="shared" si="7"/>
        <v>23</v>
      </c>
      <c r="N15" s="124">
        <v>1991</v>
      </c>
      <c r="O15" s="85">
        <f t="shared" si="8"/>
        <v>0.014194357903141865</v>
      </c>
      <c r="P15" s="79">
        <f t="shared" si="9"/>
        <v>23</v>
      </c>
      <c r="Q15" s="124">
        <v>1991</v>
      </c>
      <c r="R15" s="85">
        <f t="shared" si="10"/>
        <v>0.014153491810737034</v>
      </c>
      <c r="S15" s="79">
        <f t="shared" si="11"/>
        <v>23</v>
      </c>
    </row>
    <row r="16" spans="1:19" s="8" customFormat="1" ht="12">
      <c r="A16" s="9" t="s">
        <v>10</v>
      </c>
      <c r="B16" s="75">
        <v>5361</v>
      </c>
      <c r="C16" s="76">
        <f t="shared" si="0"/>
        <v>0.042096914777501195</v>
      </c>
      <c r="D16" s="10">
        <f t="shared" si="1"/>
        <v>7</v>
      </c>
      <c r="E16" s="108">
        <v>5827</v>
      </c>
      <c r="F16" s="85">
        <f t="shared" si="2"/>
        <v>0.041631539088064246</v>
      </c>
      <c r="G16" s="79">
        <f t="shared" si="3"/>
        <v>7</v>
      </c>
      <c r="H16" s="124">
        <v>5735</v>
      </c>
      <c r="I16" s="85">
        <f t="shared" si="4"/>
        <v>0.04111081640991821</v>
      </c>
      <c r="J16" s="79">
        <f t="shared" si="5"/>
        <v>8</v>
      </c>
      <c r="K16" s="124">
        <v>5759</v>
      </c>
      <c r="L16" s="85">
        <f t="shared" si="6"/>
        <v>0.041057411935808134</v>
      </c>
      <c r="M16" s="79">
        <f t="shared" si="7"/>
        <v>8</v>
      </c>
      <c r="N16" s="124">
        <v>5787</v>
      </c>
      <c r="O16" s="85">
        <f t="shared" si="8"/>
        <v>0.041257031233290796</v>
      </c>
      <c r="P16" s="79">
        <f t="shared" si="9"/>
        <v>8</v>
      </c>
      <c r="Q16" s="124">
        <v>5789</v>
      </c>
      <c r="R16" s="85">
        <f t="shared" si="10"/>
        <v>0.041152468152866245</v>
      </c>
      <c r="S16" s="79">
        <f t="shared" si="11"/>
        <v>8</v>
      </c>
    </row>
    <row r="17" spans="1:19" s="8" customFormat="1" ht="12">
      <c r="A17" s="9" t="s">
        <v>11</v>
      </c>
      <c r="B17" s="75">
        <v>3776</v>
      </c>
      <c r="C17" s="76">
        <f t="shared" si="0"/>
        <v>0.029650802126439942</v>
      </c>
      <c r="D17" s="10">
        <f t="shared" si="1"/>
        <v>12</v>
      </c>
      <c r="E17" s="108">
        <v>3881</v>
      </c>
      <c r="F17" s="85">
        <f t="shared" si="2"/>
        <v>0.027728162553763057</v>
      </c>
      <c r="G17" s="79">
        <f t="shared" si="3"/>
        <v>14</v>
      </c>
      <c r="H17" s="124">
        <v>3840</v>
      </c>
      <c r="I17" s="85">
        <f t="shared" si="4"/>
        <v>0.027526684396527622</v>
      </c>
      <c r="J17" s="79">
        <f t="shared" si="5"/>
        <v>14</v>
      </c>
      <c r="K17" s="124">
        <v>3847</v>
      </c>
      <c r="L17" s="85">
        <f t="shared" si="6"/>
        <v>0.027426265621992345</v>
      </c>
      <c r="M17" s="79">
        <f t="shared" si="7"/>
        <v>14</v>
      </c>
      <c r="N17" s="124">
        <v>3853</v>
      </c>
      <c r="O17" s="85">
        <f t="shared" si="8"/>
        <v>0.027469041185738625</v>
      </c>
      <c r="P17" s="79">
        <f t="shared" si="9"/>
        <v>14</v>
      </c>
      <c r="Q17" s="124">
        <v>3854</v>
      </c>
      <c r="R17" s="85">
        <f t="shared" si="10"/>
        <v>0.02739706551410373</v>
      </c>
      <c r="S17" s="79">
        <f t="shared" si="11"/>
        <v>14</v>
      </c>
    </row>
    <row r="18" spans="1:19" s="8" customFormat="1" ht="12">
      <c r="A18" s="9" t="s">
        <v>12</v>
      </c>
      <c r="B18" s="75">
        <v>2631</v>
      </c>
      <c r="C18" s="76">
        <f t="shared" si="0"/>
        <v>0.020659761757061305</v>
      </c>
      <c r="D18" s="10">
        <f t="shared" si="1"/>
        <v>20</v>
      </c>
      <c r="E18" s="108">
        <v>2798</v>
      </c>
      <c r="F18" s="85">
        <f t="shared" si="2"/>
        <v>0.019990569138219283</v>
      </c>
      <c r="G18" s="79">
        <f t="shared" si="3"/>
        <v>20</v>
      </c>
      <c r="H18" s="124">
        <v>2745</v>
      </c>
      <c r="I18" s="85">
        <f t="shared" si="4"/>
        <v>0.019677278299080295</v>
      </c>
      <c r="J18" s="79">
        <f t="shared" si="5"/>
        <v>20</v>
      </c>
      <c r="K18" s="124">
        <v>2751</v>
      </c>
      <c r="L18" s="85">
        <f t="shared" si="6"/>
        <v>0.019612595977671156</v>
      </c>
      <c r="M18" s="79">
        <f t="shared" si="7"/>
        <v>20</v>
      </c>
      <c r="N18" s="124">
        <v>2757</v>
      </c>
      <c r="O18" s="85">
        <f t="shared" si="8"/>
        <v>0.01965537154141744</v>
      </c>
      <c r="P18" s="79">
        <f t="shared" si="9"/>
        <v>20</v>
      </c>
      <c r="Q18" s="124">
        <v>2758</v>
      </c>
      <c r="R18" s="85">
        <f t="shared" si="10"/>
        <v>0.019605891719745222</v>
      </c>
      <c r="S18" s="79">
        <f t="shared" si="11"/>
        <v>20</v>
      </c>
    </row>
    <row r="19" spans="1:19" s="8" customFormat="1" ht="12">
      <c r="A19" s="51" t="s">
        <v>13</v>
      </c>
      <c r="B19" s="80">
        <v>8318</v>
      </c>
      <c r="C19" s="81">
        <f t="shared" si="0"/>
        <v>0.06531657099780917</v>
      </c>
      <c r="D19" s="52">
        <f t="shared" si="1"/>
        <v>4</v>
      </c>
      <c r="E19" s="118">
        <v>9674</v>
      </c>
      <c r="F19" s="90">
        <f t="shared" si="2"/>
        <v>0.06911678550505122</v>
      </c>
      <c r="G19" s="89">
        <f t="shared" si="3"/>
        <v>3</v>
      </c>
      <c r="H19" s="126">
        <v>9952</v>
      </c>
      <c r="I19" s="90">
        <f t="shared" si="4"/>
        <v>0.07133999039433409</v>
      </c>
      <c r="J19" s="89">
        <f t="shared" si="5"/>
        <v>3</v>
      </c>
      <c r="K19" s="126">
        <v>10017</v>
      </c>
      <c r="L19" s="90">
        <f t="shared" si="6"/>
        <v>0.07141380367442092</v>
      </c>
      <c r="M19" s="89">
        <f t="shared" si="7"/>
        <v>3</v>
      </c>
      <c r="N19" s="126">
        <v>10055</v>
      </c>
      <c r="O19" s="90">
        <f t="shared" si="8"/>
        <v>0.07168471557814739</v>
      </c>
      <c r="P19" s="89">
        <f t="shared" si="9"/>
        <v>3</v>
      </c>
      <c r="Q19" s="126">
        <v>10060</v>
      </c>
      <c r="R19" s="90">
        <f t="shared" si="10"/>
        <v>0.07151387625113739</v>
      </c>
      <c r="S19" s="89">
        <f t="shared" si="11"/>
        <v>3</v>
      </c>
    </row>
    <row r="20" spans="1:19" s="8" customFormat="1" ht="12">
      <c r="A20" s="9" t="s">
        <v>14</v>
      </c>
      <c r="B20" s="75">
        <v>15280</v>
      </c>
      <c r="C20" s="76">
        <f t="shared" si="0"/>
        <v>0.11998523741843281</v>
      </c>
      <c r="D20" s="10">
        <f t="shared" si="1"/>
        <v>1</v>
      </c>
      <c r="E20" s="108">
        <v>17353</v>
      </c>
      <c r="F20" s="85">
        <f t="shared" si="2"/>
        <v>0.12398010945515339</v>
      </c>
      <c r="G20" s="79">
        <f t="shared" si="3"/>
        <v>1</v>
      </c>
      <c r="H20" s="124">
        <v>17140</v>
      </c>
      <c r="I20" s="85">
        <f t="shared" si="4"/>
        <v>0.12286650274908424</v>
      </c>
      <c r="J20" s="79">
        <f t="shared" si="5"/>
        <v>1</v>
      </c>
      <c r="K20" s="124">
        <v>17202</v>
      </c>
      <c r="L20" s="85">
        <f t="shared" si="6"/>
        <v>0.12263754126059587</v>
      </c>
      <c r="M20" s="79">
        <f t="shared" si="7"/>
        <v>1</v>
      </c>
      <c r="N20" s="124">
        <v>17261</v>
      </c>
      <c r="O20" s="85">
        <f t="shared" si="8"/>
        <v>0.12305816763743432</v>
      </c>
      <c r="P20" s="79">
        <f t="shared" si="9"/>
        <v>1</v>
      </c>
      <c r="Q20" s="124">
        <v>17260</v>
      </c>
      <c r="R20" s="85">
        <f t="shared" si="10"/>
        <v>0.12269676979071883</v>
      </c>
      <c r="S20" s="79">
        <f t="shared" si="11"/>
        <v>1</v>
      </c>
    </row>
    <row r="21" spans="1:19" s="8" customFormat="1" ht="12">
      <c r="A21" s="9" t="s">
        <v>15</v>
      </c>
      <c r="B21" s="75">
        <v>5268</v>
      </c>
      <c r="C21" s="76">
        <f t="shared" si="0"/>
        <v>0.04136663813614555</v>
      </c>
      <c r="D21" s="10">
        <f t="shared" si="1"/>
        <v>8</v>
      </c>
      <c r="E21" s="108">
        <v>5452</v>
      </c>
      <c r="F21" s="85">
        <f t="shared" si="2"/>
        <v>0.03895231699126931</v>
      </c>
      <c r="G21" s="79">
        <f t="shared" si="3"/>
        <v>9</v>
      </c>
      <c r="H21" s="124">
        <v>5403</v>
      </c>
      <c r="I21" s="85">
        <f t="shared" si="4"/>
        <v>0.03873090515480176</v>
      </c>
      <c r="J21" s="79">
        <f t="shared" si="5"/>
        <v>9</v>
      </c>
      <c r="K21" s="124">
        <v>5483</v>
      </c>
      <c r="L21" s="85">
        <f t="shared" si="6"/>
        <v>0.03908973600347908</v>
      </c>
      <c r="M21" s="79">
        <f t="shared" si="7"/>
        <v>9</v>
      </c>
      <c r="N21" s="124">
        <v>5491</v>
      </c>
      <c r="O21" s="85">
        <f t="shared" si="8"/>
        <v>0.03914677008847412</v>
      </c>
      <c r="P21" s="79">
        <f t="shared" si="9"/>
        <v>9</v>
      </c>
      <c r="Q21" s="124">
        <v>5490</v>
      </c>
      <c r="R21" s="85">
        <f t="shared" si="10"/>
        <v>0.03902695632393085</v>
      </c>
      <c r="S21" s="79">
        <f t="shared" si="11"/>
        <v>9</v>
      </c>
    </row>
    <row r="22" spans="1:19" s="8" customFormat="1" ht="12">
      <c r="A22" s="9" t="s">
        <v>16</v>
      </c>
      <c r="B22" s="75">
        <v>2488</v>
      </c>
      <c r="C22" s="76">
        <f t="shared" si="0"/>
        <v>0.019536863265514452</v>
      </c>
      <c r="D22" s="10">
        <f t="shared" si="1"/>
        <v>21</v>
      </c>
      <c r="E22" s="108">
        <v>2694</v>
      </c>
      <c r="F22" s="85">
        <f t="shared" si="2"/>
        <v>0.01924753154337482</v>
      </c>
      <c r="G22" s="79">
        <f t="shared" si="3"/>
        <v>21</v>
      </c>
      <c r="H22" s="124">
        <v>2650</v>
      </c>
      <c r="I22" s="85">
        <f t="shared" si="4"/>
        <v>0.01899627959656203</v>
      </c>
      <c r="J22" s="79">
        <f t="shared" si="5"/>
        <v>21</v>
      </c>
      <c r="K22" s="124">
        <v>2655</v>
      </c>
      <c r="L22" s="85">
        <f t="shared" si="6"/>
        <v>0.018928186957730613</v>
      </c>
      <c r="M22" s="79">
        <f t="shared" si="7"/>
        <v>21</v>
      </c>
      <c r="N22" s="124">
        <v>2657</v>
      </c>
      <c r="O22" s="85">
        <f t="shared" si="8"/>
        <v>0.018942445478979376</v>
      </c>
      <c r="P22" s="79">
        <f t="shared" si="9"/>
        <v>21</v>
      </c>
      <c r="Q22" s="124">
        <v>2658</v>
      </c>
      <c r="R22" s="85">
        <f t="shared" si="10"/>
        <v>0.018895018198362146</v>
      </c>
      <c r="S22" s="79">
        <f t="shared" si="11"/>
        <v>21</v>
      </c>
    </row>
    <row r="23" spans="1:19" s="8" customFormat="1" ht="12">
      <c r="A23" s="9" t="s">
        <v>17</v>
      </c>
      <c r="B23" s="75">
        <v>1302</v>
      </c>
      <c r="C23" s="76">
        <f t="shared" si="0"/>
        <v>0.010223872978979026</v>
      </c>
      <c r="D23" s="10">
        <f t="shared" si="1"/>
        <v>28</v>
      </c>
      <c r="E23" s="108">
        <v>1509</v>
      </c>
      <c r="F23" s="85">
        <f t="shared" si="2"/>
        <v>0.010781189717502823</v>
      </c>
      <c r="G23" s="79">
        <f t="shared" si="3"/>
        <v>28</v>
      </c>
      <c r="H23" s="124">
        <v>1658</v>
      </c>
      <c r="I23" s="85">
        <f t="shared" si="4"/>
        <v>0.011885219460792396</v>
      </c>
      <c r="J23" s="79">
        <f t="shared" si="5"/>
        <v>26</v>
      </c>
      <c r="K23" s="124">
        <v>1676</v>
      </c>
      <c r="L23" s="85">
        <f t="shared" si="6"/>
        <v>0.011948640806461961</v>
      </c>
      <c r="M23" s="79">
        <f t="shared" si="7"/>
        <v>26</v>
      </c>
      <c r="N23" s="124">
        <v>1678</v>
      </c>
      <c r="O23" s="85">
        <f t="shared" si="8"/>
        <v>0.011962899327710724</v>
      </c>
      <c r="P23" s="79">
        <f t="shared" si="9"/>
        <v>26</v>
      </c>
      <c r="Q23" s="124">
        <v>1675</v>
      </c>
      <c r="R23" s="85">
        <f t="shared" si="10"/>
        <v>0.011907131483166515</v>
      </c>
      <c r="S23" s="79">
        <f t="shared" si="11"/>
        <v>26</v>
      </c>
    </row>
    <row r="24" spans="1:19" s="8" customFormat="1" ht="12">
      <c r="A24" s="9" t="s">
        <v>18</v>
      </c>
      <c r="B24" s="75">
        <v>5765</v>
      </c>
      <c r="C24" s="76">
        <f t="shared" si="0"/>
        <v>0.045269299327046146</v>
      </c>
      <c r="D24" s="10">
        <f t="shared" si="1"/>
        <v>6</v>
      </c>
      <c r="E24" s="108">
        <v>6571</v>
      </c>
      <c r="F24" s="85">
        <f t="shared" si="2"/>
        <v>0.0469471157281054</v>
      </c>
      <c r="G24" s="79">
        <f t="shared" si="3"/>
        <v>6</v>
      </c>
      <c r="H24" s="124">
        <v>6485</v>
      </c>
      <c r="I24" s="85">
        <f t="shared" si="4"/>
        <v>0.04648712195611501</v>
      </c>
      <c r="J24" s="79">
        <f t="shared" si="5"/>
        <v>6</v>
      </c>
      <c r="K24" s="124">
        <v>6489</v>
      </c>
      <c r="L24" s="85">
        <f t="shared" si="6"/>
        <v>0.04626177219160601</v>
      </c>
      <c r="M24" s="79">
        <f t="shared" si="7"/>
        <v>6</v>
      </c>
      <c r="N24" s="124">
        <v>6522</v>
      </c>
      <c r="O24" s="85">
        <f t="shared" si="8"/>
        <v>0.04649703779221057</v>
      </c>
      <c r="P24" s="79">
        <f t="shared" si="9"/>
        <v>6</v>
      </c>
      <c r="Q24" s="124">
        <v>6524</v>
      </c>
      <c r="R24" s="85">
        <f t="shared" si="10"/>
        <v>0.046377388535031844</v>
      </c>
      <c r="S24" s="79">
        <f t="shared" si="11"/>
        <v>6</v>
      </c>
    </row>
    <row r="25" spans="1:19" s="8" customFormat="1" ht="12">
      <c r="A25" s="9" t="s">
        <v>19</v>
      </c>
      <c r="B25" s="75">
        <v>5067</v>
      </c>
      <c r="C25" s="76">
        <f t="shared" si="0"/>
        <v>0.0397882982983769</v>
      </c>
      <c r="D25" s="10">
        <f t="shared" si="1"/>
        <v>9</v>
      </c>
      <c r="E25" s="108">
        <v>5501</v>
      </c>
      <c r="F25" s="85">
        <f t="shared" si="2"/>
        <v>0.03930240201191718</v>
      </c>
      <c r="G25" s="79">
        <f t="shared" si="3"/>
        <v>8</v>
      </c>
      <c r="H25" s="124">
        <v>6046</v>
      </c>
      <c r="I25" s="85">
        <f t="shared" si="4"/>
        <v>0.04334019110974115</v>
      </c>
      <c r="J25" s="79">
        <f t="shared" si="5"/>
        <v>7</v>
      </c>
      <c r="K25" s="124">
        <v>6143</v>
      </c>
      <c r="L25" s="85">
        <f t="shared" si="6"/>
        <v>0.043795048015570305</v>
      </c>
      <c r="M25" s="79">
        <f t="shared" si="7"/>
        <v>7</v>
      </c>
      <c r="N25" s="124">
        <v>6148</v>
      </c>
      <c r="O25" s="85">
        <f t="shared" si="8"/>
        <v>0.04383069431869221</v>
      </c>
      <c r="P25" s="79">
        <f t="shared" si="9"/>
        <v>7</v>
      </c>
      <c r="Q25" s="124">
        <v>6148</v>
      </c>
      <c r="R25" s="85">
        <f t="shared" si="10"/>
        <v>0.04370450409463148</v>
      </c>
      <c r="S25" s="79">
        <f t="shared" si="11"/>
        <v>7</v>
      </c>
    </row>
    <row r="26" spans="1:19" s="8" customFormat="1" ht="12">
      <c r="A26" s="9" t="s">
        <v>20</v>
      </c>
      <c r="B26" s="75">
        <v>7251</v>
      </c>
      <c r="C26" s="76">
        <f t="shared" si="0"/>
        <v>0.05693802071472882</v>
      </c>
      <c r="D26" s="10">
        <f t="shared" si="1"/>
        <v>5</v>
      </c>
      <c r="E26" s="108">
        <v>7898</v>
      </c>
      <c r="F26" s="85">
        <f t="shared" si="2"/>
        <v>0.05642798965463041</v>
      </c>
      <c r="G26" s="79">
        <f t="shared" si="3"/>
        <v>5</v>
      </c>
      <c r="H26" s="124">
        <v>7848</v>
      </c>
      <c r="I26" s="85">
        <f t="shared" si="4"/>
        <v>0.05625766123540333</v>
      </c>
      <c r="J26" s="79">
        <f t="shared" si="5"/>
        <v>5</v>
      </c>
      <c r="K26" s="124">
        <v>7898</v>
      </c>
      <c r="L26" s="85">
        <f t="shared" si="6"/>
        <v>0.056306900411358336</v>
      </c>
      <c r="M26" s="79">
        <f t="shared" si="7"/>
        <v>5</v>
      </c>
      <c r="N26" s="124">
        <v>7879</v>
      </c>
      <c r="O26" s="85">
        <f t="shared" si="8"/>
        <v>0.0561714444594951</v>
      </c>
      <c r="P26" s="79">
        <f t="shared" si="9"/>
        <v>5</v>
      </c>
      <c r="Q26" s="124">
        <v>7879</v>
      </c>
      <c r="R26" s="85">
        <f t="shared" si="10"/>
        <v>0.05600972474977252</v>
      </c>
      <c r="S26" s="79">
        <f t="shared" si="11"/>
        <v>5</v>
      </c>
    </row>
    <row r="27" spans="1:19" s="8" customFormat="1" ht="12">
      <c r="A27" s="9" t="s">
        <v>21</v>
      </c>
      <c r="B27" s="75">
        <v>1922</v>
      </c>
      <c r="C27" s="76">
        <f t="shared" si="0"/>
        <v>0.01509238392134999</v>
      </c>
      <c r="D27" s="10">
        <f t="shared" si="1"/>
        <v>22</v>
      </c>
      <c r="E27" s="108">
        <v>2180</v>
      </c>
      <c r="F27" s="85">
        <f t="shared" si="2"/>
        <v>0.015575211122701228</v>
      </c>
      <c r="G27" s="79">
        <f t="shared" si="3"/>
        <v>22</v>
      </c>
      <c r="H27" s="124">
        <v>2147</v>
      </c>
      <c r="I27" s="85">
        <f t="shared" si="4"/>
        <v>0.015390570676912711</v>
      </c>
      <c r="J27" s="79">
        <f t="shared" si="5"/>
        <v>22</v>
      </c>
      <c r="K27" s="124">
        <v>2167</v>
      </c>
      <c r="L27" s="85">
        <f t="shared" si="6"/>
        <v>0.015449107773032858</v>
      </c>
      <c r="M27" s="79">
        <f t="shared" si="7"/>
        <v>22</v>
      </c>
      <c r="N27" s="124">
        <v>2175</v>
      </c>
      <c r="O27" s="85">
        <f t="shared" si="8"/>
        <v>0.015506141858027903</v>
      </c>
      <c r="P27" s="79">
        <f t="shared" si="9"/>
        <v>22</v>
      </c>
      <c r="Q27" s="124">
        <v>2175</v>
      </c>
      <c r="R27" s="85">
        <f t="shared" si="10"/>
        <v>0.015461499090081893</v>
      </c>
      <c r="S27" s="79">
        <f t="shared" si="11"/>
        <v>22</v>
      </c>
    </row>
    <row r="28" spans="1:19" s="8" customFormat="1" ht="12">
      <c r="A28" s="9" t="s">
        <v>22</v>
      </c>
      <c r="B28" s="75">
        <v>1278</v>
      </c>
      <c r="C28" s="76">
        <f t="shared" si="0"/>
        <v>0.010035414490887247</v>
      </c>
      <c r="D28" s="10">
        <f t="shared" si="1"/>
        <v>29</v>
      </c>
      <c r="E28" s="108">
        <v>1624</v>
      </c>
      <c r="F28" s="85">
        <f t="shared" si="2"/>
        <v>0.011602817827186602</v>
      </c>
      <c r="G28" s="79">
        <f t="shared" si="3"/>
        <v>27</v>
      </c>
      <c r="H28" s="124">
        <v>1618</v>
      </c>
      <c r="I28" s="85">
        <f t="shared" si="4"/>
        <v>0.011598483164995232</v>
      </c>
      <c r="J28" s="79">
        <f t="shared" si="5"/>
        <v>28</v>
      </c>
      <c r="K28" s="124">
        <v>1638</v>
      </c>
      <c r="L28" s="85">
        <f t="shared" si="6"/>
        <v>0.011677728902735498</v>
      </c>
      <c r="M28" s="79">
        <f t="shared" si="7"/>
        <v>27</v>
      </c>
      <c r="N28" s="124">
        <v>1644</v>
      </c>
      <c r="O28" s="85">
        <f t="shared" si="8"/>
        <v>0.011720504466481782</v>
      </c>
      <c r="P28" s="79">
        <f t="shared" si="9"/>
        <v>27</v>
      </c>
      <c r="Q28" s="124">
        <v>1645</v>
      </c>
      <c r="R28" s="85">
        <f t="shared" si="10"/>
        <v>0.011693869426751591</v>
      </c>
      <c r="S28" s="79">
        <f t="shared" si="11"/>
        <v>27</v>
      </c>
    </row>
    <row r="29" spans="1:19" s="8" customFormat="1" ht="12">
      <c r="A29" s="9" t="s">
        <v>23</v>
      </c>
      <c r="B29" s="75">
        <v>2919</v>
      </c>
      <c r="C29" s="76">
        <f t="shared" si="0"/>
        <v>0.022921263614162656</v>
      </c>
      <c r="D29" s="10">
        <f t="shared" si="1"/>
        <v>18</v>
      </c>
      <c r="E29" s="108">
        <v>3076</v>
      </c>
      <c r="F29" s="85">
        <f t="shared" si="2"/>
        <v>0.021976765785976595</v>
      </c>
      <c r="G29" s="79">
        <f t="shared" si="3"/>
        <v>19</v>
      </c>
      <c r="H29" s="124">
        <v>3093</v>
      </c>
      <c r="I29" s="85">
        <f t="shared" si="4"/>
        <v>0.02217188407251561</v>
      </c>
      <c r="J29" s="79">
        <f t="shared" si="5"/>
        <v>19</v>
      </c>
      <c r="K29" s="124">
        <v>3093</v>
      </c>
      <c r="L29" s="85">
        <f t="shared" si="6"/>
        <v>0.022050803111209338</v>
      </c>
      <c r="M29" s="79">
        <f t="shared" si="7"/>
        <v>19</v>
      </c>
      <c r="N29" s="124">
        <v>3110</v>
      </c>
      <c r="O29" s="85">
        <f t="shared" si="8"/>
        <v>0.02217200054182381</v>
      </c>
      <c r="P29" s="79">
        <f t="shared" si="9"/>
        <v>19</v>
      </c>
      <c r="Q29" s="124">
        <v>3110</v>
      </c>
      <c r="R29" s="85">
        <f t="shared" si="10"/>
        <v>0.02210816651501365</v>
      </c>
      <c r="S29" s="79">
        <f t="shared" si="11"/>
        <v>19</v>
      </c>
    </row>
    <row r="30" spans="1:19" s="8" customFormat="1" ht="12">
      <c r="A30" s="9" t="s">
        <v>24</v>
      </c>
      <c r="B30" s="75">
        <v>2804</v>
      </c>
      <c r="C30" s="76">
        <f t="shared" si="0"/>
        <v>0.02201823335872288</v>
      </c>
      <c r="D30" s="10">
        <f t="shared" si="1"/>
        <v>19</v>
      </c>
      <c r="E30" s="108">
        <v>3190</v>
      </c>
      <c r="F30" s="85">
        <f t="shared" si="2"/>
        <v>0.022791249303402254</v>
      </c>
      <c r="G30" s="79">
        <f t="shared" si="3"/>
        <v>18</v>
      </c>
      <c r="H30" s="124">
        <v>3153</v>
      </c>
      <c r="I30" s="85">
        <f t="shared" si="4"/>
        <v>0.022601988516211355</v>
      </c>
      <c r="J30" s="79">
        <f t="shared" si="5"/>
        <v>18</v>
      </c>
      <c r="K30" s="124">
        <v>3166</v>
      </c>
      <c r="L30" s="85">
        <f t="shared" si="6"/>
        <v>0.022571239136789125</v>
      </c>
      <c r="M30" s="79">
        <f t="shared" si="7"/>
        <v>18</v>
      </c>
      <c r="N30" s="124">
        <v>3180</v>
      </c>
      <c r="O30" s="85">
        <f t="shared" si="8"/>
        <v>0.022671048785530452</v>
      </c>
      <c r="P30" s="79">
        <f t="shared" si="9"/>
        <v>18</v>
      </c>
      <c r="Q30" s="124">
        <v>3180</v>
      </c>
      <c r="R30" s="85">
        <f t="shared" si="10"/>
        <v>0.0226057779799818</v>
      </c>
      <c r="S30" s="79">
        <f t="shared" si="11"/>
        <v>18</v>
      </c>
    </row>
    <row r="31" spans="1:19" s="8" customFormat="1" ht="12">
      <c r="A31" s="9" t="s">
        <v>25</v>
      </c>
      <c r="B31" s="75">
        <v>3118</v>
      </c>
      <c r="C31" s="76">
        <f t="shared" si="0"/>
        <v>0.024483898577923657</v>
      </c>
      <c r="D31" s="10">
        <f t="shared" si="1"/>
        <v>16</v>
      </c>
      <c r="E31" s="108">
        <v>3491</v>
      </c>
      <c r="F31" s="85">
        <f t="shared" si="2"/>
        <v>0.024941771573096322</v>
      </c>
      <c r="G31" s="79">
        <f t="shared" si="3"/>
        <v>16</v>
      </c>
      <c r="H31" s="124">
        <v>3450</v>
      </c>
      <c r="I31" s="85">
        <f t="shared" si="4"/>
        <v>0.024731005512505285</v>
      </c>
      <c r="J31" s="79">
        <f t="shared" si="5"/>
        <v>16</v>
      </c>
      <c r="K31" s="124">
        <v>3455</v>
      </c>
      <c r="L31" s="85">
        <f t="shared" si="6"/>
        <v>0.02463159545723513</v>
      </c>
      <c r="M31" s="79">
        <f t="shared" si="7"/>
        <v>16</v>
      </c>
      <c r="N31" s="124">
        <v>3462</v>
      </c>
      <c r="O31" s="85">
        <f t="shared" si="8"/>
        <v>0.024681500281605796</v>
      </c>
      <c r="P31" s="79">
        <f t="shared" si="9"/>
        <v>16</v>
      </c>
      <c r="Q31" s="124">
        <v>3463</v>
      </c>
      <c r="R31" s="85">
        <f t="shared" si="10"/>
        <v>0.024617550045495904</v>
      </c>
      <c r="S31" s="79">
        <f t="shared" si="11"/>
        <v>16</v>
      </c>
    </row>
    <row r="32" spans="1:19" s="8" customFormat="1" ht="12">
      <c r="A32" s="9" t="s">
        <v>26</v>
      </c>
      <c r="B32" s="75">
        <v>1788</v>
      </c>
      <c r="C32" s="76">
        <f t="shared" si="0"/>
        <v>0.014040157362837556</v>
      </c>
      <c r="D32" s="10">
        <f t="shared" si="1"/>
        <v>24</v>
      </c>
      <c r="E32" s="108">
        <v>1901</v>
      </c>
      <c r="F32" s="85">
        <f t="shared" si="2"/>
        <v>0.013581869882685796</v>
      </c>
      <c r="G32" s="79">
        <f t="shared" si="3"/>
        <v>24</v>
      </c>
      <c r="H32" s="124">
        <v>1869</v>
      </c>
      <c r="I32" s="85">
        <f t="shared" si="4"/>
        <v>0.013397753421122429</v>
      </c>
      <c r="J32" s="79">
        <f t="shared" si="5"/>
        <v>24</v>
      </c>
      <c r="K32" s="124">
        <v>1878</v>
      </c>
      <c r="L32" s="85">
        <f t="shared" si="6"/>
        <v>0.013388751452586852</v>
      </c>
      <c r="M32" s="79">
        <f t="shared" si="7"/>
        <v>24</v>
      </c>
      <c r="N32" s="124">
        <v>1881</v>
      </c>
      <c r="O32" s="85">
        <f t="shared" si="8"/>
        <v>0.013410139234459995</v>
      </c>
      <c r="P32" s="79">
        <f t="shared" si="9"/>
        <v>24</v>
      </c>
      <c r="Q32" s="124">
        <v>1882</v>
      </c>
      <c r="R32" s="85">
        <f t="shared" si="10"/>
        <v>0.013378639672429481</v>
      </c>
      <c r="S32" s="79">
        <f t="shared" si="11"/>
        <v>24</v>
      </c>
    </row>
    <row r="33" spans="1:19" s="8" customFormat="1" ht="12">
      <c r="A33" s="9" t="s">
        <v>27</v>
      </c>
      <c r="B33" s="75">
        <v>3657</v>
      </c>
      <c r="C33" s="76">
        <f t="shared" si="0"/>
        <v>0.028716362122984868</v>
      </c>
      <c r="D33" s="10">
        <f t="shared" si="1"/>
        <v>13</v>
      </c>
      <c r="E33" s="108">
        <v>4038</v>
      </c>
      <c r="F33" s="85">
        <f t="shared" si="2"/>
        <v>0.02884986353828787</v>
      </c>
      <c r="G33" s="79">
        <f t="shared" si="3"/>
        <v>12</v>
      </c>
      <c r="H33" s="124">
        <v>3967</v>
      </c>
      <c r="I33" s="85">
        <f t="shared" si="4"/>
        <v>0.028437072135683614</v>
      </c>
      <c r="J33" s="79">
        <f t="shared" si="5"/>
        <v>13</v>
      </c>
      <c r="K33" s="124">
        <v>3973</v>
      </c>
      <c r="L33" s="85">
        <f t="shared" si="6"/>
        <v>0.028324552460664305</v>
      </c>
      <c r="M33" s="79">
        <f t="shared" si="7"/>
        <v>13</v>
      </c>
      <c r="N33" s="124">
        <v>3988</v>
      </c>
      <c r="O33" s="85">
        <f t="shared" si="8"/>
        <v>0.028431491370030013</v>
      </c>
      <c r="P33" s="79">
        <f t="shared" si="9"/>
        <v>13</v>
      </c>
      <c r="Q33" s="124">
        <v>3992</v>
      </c>
      <c r="R33" s="85">
        <f t="shared" si="10"/>
        <v>0.028378070973612377</v>
      </c>
      <c r="S33" s="79">
        <f t="shared" si="11"/>
        <v>13</v>
      </c>
    </row>
    <row r="34" spans="1:19" s="8" customFormat="1" ht="12">
      <c r="A34" s="9" t="s">
        <v>28</v>
      </c>
      <c r="B34" s="75">
        <v>1623</v>
      </c>
      <c r="C34" s="76">
        <f t="shared" si="0"/>
        <v>0.012744505257206573</v>
      </c>
      <c r="D34" s="10">
        <f t="shared" si="1"/>
        <v>26</v>
      </c>
      <c r="E34" s="108">
        <v>1826</v>
      </c>
      <c r="F34" s="85">
        <f t="shared" si="2"/>
        <v>0.013046025463326808</v>
      </c>
      <c r="G34" s="79">
        <f t="shared" si="3"/>
        <v>25</v>
      </c>
      <c r="H34" s="124">
        <v>1798</v>
      </c>
      <c r="I34" s="85">
        <f t="shared" si="4"/>
        <v>0.012888796496082466</v>
      </c>
      <c r="J34" s="79">
        <f t="shared" si="5"/>
        <v>25</v>
      </c>
      <c r="K34" s="124">
        <v>1822</v>
      </c>
      <c r="L34" s="85">
        <f t="shared" si="6"/>
        <v>0.012989512857621536</v>
      </c>
      <c r="M34" s="79">
        <f t="shared" si="7"/>
        <v>25</v>
      </c>
      <c r="N34" s="124">
        <v>1824</v>
      </c>
      <c r="O34" s="85">
        <f t="shared" si="8"/>
        <v>0.013003771378870297</v>
      </c>
      <c r="P34" s="79">
        <f t="shared" si="9"/>
        <v>25</v>
      </c>
      <c r="Q34" s="124">
        <v>1824</v>
      </c>
      <c r="R34" s="85">
        <f t="shared" si="10"/>
        <v>0.012966333030027298</v>
      </c>
      <c r="S34" s="79">
        <f t="shared" si="11"/>
        <v>25</v>
      </c>
    </row>
    <row r="35" spans="1:19" s="8" customFormat="1" ht="12">
      <c r="A35" s="9" t="s">
        <v>29</v>
      </c>
      <c r="B35" s="75">
        <v>9142</v>
      </c>
      <c r="C35" s="76">
        <f t="shared" si="0"/>
        <v>0.07178697908896026</v>
      </c>
      <c r="D35" s="10">
        <f t="shared" si="1"/>
        <v>3</v>
      </c>
      <c r="E35" s="108">
        <v>9543</v>
      </c>
      <c r="F35" s="85">
        <f t="shared" si="2"/>
        <v>0.06818084391923752</v>
      </c>
      <c r="G35" s="79">
        <f t="shared" si="3"/>
        <v>4</v>
      </c>
      <c r="H35" s="124">
        <v>9391</v>
      </c>
      <c r="I35" s="85">
        <f t="shared" si="4"/>
        <v>0.06731851384577889</v>
      </c>
      <c r="J35" s="79">
        <f t="shared" si="5"/>
        <v>4</v>
      </c>
      <c r="K35" s="124">
        <v>9423</v>
      </c>
      <c r="L35" s="85">
        <f t="shared" si="6"/>
        <v>0.06717902286353883</v>
      </c>
      <c r="M35" s="79">
        <f t="shared" si="7"/>
        <v>4</v>
      </c>
      <c r="N35" s="124">
        <v>9439</v>
      </c>
      <c r="O35" s="85">
        <f t="shared" si="8"/>
        <v>0.06729309103352892</v>
      </c>
      <c r="P35" s="79">
        <f t="shared" si="9"/>
        <v>4</v>
      </c>
      <c r="Q35" s="124">
        <v>9440</v>
      </c>
      <c r="R35" s="85">
        <f t="shared" si="10"/>
        <v>0.06710646041856233</v>
      </c>
      <c r="S35" s="79">
        <f t="shared" si="11"/>
        <v>4</v>
      </c>
    </row>
    <row r="36" spans="1:19" s="8" customFormat="1" ht="12">
      <c r="A36" s="9" t="s">
        <v>30</v>
      </c>
      <c r="B36" s="75">
        <v>2926</v>
      </c>
      <c r="C36" s="76">
        <f t="shared" si="0"/>
        <v>0.022976230673189425</v>
      </c>
      <c r="D36" s="10">
        <f t="shared" si="1"/>
        <v>17</v>
      </c>
      <c r="E36" s="108">
        <v>3271</v>
      </c>
      <c r="F36" s="85">
        <f t="shared" si="2"/>
        <v>0.023369961276309963</v>
      </c>
      <c r="G36" s="79">
        <f t="shared" si="3"/>
        <v>17</v>
      </c>
      <c r="H36" s="124">
        <v>3233</v>
      </c>
      <c r="I36" s="85">
        <f t="shared" si="4"/>
        <v>0.02317546110780568</v>
      </c>
      <c r="J36" s="79">
        <f t="shared" si="5"/>
        <v>17</v>
      </c>
      <c r="K36" s="124">
        <v>3267</v>
      </c>
      <c r="L36" s="85">
        <f t="shared" si="6"/>
        <v>0.023291294459851567</v>
      </c>
      <c r="M36" s="79">
        <f t="shared" si="7"/>
        <v>17</v>
      </c>
      <c r="N36" s="124">
        <v>3267</v>
      </c>
      <c r="O36" s="85">
        <f t="shared" si="8"/>
        <v>0.023291294459851567</v>
      </c>
      <c r="P36" s="79">
        <f t="shared" si="9"/>
        <v>17</v>
      </c>
      <c r="Q36" s="124">
        <v>3269</v>
      </c>
      <c r="R36" s="85">
        <f t="shared" si="10"/>
        <v>0.02323845541401274</v>
      </c>
      <c r="S36" s="79">
        <f t="shared" si="11"/>
        <v>17</v>
      </c>
    </row>
    <row r="37" spans="1:19" s="8" customFormat="1" ht="12">
      <c r="A37" s="119" t="s">
        <v>31</v>
      </c>
      <c r="B37" s="116">
        <v>1684</v>
      </c>
      <c r="C37" s="117">
        <f t="shared" si="0"/>
        <v>0.013223503914439846</v>
      </c>
      <c r="D37" s="107">
        <f t="shared" si="1"/>
        <v>25</v>
      </c>
      <c r="E37" s="109">
        <v>1634</v>
      </c>
      <c r="F37" s="99">
        <f t="shared" si="2"/>
        <v>0.0116742637497678</v>
      </c>
      <c r="G37" s="98">
        <f t="shared" si="3"/>
        <v>26</v>
      </c>
      <c r="H37" s="125">
        <v>1619</v>
      </c>
      <c r="I37" s="99">
        <f>H37/$B$38</f>
        <v>0.012713095509191278</v>
      </c>
      <c r="J37" s="98">
        <f t="shared" si="5"/>
        <v>27</v>
      </c>
      <c r="K37" s="124">
        <v>1630</v>
      </c>
      <c r="L37" s="85">
        <f t="shared" si="6"/>
        <v>0.011620694817740453</v>
      </c>
      <c r="M37" s="79">
        <f t="shared" si="7"/>
        <v>28</v>
      </c>
      <c r="N37" s="124">
        <v>1636</v>
      </c>
      <c r="O37" s="85">
        <f t="shared" si="8"/>
        <v>0.011663470381486737</v>
      </c>
      <c r="P37" s="79">
        <f t="shared" si="9"/>
        <v>28</v>
      </c>
      <c r="Q37" s="124">
        <v>1637</v>
      </c>
      <c r="R37" s="85">
        <f>Q37/$Q$38</f>
        <v>0.011636999545040947</v>
      </c>
      <c r="S37" s="79">
        <f t="shared" si="11"/>
        <v>28</v>
      </c>
    </row>
    <row r="38" spans="1:19" s="11" customFormat="1" ht="12.75">
      <c r="A38" s="50" t="s">
        <v>0</v>
      </c>
      <c r="B38" s="110">
        <v>127349</v>
      </c>
      <c r="C38" s="111">
        <f>SUM(C6:C37)</f>
        <v>1.0000000000000002</v>
      </c>
      <c r="D38" s="112"/>
      <c r="E38" s="122">
        <v>139966</v>
      </c>
      <c r="F38" s="120">
        <f>SUM(F6:F37)</f>
        <v>0.9999999999999999</v>
      </c>
      <c r="G38" s="121"/>
      <c r="H38" s="86">
        <v>139501</v>
      </c>
      <c r="I38" s="87">
        <f>SUM(I6:I37)</f>
        <v>1.001107443936801</v>
      </c>
      <c r="J38" s="88"/>
      <c r="K38" s="86">
        <v>140267</v>
      </c>
      <c r="L38" s="214">
        <f>SUM(L6:L37)</f>
        <v>1.0000000000000002</v>
      </c>
      <c r="M38" s="88"/>
      <c r="N38" s="86">
        <f>SUM(N6:N37)</f>
        <v>140635</v>
      </c>
      <c r="O38" s="214">
        <f>SUM(O6:O37)</f>
        <v>1.002623567909772</v>
      </c>
      <c r="P38" s="88"/>
      <c r="Q38" s="86">
        <v>140672</v>
      </c>
      <c r="R38" s="214">
        <f>SUM(R6:R37)</f>
        <v>0.9999999999999997</v>
      </c>
      <c r="S38" s="88"/>
    </row>
    <row r="39" spans="1:7" s="11" customFormat="1" ht="12.75">
      <c r="A39" s="33" t="s">
        <v>89</v>
      </c>
      <c r="B39" s="34"/>
      <c r="C39" s="35"/>
      <c r="D39" s="33"/>
      <c r="E39" s="33"/>
      <c r="F39" s="33"/>
      <c r="G39" s="33"/>
    </row>
    <row r="40" spans="1:13" ht="27" customHeight="1">
      <c r="A40" s="248" t="s">
        <v>59</v>
      </c>
      <c r="B40" s="248"/>
      <c r="C40" s="248"/>
      <c r="D40" s="248"/>
      <c r="E40" s="248"/>
      <c r="F40" s="248"/>
      <c r="G40" s="248"/>
      <c r="H40" s="248"/>
      <c r="I40" s="248"/>
      <c r="J40" s="248"/>
      <c r="K40" s="248"/>
      <c r="L40" s="248"/>
      <c r="M40" s="248"/>
    </row>
  </sheetData>
  <sheetProtection/>
  <mergeCells count="1">
    <mergeCell ref="A40:M40"/>
  </mergeCells>
  <printOptions/>
  <pageMargins left="0.75" right="0.75" top="1" bottom="1" header="0.5" footer="0.5"/>
  <pageSetup horizontalDpi="300" verticalDpi="300" orientation="portrait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S40"/>
  <sheetViews>
    <sheetView zoomScalePageLayoutView="0" workbookViewId="0" topLeftCell="A1">
      <selection activeCell="Y23" sqref="Y23"/>
    </sheetView>
  </sheetViews>
  <sheetFormatPr defaultColWidth="13.8515625" defaultRowHeight="12.75"/>
  <cols>
    <col min="1" max="1" width="25.140625" style="20" customWidth="1"/>
    <col min="2" max="2" width="11.7109375" style="20" customWidth="1"/>
    <col min="3" max="3" width="6.421875" style="20" customWidth="1"/>
    <col min="4" max="4" width="5.140625" style="20" customWidth="1"/>
    <col min="5" max="5" width="10.140625" style="20" customWidth="1"/>
    <col min="6" max="6" width="6.8515625" style="20" customWidth="1"/>
    <col min="7" max="7" width="5.57421875" style="20" customWidth="1"/>
    <col min="8" max="8" width="10.8515625" style="20" customWidth="1"/>
    <col min="9" max="9" width="7.00390625" style="20" customWidth="1"/>
    <col min="10" max="10" width="5.421875" style="20" customWidth="1"/>
    <col min="11" max="11" width="10.57421875" style="20" customWidth="1"/>
    <col min="12" max="12" width="7.00390625" style="20" customWidth="1"/>
    <col min="13" max="13" width="7.28125" style="20" customWidth="1"/>
    <col min="14" max="14" width="8.8515625" style="20" customWidth="1"/>
    <col min="15" max="16" width="9.00390625" style="20" customWidth="1"/>
    <col min="17" max="17" width="9.28125" style="20" customWidth="1"/>
    <col min="18" max="18" width="8.421875" style="20" customWidth="1"/>
    <col min="19" max="19" width="8.140625" style="20" customWidth="1"/>
    <col min="20" max="16384" width="13.8515625" style="20" customWidth="1"/>
  </cols>
  <sheetData>
    <row r="1" spans="1:7" ht="12.75">
      <c r="A1" s="2" t="s">
        <v>37</v>
      </c>
      <c r="B1" s="2"/>
      <c r="C1" s="2"/>
      <c r="D1" s="2"/>
      <c r="E1" s="2"/>
      <c r="F1" s="2"/>
      <c r="G1" s="2"/>
    </row>
    <row r="2" spans="1:7" ht="12.75" customHeight="1">
      <c r="A2" s="250" t="s">
        <v>53</v>
      </c>
      <c r="B2" s="250"/>
      <c r="C2" s="13"/>
      <c r="D2" s="13"/>
      <c r="E2" s="13"/>
      <c r="F2" s="13"/>
      <c r="G2" s="13"/>
    </row>
    <row r="3" spans="1:7" ht="12.75" customHeight="1">
      <c r="A3" s="15" t="s">
        <v>97</v>
      </c>
      <c r="B3" s="15"/>
      <c r="C3" s="15"/>
      <c r="D3" s="15"/>
      <c r="E3" s="185"/>
      <c r="F3" s="185"/>
      <c r="G3" s="185"/>
    </row>
    <row r="4" s="31" customFormat="1" ht="14.25" customHeight="1"/>
    <row r="5" spans="1:19" s="21" customFormat="1" ht="16.5" customHeight="1">
      <c r="A5" s="268" t="s">
        <v>34</v>
      </c>
      <c r="B5" s="242">
        <v>2013</v>
      </c>
      <c r="C5" s="243" t="s">
        <v>33</v>
      </c>
      <c r="D5" s="265" t="s">
        <v>32</v>
      </c>
      <c r="E5" s="242">
        <v>2014</v>
      </c>
      <c r="F5" s="243" t="s">
        <v>33</v>
      </c>
      <c r="G5" s="265" t="s">
        <v>32</v>
      </c>
      <c r="H5" s="242">
        <v>2015</v>
      </c>
      <c r="I5" s="243" t="s">
        <v>33</v>
      </c>
      <c r="J5" s="265" t="s">
        <v>32</v>
      </c>
      <c r="K5" s="242">
        <v>2016</v>
      </c>
      <c r="L5" s="243" t="s">
        <v>33</v>
      </c>
      <c r="M5" s="265" t="s">
        <v>32</v>
      </c>
      <c r="N5" s="242">
        <v>2017</v>
      </c>
      <c r="O5" s="243" t="s">
        <v>33</v>
      </c>
      <c r="P5" s="265" t="s">
        <v>32</v>
      </c>
      <c r="Q5" s="242">
        <v>2018</v>
      </c>
      <c r="R5" s="243" t="s">
        <v>33</v>
      </c>
      <c r="S5" s="265" t="s">
        <v>32</v>
      </c>
    </row>
    <row r="6" spans="1:19" s="21" customFormat="1" ht="12">
      <c r="A6" s="22" t="s">
        <v>1</v>
      </c>
      <c r="B6" s="131">
        <v>2352</v>
      </c>
      <c r="C6" s="76">
        <f>B6/$B$38</f>
        <v>0.013578579098687173</v>
      </c>
      <c r="D6" s="23">
        <f>_xlfn.RANK.EQ(B6,$B$6:$B$37)</f>
        <v>26</v>
      </c>
      <c r="E6" s="108">
        <v>2855</v>
      </c>
      <c r="F6" s="85">
        <f>E6/$E$38</f>
        <v>0.013939000395467261</v>
      </c>
      <c r="G6" s="129">
        <f>_xlfn.RANK.EQ(E6,$E$6:$E$37)</f>
        <v>25</v>
      </c>
      <c r="H6" s="108">
        <v>2887</v>
      </c>
      <c r="I6" s="85">
        <f>H6/$H$38</f>
        <v>0.01394207783803623</v>
      </c>
      <c r="J6" s="129">
        <f>_xlfn.RANK.EQ(H6,$H$6:$H$37)</f>
        <v>25</v>
      </c>
      <c r="K6" s="108">
        <v>2883</v>
      </c>
      <c r="L6" s="85">
        <f>K6/$K$38</f>
        <v>0.013885076071722704</v>
      </c>
      <c r="M6" s="129">
        <f>_xlfn.RANK.EQ(K6,$K$6:$K$37)</f>
        <v>25</v>
      </c>
      <c r="N6" s="108">
        <v>2891</v>
      </c>
      <c r="O6" s="85">
        <f>N6/$K$38</f>
        <v>0.01392360559255995</v>
      </c>
      <c r="P6" s="129">
        <f>_xlfn.RANK.EQ(N6,$N$6:$N$37)</f>
        <v>25</v>
      </c>
      <c r="Q6" s="108">
        <v>2890</v>
      </c>
      <c r="R6" s="85">
        <f>Q6/$Q$38</f>
        <v>0.01389102514804276</v>
      </c>
      <c r="S6" s="129">
        <f>_xlfn.RANK.EQ(Q6,$Q$6:$Q$37)</f>
        <v>25</v>
      </c>
    </row>
    <row r="7" spans="1:19" s="21" customFormat="1" ht="12">
      <c r="A7" s="22" t="s">
        <v>2</v>
      </c>
      <c r="B7" s="131">
        <v>6116</v>
      </c>
      <c r="C7" s="76">
        <f aca="true" t="shared" si="0" ref="C7:C37">B7/$B$38</f>
        <v>0.03530892422090593</v>
      </c>
      <c r="D7" s="23">
        <f aca="true" t="shared" si="1" ref="D7:D37">_xlfn.RANK.EQ(B7,$B$6:$B$37)</f>
        <v>9</v>
      </c>
      <c r="E7" s="108">
        <v>7222</v>
      </c>
      <c r="F7" s="85">
        <f aca="true" t="shared" si="2" ref="F7:F37">E7/$E$38</f>
        <v>0.03526005634187901</v>
      </c>
      <c r="G7" s="129">
        <f aca="true" t="shared" si="3" ref="G7:G37">_xlfn.RANK.EQ(E7,$E$6:$E$37)</f>
        <v>9</v>
      </c>
      <c r="H7" s="124">
        <v>7304</v>
      </c>
      <c r="I7" s="85">
        <f aca="true" t="shared" si="4" ref="I7:I37">H7/$H$38</f>
        <v>0.03527292571147094</v>
      </c>
      <c r="J7" s="129">
        <f aca="true" t="shared" si="5" ref="J7:J37">_xlfn.RANK.EQ(H7,$H$6:$H$37)</f>
        <v>10</v>
      </c>
      <c r="K7" s="124">
        <v>7343</v>
      </c>
      <c r="L7" s="85">
        <f aca="true" t="shared" si="6" ref="L7:L37">K7/$K$38</f>
        <v>0.03536528393848762</v>
      </c>
      <c r="M7" s="129">
        <f aca="true" t="shared" si="7" ref="M7:M37">_xlfn.RANK.EQ(K7,$K$6:$K$37)</f>
        <v>9</v>
      </c>
      <c r="N7" s="124">
        <v>7425</v>
      </c>
      <c r="O7" s="85">
        <f aca="true" t="shared" si="8" ref="O7:O37">N7/$K$38</f>
        <v>0.035760211527069395</v>
      </c>
      <c r="P7" s="129">
        <f aca="true" t="shared" si="9" ref="P7:P37">_xlfn.RANK.EQ(N7,$N$6:$N$37)</f>
        <v>9</v>
      </c>
      <c r="Q7" s="124">
        <v>7434</v>
      </c>
      <c r="R7" s="85">
        <f>Q7/$Q$38</f>
        <v>0.03573213873721449</v>
      </c>
      <c r="S7" s="129">
        <f>_xlfn.RANK.EQ(Q7,$Q$6:$Q$37)</f>
        <v>9</v>
      </c>
    </row>
    <row r="8" spans="1:19" s="21" customFormat="1" ht="12">
      <c r="A8" s="22" t="s">
        <v>3</v>
      </c>
      <c r="B8" s="131">
        <v>1030</v>
      </c>
      <c r="C8" s="76">
        <f t="shared" si="0"/>
        <v>0.00594640156107474</v>
      </c>
      <c r="D8" s="23">
        <f t="shared" si="1"/>
        <v>32</v>
      </c>
      <c r="E8" s="108">
        <v>1366</v>
      </c>
      <c r="F8" s="85">
        <f t="shared" si="2"/>
        <v>0.006669238017586087</v>
      </c>
      <c r="G8" s="129">
        <f t="shared" si="3"/>
        <v>32</v>
      </c>
      <c r="H8" s="124">
        <v>1434</v>
      </c>
      <c r="I8" s="85">
        <f t="shared" si="4"/>
        <v>0.00692516093513819</v>
      </c>
      <c r="J8" s="129">
        <f t="shared" si="5"/>
        <v>32</v>
      </c>
      <c r="K8" s="124">
        <v>1446</v>
      </c>
      <c r="L8" s="85">
        <f t="shared" si="6"/>
        <v>0.006964210891332302</v>
      </c>
      <c r="M8" s="129">
        <f t="shared" si="7"/>
        <v>32</v>
      </c>
      <c r="N8" s="124">
        <v>1454</v>
      </c>
      <c r="O8" s="85">
        <f t="shared" si="8"/>
        <v>0.007002740412169549</v>
      </c>
      <c r="P8" s="129">
        <f t="shared" si="9"/>
        <v>31</v>
      </c>
      <c r="Q8" s="124">
        <v>1454</v>
      </c>
      <c r="R8" s="85">
        <f aca="true" t="shared" si="10" ref="R8:R37">Q8/$Q$38</f>
        <v>0.0069887718218872566</v>
      </c>
      <c r="S8" s="129">
        <f aca="true" t="shared" si="11" ref="S8:S36">_xlfn.RANK.EQ(Q8,$Q$6:$Q$37)</f>
        <v>31</v>
      </c>
    </row>
    <row r="9" spans="1:19" s="21" customFormat="1" ht="12">
      <c r="A9" s="22" t="s">
        <v>4</v>
      </c>
      <c r="B9" s="131">
        <v>1236</v>
      </c>
      <c r="C9" s="76">
        <f t="shared" si="0"/>
        <v>0.007135681873289688</v>
      </c>
      <c r="D9" s="23">
        <f t="shared" si="1"/>
        <v>30</v>
      </c>
      <c r="E9" s="108">
        <v>1419</v>
      </c>
      <c r="F9" s="85">
        <f t="shared" si="2"/>
        <v>0.00692800054681893</v>
      </c>
      <c r="G9" s="129">
        <f t="shared" si="3"/>
        <v>31</v>
      </c>
      <c r="H9" s="124">
        <v>1436</v>
      </c>
      <c r="I9" s="85">
        <f t="shared" si="4"/>
        <v>0.006934819458060279</v>
      </c>
      <c r="J9" s="129">
        <f t="shared" si="5"/>
        <v>31</v>
      </c>
      <c r="K9" s="124">
        <v>1450</v>
      </c>
      <c r="L9" s="85">
        <f t="shared" si="6"/>
        <v>0.006983475651750926</v>
      </c>
      <c r="M9" s="129">
        <f t="shared" si="7"/>
        <v>31</v>
      </c>
      <c r="N9" s="124">
        <v>1451</v>
      </c>
      <c r="O9" s="85">
        <f t="shared" si="8"/>
        <v>0.0069882918418555815</v>
      </c>
      <c r="P9" s="129">
        <f t="shared" si="9"/>
        <v>32</v>
      </c>
      <c r="Q9" s="124">
        <v>1451</v>
      </c>
      <c r="R9" s="85">
        <f t="shared" si="10"/>
        <v>0.006974352072598631</v>
      </c>
      <c r="S9" s="129">
        <f t="shared" si="11"/>
        <v>32</v>
      </c>
    </row>
    <row r="10" spans="1:19" s="21" customFormat="1" ht="12">
      <c r="A10" s="22" t="s">
        <v>5</v>
      </c>
      <c r="B10" s="131">
        <v>4289</v>
      </c>
      <c r="C10" s="76">
        <f t="shared" si="0"/>
        <v>0.024761277956747145</v>
      </c>
      <c r="D10" s="23">
        <f t="shared" si="1"/>
        <v>17</v>
      </c>
      <c r="E10" s="108">
        <v>4890</v>
      </c>
      <c r="F10" s="85">
        <f t="shared" si="2"/>
        <v>0.023874505055633943</v>
      </c>
      <c r="G10" s="129">
        <f t="shared" si="3"/>
        <v>16</v>
      </c>
      <c r="H10" s="124">
        <v>4930</v>
      </c>
      <c r="I10" s="85">
        <f t="shared" si="4"/>
        <v>0.02380825900295068</v>
      </c>
      <c r="J10" s="129">
        <f t="shared" si="5"/>
        <v>16</v>
      </c>
      <c r="K10" s="124">
        <v>4951</v>
      </c>
      <c r="L10" s="85">
        <f t="shared" si="6"/>
        <v>0.02384495720815092</v>
      </c>
      <c r="M10" s="129">
        <f t="shared" si="7"/>
        <v>16</v>
      </c>
      <c r="N10" s="124">
        <v>4961</v>
      </c>
      <c r="O10" s="85">
        <f t="shared" si="8"/>
        <v>0.02389311910919748</v>
      </c>
      <c r="P10" s="129">
        <f t="shared" si="9"/>
        <v>16</v>
      </c>
      <c r="Q10" s="124">
        <v>4961</v>
      </c>
      <c r="R10" s="85">
        <f t="shared" si="10"/>
        <v>0.023845458740290704</v>
      </c>
      <c r="S10" s="129">
        <f t="shared" si="11"/>
        <v>16</v>
      </c>
    </row>
    <row r="11" spans="1:19" s="21" customFormat="1" ht="12">
      <c r="A11" s="22" t="s">
        <v>6</v>
      </c>
      <c r="B11" s="131">
        <v>1231</v>
      </c>
      <c r="C11" s="76">
        <f t="shared" si="0"/>
        <v>0.0071068158462941795</v>
      </c>
      <c r="D11" s="23">
        <f t="shared" si="1"/>
        <v>31</v>
      </c>
      <c r="E11" s="108">
        <v>1535</v>
      </c>
      <c r="F11" s="85">
        <f t="shared" si="2"/>
        <v>0.007494348724007793</v>
      </c>
      <c r="G11" s="129">
        <f t="shared" si="3"/>
        <v>30</v>
      </c>
      <c r="H11" s="124">
        <v>1537</v>
      </c>
      <c r="I11" s="85">
        <f t="shared" si="4"/>
        <v>0.0074225748656258</v>
      </c>
      <c r="J11" s="129">
        <f t="shared" si="5"/>
        <v>30</v>
      </c>
      <c r="K11" s="124">
        <v>1544</v>
      </c>
      <c r="L11" s="85">
        <f t="shared" si="6"/>
        <v>0.007436197521588572</v>
      </c>
      <c r="M11" s="129">
        <f t="shared" si="7"/>
        <v>30</v>
      </c>
      <c r="N11" s="124">
        <v>1545</v>
      </c>
      <c r="O11" s="85">
        <f t="shared" si="8"/>
        <v>0.007441013711693228</v>
      </c>
      <c r="P11" s="129">
        <f t="shared" si="9"/>
        <v>30</v>
      </c>
      <c r="Q11" s="124">
        <v>1548</v>
      </c>
      <c r="R11" s="85">
        <f t="shared" si="10"/>
        <v>0.007440590632930862</v>
      </c>
      <c r="S11" s="129">
        <f t="shared" si="11"/>
        <v>30</v>
      </c>
    </row>
    <row r="12" spans="1:19" s="21" customFormat="1" ht="12">
      <c r="A12" s="22" t="s">
        <v>7</v>
      </c>
      <c r="B12" s="131">
        <v>4551</v>
      </c>
      <c r="C12" s="76">
        <f t="shared" si="0"/>
        <v>0.026273857771311786</v>
      </c>
      <c r="D12" s="23">
        <f t="shared" si="1"/>
        <v>15</v>
      </c>
      <c r="E12" s="108">
        <v>5928</v>
      </c>
      <c r="F12" s="85">
        <f t="shared" si="2"/>
        <v>0.0289423447790998</v>
      </c>
      <c r="G12" s="129">
        <f t="shared" si="3"/>
        <v>11</v>
      </c>
      <c r="H12" s="124">
        <v>5949</v>
      </c>
      <c r="I12" s="85">
        <f t="shared" si="4"/>
        <v>0.028729276431755293</v>
      </c>
      <c r="J12" s="129">
        <f t="shared" si="5"/>
        <v>11</v>
      </c>
      <c r="K12" s="124">
        <v>5950</v>
      </c>
      <c r="L12" s="85">
        <f t="shared" si="6"/>
        <v>0.028656331122702074</v>
      </c>
      <c r="M12" s="129">
        <f t="shared" si="7"/>
        <v>11</v>
      </c>
      <c r="N12" s="124">
        <v>5967</v>
      </c>
      <c r="O12" s="85">
        <f t="shared" si="8"/>
        <v>0.028738206354481224</v>
      </c>
      <c r="P12" s="129">
        <f t="shared" si="9"/>
        <v>11</v>
      </c>
      <c r="Q12" s="124">
        <v>5965</v>
      </c>
      <c r="R12" s="85">
        <f t="shared" si="10"/>
        <v>0.028671268168884104</v>
      </c>
      <c r="S12" s="129">
        <f t="shared" si="11"/>
        <v>11</v>
      </c>
    </row>
    <row r="13" spans="1:19" s="21" customFormat="1" ht="12">
      <c r="A13" s="22" t="s">
        <v>8</v>
      </c>
      <c r="B13" s="131">
        <v>4733</v>
      </c>
      <c r="C13" s="76">
        <f t="shared" si="0"/>
        <v>0.027324581153948296</v>
      </c>
      <c r="D13" s="23">
        <f t="shared" si="1"/>
        <v>13</v>
      </c>
      <c r="E13" s="108">
        <v>5717</v>
      </c>
      <c r="F13" s="85">
        <f t="shared" si="2"/>
        <v>0.027912176974040748</v>
      </c>
      <c r="G13" s="129">
        <f t="shared" si="3"/>
        <v>14</v>
      </c>
      <c r="H13" s="124">
        <v>5785</v>
      </c>
      <c r="I13" s="85">
        <f t="shared" si="4"/>
        <v>0.027937277552143952</v>
      </c>
      <c r="J13" s="129">
        <f t="shared" si="5"/>
        <v>14</v>
      </c>
      <c r="K13" s="124">
        <v>5784</v>
      </c>
      <c r="L13" s="85">
        <f t="shared" si="6"/>
        <v>0.02785684356532921</v>
      </c>
      <c r="M13" s="129">
        <f t="shared" si="7"/>
        <v>14</v>
      </c>
      <c r="N13" s="124">
        <v>5792</v>
      </c>
      <c r="O13" s="85">
        <f t="shared" si="8"/>
        <v>0.027895373086166457</v>
      </c>
      <c r="P13" s="129">
        <f t="shared" si="9"/>
        <v>14</v>
      </c>
      <c r="Q13" s="124">
        <v>5796</v>
      </c>
      <c r="R13" s="85">
        <f t="shared" si="10"/>
        <v>0.027858955625624855</v>
      </c>
      <c r="S13" s="129">
        <f t="shared" si="11"/>
        <v>14</v>
      </c>
    </row>
    <row r="14" spans="1:19" s="21" customFormat="1" ht="12">
      <c r="A14" s="22" t="s">
        <v>83</v>
      </c>
      <c r="B14" s="131">
        <v>19052</v>
      </c>
      <c r="C14" s="76">
        <f t="shared" si="0"/>
        <v>0.10999110926368538</v>
      </c>
      <c r="D14" s="23">
        <f t="shared" si="1"/>
        <v>1</v>
      </c>
      <c r="E14" s="108">
        <v>22044</v>
      </c>
      <c r="F14" s="85">
        <f t="shared" si="2"/>
        <v>0.10762568291337314</v>
      </c>
      <c r="G14" s="129">
        <f t="shared" si="3"/>
        <v>1</v>
      </c>
      <c r="H14" s="124">
        <v>22418</v>
      </c>
      <c r="I14" s="85">
        <f t="shared" si="4"/>
        <v>0.10826238343370148</v>
      </c>
      <c r="J14" s="129">
        <f t="shared" si="5"/>
        <v>1</v>
      </c>
      <c r="K14" s="124">
        <v>22537</v>
      </c>
      <c r="L14" s="85">
        <f t="shared" si="6"/>
        <v>0.10854247638862802</v>
      </c>
      <c r="M14" s="129">
        <f t="shared" si="7"/>
        <v>1</v>
      </c>
      <c r="N14" s="124">
        <v>22623</v>
      </c>
      <c r="O14" s="85">
        <f t="shared" si="8"/>
        <v>0.10895666873762841</v>
      </c>
      <c r="P14" s="129">
        <f t="shared" si="9"/>
        <v>1</v>
      </c>
      <c r="Q14" s="124">
        <v>22610</v>
      </c>
      <c r="R14" s="85">
        <f t="shared" si="10"/>
        <v>0.1086768438052757</v>
      </c>
      <c r="S14" s="129">
        <f t="shared" si="11"/>
        <v>1</v>
      </c>
    </row>
    <row r="15" spans="1:19" s="21" customFormat="1" ht="12">
      <c r="A15" s="22" t="s">
        <v>9</v>
      </c>
      <c r="B15" s="131">
        <v>2383</v>
      </c>
      <c r="C15" s="76">
        <f t="shared" si="0"/>
        <v>0.013757548466059326</v>
      </c>
      <c r="D15" s="23">
        <f t="shared" si="1"/>
        <v>25</v>
      </c>
      <c r="E15" s="108">
        <v>2749</v>
      </c>
      <c r="F15" s="85">
        <f t="shared" si="2"/>
        <v>0.013421475337001576</v>
      </c>
      <c r="G15" s="129">
        <f t="shared" si="3"/>
        <v>26</v>
      </c>
      <c r="H15" s="124">
        <v>2766</v>
      </c>
      <c r="I15" s="85">
        <f t="shared" si="4"/>
        <v>0.013357737201249813</v>
      </c>
      <c r="J15" s="129">
        <f t="shared" si="5"/>
        <v>26</v>
      </c>
      <c r="K15" s="124">
        <v>2772</v>
      </c>
      <c r="L15" s="85">
        <f t="shared" si="6"/>
        <v>0.013350478970105908</v>
      </c>
      <c r="M15" s="129">
        <f t="shared" si="7"/>
        <v>26</v>
      </c>
      <c r="N15" s="124">
        <v>2771</v>
      </c>
      <c r="O15" s="85">
        <f t="shared" si="8"/>
        <v>0.013345662780001252</v>
      </c>
      <c r="P15" s="129">
        <f t="shared" si="9"/>
        <v>26</v>
      </c>
      <c r="Q15" s="124">
        <v>2771</v>
      </c>
      <c r="R15" s="85">
        <f t="shared" si="10"/>
        <v>0.01331904175959394</v>
      </c>
      <c r="S15" s="129">
        <f t="shared" si="11"/>
        <v>26</v>
      </c>
    </row>
    <row r="16" spans="1:19" s="21" customFormat="1" ht="12">
      <c r="A16" s="22" t="s">
        <v>10</v>
      </c>
      <c r="B16" s="131">
        <v>8529</v>
      </c>
      <c r="C16" s="76">
        <f t="shared" si="0"/>
        <v>0.04923966884893831</v>
      </c>
      <c r="D16" s="23">
        <f t="shared" si="1"/>
        <v>7</v>
      </c>
      <c r="E16" s="108">
        <v>10754</v>
      </c>
      <c r="F16" s="85">
        <f t="shared" si="2"/>
        <v>0.05250438187490541</v>
      </c>
      <c r="G16" s="129">
        <f t="shared" si="3"/>
        <v>5</v>
      </c>
      <c r="H16" s="124">
        <v>10816</v>
      </c>
      <c r="I16" s="85">
        <f t="shared" si="4"/>
        <v>0.05223329196266015</v>
      </c>
      <c r="J16" s="129">
        <f t="shared" si="5"/>
        <v>6</v>
      </c>
      <c r="K16" s="124">
        <v>10842</v>
      </c>
      <c r="L16" s="85">
        <f t="shared" si="6"/>
        <v>0.0522171331146783</v>
      </c>
      <c r="M16" s="129">
        <f t="shared" si="7"/>
        <v>5</v>
      </c>
      <c r="N16" s="124">
        <v>10855</v>
      </c>
      <c r="O16" s="85">
        <f t="shared" si="8"/>
        <v>0.052279743586038825</v>
      </c>
      <c r="P16" s="129">
        <f t="shared" si="9"/>
        <v>5</v>
      </c>
      <c r="Q16" s="124">
        <v>10862</v>
      </c>
      <c r="R16" s="85">
        <f t="shared" si="10"/>
        <v>0.052209105591017456</v>
      </c>
      <c r="S16" s="129">
        <f t="shared" si="11"/>
        <v>5</v>
      </c>
    </row>
    <row r="17" spans="1:19" s="21" customFormat="1" ht="12">
      <c r="A17" s="22" t="s">
        <v>11</v>
      </c>
      <c r="B17" s="131">
        <v>4312</v>
      </c>
      <c r="C17" s="76">
        <f t="shared" si="0"/>
        <v>0.024894061680926484</v>
      </c>
      <c r="D17" s="23">
        <f t="shared" si="1"/>
        <v>16</v>
      </c>
      <c r="E17" s="108">
        <v>4729</v>
      </c>
      <c r="F17" s="85">
        <f t="shared" si="2"/>
        <v>0.023088452844190782</v>
      </c>
      <c r="G17" s="129">
        <f t="shared" si="3"/>
        <v>17</v>
      </c>
      <c r="H17" s="124">
        <v>4749</v>
      </c>
      <c r="I17" s="85">
        <f t="shared" si="4"/>
        <v>0.022934162678501575</v>
      </c>
      <c r="J17" s="129">
        <f t="shared" si="5"/>
        <v>17</v>
      </c>
      <c r="K17" s="124">
        <v>4783</v>
      </c>
      <c r="L17" s="85">
        <f t="shared" si="6"/>
        <v>0.023035837270568744</v>
      </c>
      <c r="M17" s="129">
        <f t="shared" si="7"/>
        <v>17</v>
      </c>
      <c r="N17" s="124">
        <v>4779</v>
      </c>
      <c r="O17" s="85">
        <f t="shared" si="8"/>
        <v>0.02301657251015012</v>
      </c>
      <c r="P17" s="129">
        <f t="shared" si="9"/>
        <v>17</v>
      </c>
      <c r="Q17" s="124">
        <v>4778</v>
      </c>
      <c r="R17" s="85">
        <f t="shared" si="10"/>
        <v>0.022965854033684535</v>
      </c>
      <c r="S17" s="129">
        <f t="shared" si="11"/>
        <v>17</v>
      </c>
    </row>
    <row r="18" spans="1:19" s="21" customFormat="1" ht="12">
      <c r="A18" s="22" t="s">
        <v>12</v>
      </c>
      <c r="B18" s="131">
        <v>3640</v>
      </c>
      <c r="C18" s="76">
        <f t="shared" si="0"/>
        <v>0.02101446765273015</v>
      </c>
      <c r="D18" s="23">
        <f t="shared" si="1"/>
        <v>21</v>
      </c>
      <c r="E18" s="108">
        <v>4390</v>
      </c>
      <c r="F18" s="85">
        <f t="shared" si="2"/>
        <v>0.021433349119475052</v>
      </c>
      <c r="G18" s="129">
        <f t="shared" si="3"/>
        <v>19</v>
      </c>
      <c r="H18" s="124">
        <v>4417</v>
      </c>
      <c r="I18" s="85">
        <f t="shared" si="4"/>
        <v>0.021330847873434717</v>
      </c>
      <c r="J18" s="129">
        <f t="shared" si="5"/>
        <v>19</v>
      </c>
      <c r="K18" s="124">
        <v>4433</v>
      </c>
      <c r="L18" s="85">
        <f t="shared" si="6"/>
        <v>0.02135017073393921</v>
      </c>
      <c r="M18" s="129">
        <f t="shared" si="7"/>
        <v>19</v>
      </c>
      <c r="N18" s="124">
        <v>4435</v>
      </c>
      <c r="O18" s="85">
        <f t="shared" si="8"/>
        <v>0.02135980311414852</v>
      </c>
      <c r="P18" s="129">
        <f t="shared" si="9"/>
        <v>19</v>
      </c>
      <c r="Q18" s="124">
        <v>4435</v>
      </c>
      <c r="R18" s="85">
        <f t="shared" si="10"/>
        <v>0.021317196031684995</v>
      </c>
      <c r="S18" s="129">
        <f t="shared" si="11"/>
        <v>19</v>
      </c>
    </row>
    <row r="19" spans="1:19" s="21" customFormat="1" ht="12">
      <c r="A19" s="53" t="s">
        <v>13</v>
      </c>
      <c r="B19" s="132">
        <v>11838</v>
      </c>
      <c r="C19" s="81">
        <f t="shared" si="0"/>
        <v>0.0683432055145658</v>
      </c>
      <c r="D19" s="54">
        <f t="shared" si="1"/>
        <v>3</v>
      </c>
      <c r="E19" s="118">
        <v>14951</v>
      </c>
      <c r="F19" s="90">
        <f t="shared" si="2"/>
        <v>0.07299544480302313</v>
      </c>
      <c r="G19" s="136">
        <f t="shared" si="3"/>
        <v>3</v>
      </c>
      <c r="H19" s="126">
        <v>15165</v>
      </c>
      <c r="I19" s="90">
        <f t="shared" si="4"/>
        <v>0.07323575005674382</v>
      </c>
      <c r="J19" s="136">
        <f t="shared" si="5"/>
        <v>3</v>
      </c>
      <c r="K19" s="126">
        <v>15263</v>
      </c>
      <c r="L19" s="90">
        <f t="shared" si="6"/>
        <v>0.07350950956736164</v>
      </c>
      <c r="M19" s="136">
        <f t="shared" si="7"/>
        <v>3</v>
      </c>
      <c r="N19" s="126">
        <v>15283</v>
      </c>
      <c r="O19" s="90">
        <f t="shared" si="8"/>
        <v>0.07360583336945475</v>
      </c>
      <c r="P19" s="136">
        <f t="shared" si="9"/>
        <v>3</v>
      </c>
      <c r="Q19" s="126">
        <v>15272</v>
      </c>
      <c r="R19" s="90">
        <f t="shared" si="10"/>
        <v>0.07340613704529723</v>
      </c>
      <c r="S19" s="136">
        <f t="shared" si="11"/>
        <v>3</v>
      </c>
    </row>
    <row r="20" spans="1:19" s="21" customFormat="1" ht="12">
      <c r="A20" s="22" t="s">
        <v>14</v>
      </c>
      <c r="B20" s="131">
        <v>17524</v>
      </c>
      <c r="C20" s="76">
        <f t="shared" si="0"/>
        <v>0.101169651413858</v>
      </c>
      <c r="D20" s="23">
        <f t="shared" si="1"/>
        <v>2</v>
      </c>
      <c r="E20" s="108">
        <v>20671</v>
      </c>
      <c r="F20" s="85">
        <f t="shared" si="2"/>
        <v>0.10092226871268083</v>
      </c>
      <c r="G20" s="129">
        <f t="shared" si="3"/>
        <v>2</v>
      </c>
      <c r="H20" s="124">
        <v>20781</v>
      </c>
      <c r="I20" s="85">
        <f t="shared" si="4"/>
        <v>0.1003568824219712</v>
      </c>
      <c r="J20" s="129">
        <f t="shared" si="5"/>
        <v>2</v>
      </c>
      <c r="K20" s="124">
        <v>20792</v>
      </c>
      <c r="L20" s="85">
        <f t="shared" si="6"/>
        <v>0.10013822465600362</v>
      </c>
      <c r="M20" s="129">
        <f t="shared" si="7"/>
        <v>2</v>
      </c>
      <c r="N20" s="124">
        <v>20828</v>
      </c>
      <c r="O20" s="85">
        <f t="shared" si="8"/>
        <v>0.10031160749977124</v>
      </c>
      <c r="P20" s="129">
        <f t="shared" si="9"/>
        <v>2</v>
      </c>
      <c r="Q20" s="124">
        <v>20819</v>
      </c>
      <c r="R20" s="85">
        <f t="shared" si="10"/>
        <v>0.10006825347996616</v>
      </c>
      <c r="S20" s="129">
        <f t="shared" si="11"/>
        <v>2</v>
      </c>
    </row>
    <row r="21" spans="1:19" s="21" customFormat="1" ht="12">
      <c r="A21" s="22" t="s">
        <v>15</v>
      </c>
      <c r="B21" s="131">
        <v>9315</v>
      </c>
      <c r="C21" s="76">
        <f t="shared" si="0"/>
        <v>0.05377740829263224</v>
      </c>
      <c r="D21" s="23">
        <f t="shared" si="1"/>
        <v>5</v>
      </c>
      <c r="E21" s="108">
        <v>10732</v>
      </c>
      <c r="F21" s="85">
        <f t="shared" si="2"/>
        <v>0.05239697101371441</v>
      </c>
      <c r="G21" s="129">
        <f t="shared" si="3"/>
        <v>6</v>
      </c>
      <c r="H21" s="124">
        <v>10823</v>
      </c>
      <c r="I21" s="85">
        <f t="shared" si="4"/>
        <v>0.05226709679288746</v>
      </c>
      <c r="J21" s="129">
        <f t="shared" si="5"/>
        <v>5</v>
      </c>
      <c r="K21" s="124">
        <v>10815</v>
      </c>
      <c r="L21" s="85">
        <f t="shared" si="6"/>
        <v>0.0520870959818526</v>
      </c>
      <c r="M21" s="129">
        <f t="shared" si="7"/>
        <v>6</v>
      </c>
      <c r="N21" s="124">
        <v>10822</v>
      </c>
      <c r="O21" s="85">
        <f t="shared" si="8"/>
        <v>0.052120809312585184</v>
      </c>
      <c r="P21" s="129">
        <f t="shared" si="9"/>
        <v>6</v>
      </c>
      <c r="Q21" s="124">
        <v>10821</v>
      </c>
      <c r="R21" s="85">
        <f t="shared" si="10"/>
        <v>0.05201203568407291</v>
      </c>
      <c r="S21" s="129">
        <f t="shared" si="11"/>
        <v>6</v>
      </c>
    </row>
    <row r="22" spans="1:19" s="21" customFormat="1" ht="12">
      <c r="A22" s="22" t="s">
        <v>16</v>
      </c>
      <c r="B22" s="131">
        <v>3694</v>
      </c>
      <c r="C22" s="76">
        <f t="shared" si="0"/>
        <v>0.02132622074428164</v>
      </c>
      <c r="D22" s="23">
        <f t="shared" si="1"/>
        <v>19</v>
      </c>
      <c r="E22" s="108">
        <v>4058</v>
      </c>
      <c r="F22" s="85">
        <f t="shared" si="2"/>
        <v>0.01981242157786555</v>
      </c>
      <c r="G22" s="129">
        <f t="shared" si="3"/>
        <v>21</v>
      </c>
      <c r="H22" s="124">
        <v>4087</v>
      </c>
      <c r="I22" s="85">
        <f t="shared" si="4"/>
        <v>0.019737191591289945</v>
      </c>
      <c r="J22" s="129">
        <f t="shared" si="5"/>
        <v>21</v>
      </c>
      <c r="K22" s="124">
        <v>4097</v>
      </c>
      <c r="L22" s="85">
        <f t="shared" si="6"/>
        <v>0.01973193085877486</v>
      </c>
      <c r="M22" s="129">
        <f t="shared" si="7"/>
        <v>21</v>
      </c>
      <c r="N22" s="124">
        <v>4108</v>
      </c>
      <c r="O22" s="85">
        <f t="shared" si="8"/>
        <v>0.019784908949926072</v>
      </c>
      <c r="P22" s="129">
        <f t="shared" si="9"/>
        <v>21</v>
      </c>
      <c r="Q22" s="124">
        <v>4110</v>
      </c>
      <c r="R22" s="85">
        <f t="shared" si="10"/>
        <v>0.01975505652541721</v>
      </c>
      <c r="S22" s="129">
        <f t="shared" si="11"/>
        <v>21</v>
      </c>
    </row>
    <row r="23" spans="1:19" s="21" customFormat="1" ht="12">
      <c r="A23" s="22" t="s">
        <v>17</v>
      </c>
      <c r="B23" s="131">
        <v>1901</v>
      </c>
      <c r="C23" s="76">
        <f t="shared" si="0"/>
        <v>0.010974863463692312</v>
      </c>
      <c r="D23" s="23">
        <f t="shared" si="1"/>
        <v>27</v>
      </c>
      <c r="E23" s="108">
        <v>2347</v>
      </c>
      <c r="F23" s="85">
        <f t="shared" si="2"/>
        <v>0.011458785964329829</v>
      </c>
      <c r="G23" s="129">
        <f t="shared" si="3"/>
        <v>27</v>
      </c>
      <c r="H23" s="124">
        <v>2415</v>
      </c>
      <c r="I23" s="85">
        <f t="shared" si="4"/>
        <v>0.011662666428423101</v>
      </c>
      <c r="J23" s="129">
        <f t="shared" si="5"/>
        <v>27</v>
      </c>
      <c r="K23" s="124">
        <v>2426</v>
      </c>
      <c r="L23" s="85">
        <f t="shared" si="6"/>
        <v>0.011684077193894997</v>
      </c>
      <c r="M23" s="129">
        <f t="shared" si="7"/>
        <v>27</v>
      </c>
      <c r="N23" s="124">
        <v>2425</v>
      </c>
      <c r="O23" s="85">
        <f t="shared" si="8"/>
        <v>0.011679261003790341</v>
      </c>
      <c r="P23" s="129">
        <f t="shared" si="9"/>
        <v>27</v>
      </c>
      <c r="Q23" s="124">
        <v>2421</v>
      </c>
      <c r="R23" s="85">
        <f t="shared" si="10"/>
        <v>0.011636737675920942</v>
      </c>
      <c r="S23" s="129">
        <f t="shared" si="11"/>
        <v>27</v>
      </c>
    </row>
    <row r="24" spans="1:19" s="21" customFormat="1" ht="12">
      <c r="A24" s="22" t="s">
        <v>18</v>
      </c>
      <c r="B24" s="131">
        <v>6760</v>
      </c>
      <c r="C24" s="76">
        <f t="shared" si="0"/>
        <v>0.03902686849792742</v>
      </c>
      <c r="D24" s="23">
        <f t="shared" si="1"/>
        <v>8</v>
      </c>
      <c r="E24" s="108">
        <v>7403</v>
      </c>
      <c r="F24" s="85">
        <f t="shared" si="2"/>
        <v>0.03614375479076853</v>
      </c>
      <c r="G24" s="129">
        <f t="shared" si="3"/>
        <v>8</v>
      </c>
      <c r="H24" s="124">
        <v>7431</v>
      </c>
      <c r="I24" s="85">
        <f t="shared" si="4"/>
        <v>0.03588624191702363</v>
      </c>
      <c r="J24" s="129">
        <f t="shared" si="5"/>
        <v>8</v>
      </c>
      <c r="K24" s="124">
        <v>7468</v>
      </c>
      <c r="L24" s="85">
        <f t="shared" si="6"/>
        <v>0.0359673077015696</v>
      </c>
      <c r="M24" s="129">
        <f t="shared" si="7"/>
        <v>8</v>
      </c>
      <c r="N24" s="124">
        <v>7518</v>
      </c>
      <c r="O24" s="85">
        <f t="shared" si="8"/>
        <v>0.036208117206802386</v>
      </c>
      <c r="P24" s="129">
        <f t="shared" si="9"/>
        <v>8</v>
      </c>
      <c r="Q24" s="124">
        <v>7513</v>
      </c>
      <c r="R24" s="85">
        <f t="shared" si="10"/>
        <v>0.036111858801814965</v>
      </c>
      <c r="S24" s="129">
        <f t="shared" si="11"/>
        <v>8</v>
      </c>
    </row>
    <row r="25" spans="1:19" s="21" customFormat="1" ht="12">
      <c r="A25" s="22" t="s">
        <v>19</v>
      </c>
      <c r="B25" s="131">
        <v>5504</v>
      </c>
      <c r="C25" s="76">
        <f t="shared" si="0"/>
        <v>0.0317757225166557</v>
      </c>
      <c r="D25" s="23">
        <f t="shared" si="1"/>
        <v>10</v>
      </c>
      <c r="E25" s="108">
        <v>6993</v>
      </c>
      <c r="F25" s="85">
        <f t="shared" si="2"/>
        <v>0.03414200692311824</v>
      </c>
      <c r="G25" s="129">
        <f t="shared" si="3"/>
        <v>10</v>
      </c>
      <c r="H25" s="124">
        <v>7322</v>
      </c>
      <c r="I25" s="85">
        <f t="shared" si="4"/>
        <v>0.03535985241776975</v>
      </c>
      <c r="J25" s="129">
        <f t="shared" si="5"/>
        <v>9</v>
      </c>
      <c r="K25" s="124">
        <v>7292</v>
      </c>
      <c r="L25" s="85">
        <f t="shared" si="6"/>
        <v>0.03511965824315017</v>
      </c>
      <c r="M25" s="129">
        <f t="shared" si="7"/>
        <v>10</v>
      </c>
      <c r="N25" s="124">
        <v>7300</v>
      </c>
      <c r="O25" s="85">
        <f t="shared" si="8"/>
        <v>0.03515818776398742</v>
      </c>
      <c r="P25" s="129">
        <f t="shared" si="9"/>
        <v>10</v>
      </c>
      <c r="Q25" s="124">
        <v>7300</v>
      </c>
      <c r="R25" s="85">
        <f t="shared" si="10"/>
        <v>0.03508805660232254</v>
      </c>
      <c r="S25" s="129">
        <f t="shared" si="11"/>
        <v>10</v>
      </c>
    </row>
    <row r="26" spans="1:19" s="21" customFormat="1" ht="12">
      <c r="A26" s="22" t="s">
        <v>20</v>
      </c>
      <c r="B26" s="131">
        <v>8540</v>
      </c>
      <c r="C26" s="76">
        <f t="shared" si="0"/>
        <v>0.04930317410832843</v>
      </c>
      <c r="D26" s="23">
        <f t="shared" si="1"/>
        <v>6</v>
      </c>
      <c r="E26" s="108">
        <v>10362</v>
      </c>
      <c r="F26" s="85">
        <f t="shared" si="2"/>
        <v>0.05059051562095684</v>
      </c>
      <c r="G26" s="129">
        <f t="shared" si="3"/>
        <v>7</v>
      </c>
      <c r="H26" s="124">
        <v>10448</v>
      </c>
      <c r="I26" s="85">
        <f t="shared" si="4"/>
        <v>0.050456123744995675</v>
      </c>
      <c r="J26" s="129">
        <f t="shared" si="5"/>
        <v>7</v>
      </c>
      <c r="K26" s="124">
        <v>10439</v>
      </c>
      <c r="L26" s="85">
        <f t="shared" si="6"/>
        <v>0.05027620850250201</v>
      </c>
      <c r="M26" s="129">
        <f t="shared" si="7"/>
        <v>7</v>
      </c>
      <c r="N26" s="124">
        <v>10461</v>
      </c>
      <c r="O26" s="85">
        <f t="shared" si="8"/>
        <v>0.050382164684804435</v>
      </c>
      <c r="P26" s="129">
        <f t="shared" si="9"/>
        <v>7</v>
      </c>
      <c r="Q26" s="124">
        <v>10454</v>
      </c>
      <c r="R26" s="85">
        <f t="shared" si="10"/>
        <v>0.050248019687764364</v>
      </c>
      <c r="S26" s="129">
        <f t="shared" si="11"/>
        <v>7</v>
      </c>
    </row>
    <row r="27" spans="1:19" s="21" customFormat="1" ht="12">
      <c r="A27" s="22" t="s">
        <v>21</v>
      </c>
      <c r="B27" s="131">
        <v>2983</v>
      </c>
      <c r="C27" s="76">
        <f t="shared" si="0"/>
        <v>0.01722147170552034</v>
      </c>
      <c r="D27" s="23">
        <f t="shared" si="1"/>
        <v>22</v>
      </c>
      <c r="E27" s="108">
        <v>3925</v>
      </c>
      <c r="F27" s="85">
        <f t="shared" si="2"/>
        <v>0.019163074098847287</v>
      </c>
      <c r="G27" s="129">
        <f t="shared" si="3"/>
        <v>22</v>
      </c>
      <c r="H27" s="124">
        <v>3988</v>
      </c>
      <c r="I27" s="85">
        <f t="shared" si="4"/>
        <v>0.019259094706646513</v>
      </c>
      <c r="J27" s="129">
        <f t="shared" si="5"/>
        <v>22</v>
      </c>
      <c r="K27" s="124">
        <v>4033</v>
      </c>
      <c r="L27" s="85">
        <f t="shared" si="6"/>
        <v>0.019423694692076887</v>
      </c>
      <c r="M27" s="129">
        <f t="shared" si="7"/>
        <v>22</v>
      </c>
      <c r="N27" s="124">
        <v>4072</v>
      </c>
      <c r="O27" s="85">
        <f t="shared" si="8"/>
        <v>0.01961152610615846</v>
      </c>
      <c r="P27" s="129">
        <f t="shared" si="9"/>
        <v>22</v>
      </c>
      <c r="Q27" s="124">
        <v>4072</v>
      </c>
      <c r="R27" s="85">
        <f t="shared" si="10"/>
        <v>0.019572406367761287</v>
      </c>
      <c r="S27" s="129">
        <f t="shared" si="11"/>
        <v>22</v>
      </c>
    </row>
    <row r="28" spans="1:19" s="21" customFormat="1" ht="12">
      <c r="A28" s="22" t="s">
        <v>22</v>
      </c>
      <c r="B28" s="131">
        <v>1661</v>
      </c>
      <c r="C28" s="76">
        <f t="shared" si="0"/>
        <v>0.009589294167907906</v>
      </c>
      <c r="D28" s="23">
        <f t="shared" si="1"/>
        <v>29</v>
      </c>
      <c r="E28" s="108">
        <v>2083</v>
      </c>
      <c r="F28" s="85">
        <f t="shared" si="2"/>
        <v>0.010169855630037935</v>
      </c>
      <c r="G28" s="129">
        <f t="shared" si="3"/>
        <v>29</v>
      </c>
      <c r="H28" s="124">
        <v>2111</v>
      </c>
      <c r="I28" s="85">
        <f t="shared" si="4"/>
        <v>0.010194570944265494</v>
      </c>
      <c r="J28" s="129">
        <f t="shared" si="5"/>
        <v>29</v>
      </c>
      <c r="K28" s="124">
        <v>2132</v>
      </c>
      <c r="L28" s="85">
        <f t="shared" si="6"/>
        <v>0.01026811730312619</v>
      </c>
      <c r="M28" s="129">
        <f t="shared" si="7"/>
        <v>29</v>
      </c>
      <c r="N28" s="124">
        <v>2141</v>
      </c>
      <c r="O28" s="85">
        <f t="shared" si="8"/>
        <v>0.010311463014068092</v>
      </c>
      <c r="P28" s="129">
        <f t="shared" si="9"/>
        <v>29</v>
      </c>
      <c r="Q28" s="124">
        <v>2140</v>
      </c>
      <c r="R28" s="85">
        <f t="shared" si="10"/>
        <v>0.010286087825886334</v>
      </c>
      <c r="S28" s="129">
        <f t="shared" si="11"/>
        <v>29</v>
      </c>
    </row>
    <row r="29" spans="1:19" s="21" customFormat="1" ht="12">
      <c r="A29" s="22" t="s">
        <v>23</v>
      </c>
      <c r="B29" s="131">
        <v>4001</v>
      </c>
      <c r="C29" s="76">
        <f t="shared" si="0"/>
        <v>0.023098594801805858</v>
      </c>
      <c r="D29" s="23">
        <f t="shared" si="1"/>
        <v>18</v>
      </c>
      <c r="E29" s="108">
        <v>4578</v>
      </c>
      <c r="F29" s="85">
        <f t="shared" si="2"/>
        <v>0.022351223751470795</v>
      </c>
      <c r="G29" s="129">
        <f t="shared" si="3"/>
        <v>18</v>
      </c>
      <c r="H29" s="124">
        <v>4605</v>
      </c>
      <c r="I29" s="85">
        <f t="shared" si="4"/>
        <v>0.02223874902811113</v>
      </c>
      <c r="J29" s="129">
        <f t="shared" si="5"/>
        <v>18</v>
      </c>
      <c r="K29" s="124">
        <v>4615</v>
      </c>
      <c r="L29" s="85">
        <f t="shared" si="6"/>
        <v>0.02222671733298657</v>
      </c>
      <c r="M29" s="129">
        <f t="shared" si="7"/>
        <v>18</v>
      </c>
      <c r="N29" s="124">
        <v>4631</v>
      </c>
      <c r="O29" s="85">
        <f t="shared" si="8"/>
        <v>0.02230377637466106</v>
      </c>
      <c r="P29" s="129">
        <f t="shared" si="9"/>
        <v>18</v>
      </c>
      <c r="Q29" s="124">
        <v>4630</v>
      </c>
      <c r="R29" s="85">
        <f t="shared" si="10"/>
        <v>0.022254479735445667</v>
      </c>
      <c r="S29" s="129">
        <f t="shared" si="11"/>
        <v>18</v>
      </c>
    </row>
    <row r="30" spans="1:19" s="21" customFormat="1" ht="12">
      <c r="A30" s="22" t="s">
        <v>24</v>
      </c>
      <c r="B30" s="131">
        <v>4846</v>
      </c>
      <c r="C30" s="76">
        <f t="shared" si="0"/>
        <v>0.027976953364046785</v>
      </c>
      <c r="D30" s="23">
        <f t="shared" si="1"/>
        <v>12</v>
      </c>
      <c r="E30" s="108">
        <v>5787</v>
      </c>
      <c r="F30" s="85">
        <f t="shared" si="2"/>
        <v>0.028253938805102994</v>
      </c>
      <c r="G30" s="129">
        <f t="shared" si="3"/>
        <v>12</v>
      </c>
      <c r="H30" s="124">
        <v>5851</v>
      </c>
      <c r="I30" s="85">
        <f t="shared" si="4"/>
        <v>0.028256008808572906</v>
      </c>
      <c r="J30" s="129">
        <f t="shared" si="5"/>
        <v>12</v>
      </c>
      <c r="K30" s="124">
        <v>5859</v>
      </c>
      <c r="L30" s="85">
        <f t="shared" si="6"/>
        <v>0.028218057823178398</v>
      </c>
      <c r="M30" s="129">
        <f t="shared" si="7"/>
        <v>12</v>
      </c>
      <c r="N30" s="124">
        <v>5832</v>
      </c>
      <c r="O30" s="85">
        <f t="shared" si="8"/>
        <v>0.02808802069035269</v>
      </c>
      <c r="P30" s="129">
        <f t="shared" si="9"/>
        <v>13</v>
      </c>
      <c r="Q30" s="124">
        <v>5828</v>
      </c>
      <c r="R30" s="85">
        <f t="shared" si="10"/>
        <v>0.02801276628470353</v>
      </c>
      <c r="S30" s="129">
        <f t="shared" si="11"/>
        <v>13</v>
      </c>
    </row>
    <row r="31" spans="1:19" s="21" customFormat="1" ht="12">
      <c r="A31" s="22" t="s">
        <v>25</v>
      </c>
      <c r="B31" s="131">
        <v>4618</v>
      </c>
      <c r="C31" s="76">
        <f t="shared" si="0"/>
        <v>0.0266606625330516</v>
      </c>
      <c r="D31" s="23">
        <f t="shared" si="1"/>
        <v>14</v>
      </c>
      <c r="E31" s="108">
        <v>5282</v>
      </c>
      <c r="F31" s="85">
        <f t="shared" si="2"/>
        <v>0.025788371309582513</v>
      </c>
      <c r="G31" s="129">
        <f t="shared" si="3"/>
        <v>15</v>
      </c>
      <c r="H31" s="124">
        <v>5317</v>
      </c>
      <c r="I31" s="85">
        <f t="shared" si="4"/>
        <v>0.025677183188375002</v>
      </c>
      <c r="J31" s="129">
        <f t="shared" si="5"/>
        <v>15</v>
      </c>
      <c r="K31" s="124">
        <v>5331</v>
      </c>
      <c r="L31" s="85">
        <f t="shared" si="6"/>
        <v>0.02567510944792013</v>
      </c>
      <c r="M31" s="129">
        <f t="shared" si="7"/>
        <v>15</v>
      </c>
      <c r="N31" s="124">
        <v>5328</v>
      </c>
      <c r="O31" s="85">
        <f t="shared" si="8"/>
        <v>0.02566066087760616</v>
      </c>
      <c r="P31" s="129">
        <f t="shared" si="9"/>
        <v>15</v>
      </c>
      <c r="Q31" s="124">
        <v>5328</v>
      </c>
      <c r="R31" s="85">
        <f t="shared" si="10"/>
        <v>0.025609474736599247</v>
      </c>
      <c r="S31" s="129">
        <f t="shared" si="11"/>
        <v>15</v>
      </c>
    </row>
    <row r="32" spans="1:19" s="21" customFormat="1" ht="12">
      <c r="A32" s="22" t="s">
        <v>26</v>
      </c>
      <c r="B32" s="131">
        <v>2479</v>
      </c>
      <c r="C32" s="76">
        <f t="shared" si="0"/>
        <v>0.014311776184373088</v>
      </c>
      <c r="D32" s="23">
        <f t="shared" si="1"/>
        <v>24</v>
      </c>
      <c r="E32" s="108">
        <v>2973</v>
      </c>
      <c r="F32" s="85">
        <f t="shared" si="2"/>
        <v>0.01451511319640076</v>
      </c>
      <c r="G32" s="129">
        <f t="shared" si="3"/>
        <v>24</v>
      </c>
      <c r="H32" s="124">
        <v>3021</v>
      </c>
      <c r="I32" s="85">
        <f t="shared" si="4"/>
        <v>0.014589198873816227</v>
      </c>
      <c r="J32" s="129">
        <f t="shared" si="5"/>
        <v>23</v>
      </c>
      <c r="K32" s="124">
        <v>3035</v>
      </c>
      <c r="L32" s="85">
        <f t="shared" si="6"/>
        <v>0.014617136967630387</v>
      </c>
      <c r="M32" s="129">
        <f t="shared" si="7"/>
        <v>23</v>
      </c>
      <c r="N32" s="124">
        <v>3034</v>
      </c>
      <c r="O32" s="85">
        <f t="shared" si="8"/>
        <v>0.014612320777525731</v>
      </c>
      <c r="P32" s="129">
        <f t="shared" si="9"/>
        <v>23</v>
      </c>
      <c r="Q32" s="124">
        <v>3034</v>
      </c>
      <c r="R32" s="85">
        <f t="shared" si="10"/>
        <v>0.014583173113896793</v>
      </c>
      <c r="S32" s="129">
        <f t="shared" si="11"/>
        <v>23</v>
      </c>
    </row>
    <row r="33" spans="1:19" s="21" customFormat="1" ht="12">
      <c r="A33" s="22" t="s">
        <v>27</v>
      </c>
      <c r="B33" s="131">
        <v>5444</v>
      </c>
      <c r="C33" s="76">
        <f t="shared" si="0"/>
        <v>0.0314293301927096</v>
      </c>
      <c r="D33" s="23">
        <f t="shared" si="1"/>
        <v>11</v>
      </c>
      <c r="E33" s="108">
        <v>5770</v>
      </c>
      <c r="F33" s="85">
        <f t="shared" si="2"/>
        <v>0.02817093950327359</v>
      </c>
      <c r="G33" s="129">
        <f t="shared" si="3"/>
        <v>13</v>
      </c>
      <c r="H33" s="124">
        <v>5812</v>
      </c>
      <c r="I33" s="85">
        <f t="shared" si="4"/>
        <v>0.02806766761159216</v>
      </c>
      <c r="J33" s="129">
        <f t="shared" si="5"/>
        <v>13</v>
      </c>
      <c r="K33" s="124">
        <v>5821</v>
      </c>
      <c r="L33" s="85">
        <f t="shared" si="6"/>
        <v>0.028035042599201476</v>
      </c>
      <c r="M33" s="129">
        <f t="shared" si="7"/>
        <v>13</v>
      </c>
      <c r="N33" s="124">
        <v>5848</v>
      </c>
      <c r="O33" s="85">
        <f t="shared" si="8"/>
        <v>0.02816507973202718</v>
      </c>
      <c r="P33" s="129">
        <f t="shared" si="9"/>
        <v>12</v>
      </c>
      <c r="Q33" s="124">
        <v>5844</v>
      </c>
      <c r="R33" s="85">
        <f t="shared" si="10"/>
        <v>0.02808967161424287</v>
      </c>
      <c r="S33" s="129">
        <f t="shared" si="11"/>
        <v>12</v>
      </c>
    </row>
    <row r="34" spans="1:19" s="21" customFormat="1" ht="12">
      <c r="A34" s="22" t="s">
        <v>28</v>
      </c>
      <c r="B34" s="131">
        <v>1732</v>
      </c>
      <c r="C34" s="76">
        <f t="shared" si="0"/>
        <v>0.009999191751244125</v>
      </c>
      <c r="D34" s="23">
        <f t="shared" si="1"/>
        <v>28</v>
      </c>
      <c r="E34" s="108">
        <v>2178</v>
      </c>
      <c r="F34" s="85">
        <f t="shared" si="2"/>
        <v>0.010633675257908124</v>
      </c>
      <c r="G34" s="129">
        <f t="shared" si="3"/>
        <v>28</v>
      </c>
      <c r="H34" s="124">
        <v>2190</v>
      </c>
      <c r="I34" s="85">
        <f t="shared" si="4"/>
        <v>0.010576082599688029</v>
      </c>
      <c r="J34" s="129">
        <f t="shared" si="5"/>
        <v>28</v>
      </c>
      <c r="K34" s="124">
        <v>2175</v>
      </c>
      <c r="L34" s="85">
        <f t="shared" si="6"/>
        <v>0.010475213477626389</v>
      </c>
      <c r="M34" s="129">
        <f t="shared" si="7"/>
        <v>28</v>
      </c>
      <c r="N34" s="124">
        <v>2173</v>
      </c>
      <c r="O34" s="85">
        <f t="shared" si="8"/>
        <v>0.010465581097417078</v>
      </c>
      <c r="P34" s="129">
        <f t="shared" si="9"/>
        <v>28</v>
      </c>
      <c r="Q34" s="124">
        <v>2173</v>
      </c>
      <c r="R34" s="85">
        <f t="shared" si="10"/>
        <v>0.010444705068061217</v>
      </c>
      <c r="S34" s="129">
        <f t="shared" si="11"/>
        <v>28</v>
      </c>
    </row>
    <row r="35" spans="1:19" s="21" customFormat="1" ht="12">
      <c r="A35" s="22" t="s">
        <v>29</v>
      </c>
      <c r="B35" s="131">
        <v>10690</v>
      </c>
      <c r="C35" s="76">
        <f t="shared" si="0"/>
        <v>0.06171556571639706</v>
      </c>
      <c r="D35" s="23">
        <f t="shared" si="1"/>
        <v>4</v>
      </c>
      <c r="E35" s="108">
        <v>11788</v>
      </c>
      <c r="F35" s="85">
        <f t="shared" si="2"/>
        <v>0.05755269235088199</v>
      </c>
      <c r="G35" s="129">
        <f t="shared" si="3"/>
        <v>4</v>
      </c>
      <c r="H35" s="124">
        <v>11890</v>
      </c>
      <c r="I35" s="85">
        <f t="shared" si="4"/>
        <v>0.057419918771822225</v>
      </c>
      <c r="J35" s="129">
        <f t="shared" si="5"/>
        <v>4</v>
      </c>
      <c r="K35" s="124">
        <v>11919</v>
      </c>
      <c r="L35" s="85">
        <f t="shared" si="6"/>
        <v>0.05740416985739261</v>
      </c>
      <c r="M35" s="129">
        <f t="shared" si="7"/>
        <v>4</v>
      </c>
      <c r="N35" s="124">
        <v>11930</v>
      </c>
      <c r="O35" s="85">
        <f t="shared" si="8"/>
        <v>0.05745714794854383</v>
      </c>
      <c r="P35" s="129">
        <f t="shared" si="9"/>
        <v>4</v>
      </c>
      <c r="Q35" s="124">
        <v>11926</v>
      </c>
      <c r="R35" s="85">
        <f t="shared" si="10"/>
        <v>0.05732331000538337</v>
      </c>
      <c r="S35" s="129">
        <f t="shared" si="11"/>
        <v>4</v>
      </c>
    </row>
    <row r="36" spans="1:19" s="21" customFormat="1" ht="12">
      <c r="A36" s="22" t="s">
        <v>30</v>
      </c>
      <c r="B36" s="131">
        <v>3687</v>
      </c>
      <c r="C36" s="76">
        <f t="shared" si="0"/>
        <v>0.02128580830648793</v>
      </c>
      <c r="D36" s="23">
        <f t="shared" si="1"/>
        <v>20</v>
      </c>
      <c r="E36" s="108">
        <v>4367</v>
      </c>
      <c r="F36" s="85">
        <f t="shared" si="2"/>
        <v>0.021321055946411746</v>
      </c>
      <c r="G36" s="129">
        <f t="shared" si="3"/>
        <v>20</v>
      </c>
      <c r="H36" s="124">
        <v>4400</v>
      </c>
      <c r="I36" s="85">
        <f t="shared" si="4"/>
        <v>0.021248750428596953</v>
      </c>
      <c r="J36" s="129">
        <f t="shared" si="5"/>
        <v>20</v>
      </c>
      <c r="K36" s="124">
        <v>4412</v>
      </c>
      <c r="L36" s="85">
        <f t="shared" si="6"/>
        <v>0.021249030741741438</v>
      </c>
      <c r="M36" s="129">
        <f t="shared" si="7"/>
        <v>20</v>
      </c>
      <c r="N36" s="124">
        <v>4419</v>
      </c>
      <c r="O36" s="85">
        <f t="shared" si="8"/>
        <v>0.02128274407247403</v>
      </c>
      <c r="P36" s="129">
        <f t="shared" si="9"/>
        <v>20</v>
      </c>
      <c r="Q36" s="124">
        <v>4420</v>
      </c>
      <c r="R36" s="85">
        <f t="shared" si="10"/>
        <v>0.021245097285241866</v>
      </c>
      <c r="S36" s="129">
        <f t="shared" si="11"/>
        <v>20</v>
      </c>
    </row>
    <row r="37" spans="1:19" s="21" customFormat="1" ht="12">
      <c r="A37" s="138" t="s">
        <v>31</v>
      </c>
      <c r="B37" s="144">
        <v>2543</v>
      </c>
      <c r="C37" s="117">
        <f t="shared" si="0"/>
        <v>0.014681261329915596</v>
      </c>
      <c r="D37" s="139">
        <f t="shared" si="1"/>
        <v>23</v>
      </c>
      <c r="E37" s="109">
        <v>2975</v>
      </c>
      <c r="F37" s="99">
        <f t="shared" si="2"/>
        <v>0.014524877820145395</v>
      </c>
      <c r="G37" s="130">
        <f t="shared" si="3"/>
        <v>23</v>
      </c>
      <c r="H37" s="125">
        <v>2986</v>
      </c>
      <c r="I37" s="99">
        <f t="shared" si="4"/>
        <v>0.01442017472267966</v>
      </c>
      <c r="J37" s="130">
        <f t="shared" si="5"/>
        <v>24</v>
      </c>
      <c r="K37" s="124">
        <v>2991</v>
      </c>
      <c r="L37" s="85">
        <f t="shared" si="6"/>
        <v>0.01440522460302553</v>
      </c>
      <c r="M37" s="129">
        <f t="shared" si="7"/>
        <v>24</v>
      </c>
      <c r="N37" s="124">
        <v>2989</v>
      </c>
      <c r="O37" s="85">
        <f t="shared" si="8"/>
        <v>0.014395592222816219</v>
      </c>
      <c r="P37" s="129">
        <f t="shared" si="9"/>
        <v>24</v>
      </c>
      <c r="Q37" s="124">
        <v>2988</v>
      </c>
      <c r="R37" s="85">
        <f t="shared" si="10"/>
        <v>0.014362070291471199</v>
      </c>
      <c r="S37" s="129">
        <f>_xlfn.RANK.EQ(Q37,$Q$6:$Q$37)</f>
        <v>24</v>
      </c>
    </row>
    <row r="38" spans="1:19" s="24" customFormat="1" ht="12.75">
      <c r="A38" s="49" t="s">
        <v>0</v>
      </c>
      <c r="B38" s="133">
        <v>173214</v>
      </c>
      <c r="C38" s="111">
        <f>SUM(C6:C37)</f>
        <v>1</v>
      </c>
      <c r="D38" s="134"/>
      <c r="E38" s="122">
        <v>204821</v>
      </c>
      <c r="F38" s="120">
        <f>SUM(F6:F37)</f>
        <v>1</v>
      </c>
      <c r="G38" s="137"/>
      <c r="H38" s="86">
        <v>207071</v>
      </c>
      <c r="I38" s="87">
        <f>SUM(I6:I37)</f>
        <v>0.9999999999999999</v>
      </c>
      <c r="J38" s="135"/>
      <c r="K38" s="86">
        <v>207633</v>
      </c>
      <c r="L38" s="214">
        <f>SUM(L6:L37)</f>
        <v>0.9999999999999999</v>
      </c>
      <c r="M38" s="135"/>
      <c r="N38" s="86">
        <f>SUM(N6:N37)</f>
        <v>208091</v>
      </c>
      <c r="O38" s="214">
        <f>SUM(O6:O37)</f>
        <v>1.0022058150679323</v>
      </c>
      <c r="P38" s="135"/>
      <c r="Q38" s="86">
        <v>208048</v>
      </c>
      <c r="R38" s="214">
        <f>SUM(R6:R37)</f>
        <v>0.9999999999999999</v>
      </c>
      <c r="S38" s="135"/>
    </row>
    <row r="39" spans="1:7" s="24" customFormat="1" ht="12.75">
      <c r="A39" s="38" t="s">
        <v>86</v>
      </c>
      <c r="B39" s="39"/>
      <c r="C39" s="35"/>
      <c r="D39" s="38"/>
      <c r="E39" s="38"/>
      <c r="F39" s="38"/>
      <c r="G39" s="38"/>
    </row>
    <row r="40" spans="1:13" ht="27" customHeight="1">
      <c r="A40" s="248" t="s">
        <v>59</v>
      </c>
      <c r="B40" s="248"/>
      <c r="C40" s="248"/>
      <c r="D40" s="248"/>
      <c r="E40" s="248"/>
      <c r="F40" s="248"/>
      <c r="G40" s="248"/>
      <c r="H40" s="248"/>
      <c r="I40" s="248"/>
      <c r="J40" s="248"/>
      <c r="K40" s="248"/>
      <c r="L40" s="248"/>
      <c r="M40" s="248"/>
    </row>
  </sheetData>
  <sheetProtection/>
  <mergeCells count="2">
    <mergeCell ref="A2:B2"/>
    <mergeCell ref="A40:M40"/>
  </mergeCells>
  <printOptions/>
  <pageMargins left="0.75" right="0.75" top="1" bottom="1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8"/>
  <sheetViews>
    <sheetView zoomScale="96" zoomScaleNormal="96" zoomScalePageLayoutView="0" workbookViewId="0" topLeftCell="A1">
      <selection activeCell="V7" sqref="V7"/>
    </sheetView>
  </sheetViews>
  <sheetFormatPr defaultColWidth="9.140625" defaultRowHeight="12.75"/>
  <cols>
    <col min="1" max="1" width="49.00390625" style="42" customWidth="1"/>
    <col min="2" max="2" width="7.7109375" style="42" bestFit="1" customWidth="1"/>
    <col min="3" max="3" width="7.28125" style="42" customWidth="1"/>
    <col min="4" max="4" width="8.7109375" style="42" customWidth="1"/>
    <col min="5" max="5" width="7.7109375" style="42" bestFit="1" customWidth="1"/>
    <col min="6" max="6" width="7.57421875" style="42" bestFit="1" customWidth="1"/>
    <col min="7" max="7" width="7.8515625" style="42" bestFit="1" customWidth="1"/>
    <col min="8" max="8" width="7.7109375" style="42" bestFit="1" customWidth="1"/>
    <col min="9" max="9" width="7.57421875" style="42" bestFit="1" customWidth="1"/>
    <col min="10" max="10" width="7.8515625" style="42" bestFit="1" customWidth="1"/>
    <col min="11" max="11" width="7.7109375" style="42" bestFit="1" customWidth="1"/>
    <col min="12" max="12" width="7.57421875" style="42" bestFit="1" customWidth="1"/>
    <col min="13" max="13" width="7.8515625" style="42" bestFit="1" customWidth="1"/>
    <col min="14" max="14" width="7.7109375" style="42" bestFit="1" customWidth="1"/>
    <col min="15" max="15" width="7.57421875" style="42" bestFit="1" customWidth="1"/>
    <col min="16" max="16" width="7.8515625" style="42" bestFit="1" customWidth="1"/>
    <col min="17" max="17" width="10.8515625" style="42" bestFit="1" customWidth="1"/>
    <col min="18" max="18" width="9.140625" style="42" customWidth="1"/>
    <col min="19" max="19" width="4.8515625" style="42" bestFit="1" customWidth="1"/>
    <col min="20" max="16384" width="9.140625" style="42" customWidth="1"/>
  </cols>
  <sheetData>
    <row r="1" ht="12.75">
      <c r="A1" s="41" t="s">
        <v>37</v>
      </c>
    </row>
    <row r="2" ht="12.75">
      <c r="A2" s="43" t="s">
        <v>44</v>
      </c>
    </row>
    <row r="3" ht="12.75">
      <c r="A3" s="72" t="s">
        <v>97</v>
      </c>
    </row>
    <row r="4" ht="12.75"/>
    <row r="5" spans="1:19" s="44" customFormat="1" ht="12.75">
      <c r="A5" s="242" t="s">
        <v>34</v>
      </c>
      <c r="B5" s="242">
        <v>2013</v>
      </c>
      <c r="C5" s="243" t="s">
        <v>33</v>
      </c>
      <c r="D5" s="265" t="s">
        <v>32</v>
      </c>
      <c r="E5" s="242">
        <v>2014</v>
      </c>
      <c r="F5" s="243" t="s">
        <v>33</v>
      </c>
      <c r="G5" s="265" t="s">
        <v>32</v>
      </c>
      <c r="H5" s="242">
        <v>2015</v>
      </c>
      <c r="I5" s="243" t="s">
        <v>33</v>
      </c>
      <c r="J5" s="265" t="s">
        <v>32</v>
      </c>
      <c r="K5" s="242">
        <v>2016</v>
      </c>
      <c r="L5" s="243" t="s">
        <v>33</v>
      </c>
      <c r="M5" s="265" t="s">
        <v>32</v>
      </c>
      <c r="N5" s="242">
        <v>2017</v>
      </c>
      <c r="O5" s="243" t="s">
        <v>33</v>
      </c>
      <c r="P5" s="265" t="s">
        <v>32</v>
      </c>
      <c r="Q5" s="243">
        <v>2018</v>
      </c>
      <c r="R5" s="243" t="s">
        <v>33</v>
      </c>
      <c r="S5" s="265" t="s">
        <v>32</v>
      </c>
    </row>
    <row r="6" spans="1:19" ht="25.5">
      <c r="A6" s="57" t="s">
        <v>38</v>
      </c>
      <c r="B6" s="156">
        <v>241</v>
      </c>
      <c r="C6" s="157">
        <v>0.011877772301626417</v>
      </c>
      <c r="D6" s="158">
        <v>17</v>
      </c>
      <c r="E6" s="156">
        <v>225</v>
      </c>
      <c r="F6" s="157">
        <v>0.020008892841262782</v>
      </c>
      <c r="G6" s="158">
        <v>16</v>
      </c>
      <c r="H6" s="156">
        <v>256</v>
      </c>
      <c r="I6" s="157">
        <v>0.012248217788622553</v>
      </c>
      <c r="J6" s="158">
        <v>17</v>
      </c>
      <c r="K6" s="156">
        <v>260</v>
      </c>
      <c r="L6" s="157">
        <v>0.012366230677764566</v>
      </c>
      <c r="M6" s="158">
        <v>17</v>
      </c>
      <c r="N6" s="156">
        <v>262</v>
      </c>
      <c r="O6" s="244">
        <v>0.012461355529131985</v>
      </c>
      <c r="P6" s="158">
        <v>17</v>
      </c>
      <c r="Q6" s="253">
        <f>Agricultura!Q19</f>
        <v>263</v>
      </c>
      <c r="R6" s="244">
        <f>Agricultura!R19</f>
        <v>0.012508917954815695</v>
      </c>
      <c r="S6" s="257">
        <f>Agricultura!S19</f>
        <v>17</v>
      </c>
    </row>
    <row r="7" spans="1:19" ht="12.75">
      <c r="A7" s="62" t="s">
        <v>39</v>
      </c>
      <c r="B7" s="159">
        <v>104</v>
      </c>
      <c r="C7" s="157">
        <v>0.03251015942482026</v>
      </c>
      <c r="D7" s="158">
        <v>12</v>
      </c>
      <c r="E7" s="159">
        <v>120</v>
      </c>
      <c r="F7" s="157">
        <v>0.03913894324853229</v>
      </c>
      <c r="G7" s="158">
        <v>9</v>
      </c>
      <c r="H7" s="159">
        <v>101</v>
      </c>
      <c r="I7" s="157">
        <v>0.02820441217537001</v>
      </c>
      <c r="J7" s="158">
        <v>13</v>
      </c>
      <c r="K7" s="159">
        <v>108</v>
      </c>
      <c r="L7" s="157">
        <v>0.029411764705882353</v>
      </c>
      <c r="M7" s="158">
        <v>13</v>
      </c>
      <c r="N7" s="159">
        <v>109</v>
      </c>
      <c r="O7" s="244">
        <v>0.02968409586056645</v>
      </c>
      <c r="P7" s="158">
        <v>13</v>
      </c>
      <c r="Q7" s="253">
        <f>Minería!Q19</f>
        <v>109</v>
      </c>
      <c r="R7" s="244">
        <f>Minería!R19</f>
        <v>0.029222520107238605</v>
      </c>
      <c r="S7" s="257">
        <f>Minería!S19</f>
        <v>13</v>
      </c>
    </row>
    <row r="8" spans="1:19" ht="36.75" customHeight="1">
      <c r="A8" s="58" t="s">
        <v>40</v>
      </c>
      <c r="B8" s="156">
        <v>239</v>
      </c>
      <c r="C8" s="157">
        <v>0.05007332914309658</v>
      </c>
      <c r="D8" s="158">
        <v>5</v>
      </c>
      <c r="E8" s="156">
        <v>250</v>
      </c>
      <c r="F8" s="157">
        <v>0.05356760231412042</v>
      </c>
      <c r="G8" s="158">
        <v>3</v>
      </c>
      <c r="H8" s="156">
        <v>410</v>
      </c>
      <c r="I8" s="157">
        <v>0.05109034267912772</v>
      </c>
      <c r="J8" s="158">
        <v>6</v>
      </c>
      <c r="K8" s="156">
        <v>416</v>
      </c>
      <c r="L8" s="157">
        <v>0.051326341764342996</v>
      </c>
      <c r="M8" s="158">
        <v>6</v>
      </c>
      <c r="N8" s="156">
        <v>418</v>
      </c>
      <c r="O8" s="244">
        <v>0.05157310302282542</v>
      </c>
      <c r="P8" s="158">
        <v>6</v>
      </c>
      <c r="Q8" s="253">
        <f>Electricidad!Q19</f>
        <v>417</v>
      </c>
      <c r="R8" s="244">
        <f>Electricidad!R19</f>
        <v>0.051532377656945134</v>
      </c>
      <c r="S8" s="257">
        <f>Electricidad!S19</f>
        <v>6</v>
      </c>
    </row>
    <row r="9" spans="1:19" ht="12.75">
      <c r="A9" s="59" t="s">
        <v>41</v>
      </c>
      <c r="B9" s="160">
        <v>1817</v>
      </c>
      <c r="C9" s="157">
        <v>0.0678162206546486</v>
      </c>
      <c r="D9" s="158">
        <v>2</v>
      </c>
      <c r="E9" s="160">
        <v>1300</v>
      </c>
      <c r="F9" s="157">
        <v>0.06394490900147565</v>
      </c>
      <c r="G9" s="158">
        <v>3</v>
      </c>
      <c r="H9" s="160">
        <v>1688</v>
      </c>
      <c r="I9" s="157">
        <v>0.06555085239408179</v>
      </c>
      <c r="J9" s="158">
        <v>2</v>
      </c>
      <c r="K9" s="160">
        <v>1803</v>
      </c>
      <c r="L9" s="157">
        <v>0.06708587587438607</v>
      </c>
      <c r="M9" s="158">
        <v>2</v>
      </c>
      <c r="N9" s="160">
        <v>1854</v>
      </c>
      <c r="O9" s="244">
        <v>0.06898347968447685</v>
      </c>
      <c r="P9" s="158">
        <v>2</v>
      </c>
      <c r="Q9" s="255">
        <f>Construcción!Q19</f>
        <v>1857</v>
      </c>
      <c r="R9" s="244">
        <f>Construcción!R19</f>
        <v>0.06768726079825041</v>
      </c>
      <c r="S9" s="258">
        <f>Construcción!S19</f>
        <v>2</v>
      </c>
    </row>
    <row r="10" spans="1:19" ht="12.75">
      <c r="A10" s="59" t="s">
        <v>42</v>
      </c>
      <c r="B10" s="160">
        <v>32580</v>
      </c>
      <c r="C10" s="157">
        <v>0.06897325539792995</v>
      </c>
      <c r="D10" s="158">
        <v>4</v>
      </c>
      <c r="E10" s="160">
        <v>34924</v>
      </c>
      <c r="F10" s="157">
        <v>0.06773967049549812</v>
      </c>
      <c r="G10" s="158">
        <v>4</v>
      </c>
      <c r="H10" s="160">
        <v>35683</v>
      </c>
      <c r="I10" s="157">
        <v>0.06800453579562239</v>
      </c>
      <c r="J10" s="158">
        <v>4</v>
      </c>
      <c r="K10" s="160">
        <v>36075</v>
      </c>
      <c r="L10" s="157">
        <v>0.06832878123804365</v>
      </c>
      <c r="M10" s="158">
        <v>4</v>
      </c>
      <c r="N10" s="160">
        <v>36313</v>
      </c>
      <c r="O10" s="244">
        <v>0.06877957125702229</v>
      </c>
      <c r="P10" s="158">
        <v>4</v>
      </c>
      <c r="Q10" s="255">
        <f>IndManufact!Q19</f>
        <v>36304</v>
      </c>
      <c r="R10" s="244">
        <f>IndManufact!R19</f>
        <v>0.06854428360235101</v>
      </c>
      <c r="S10" s="258">
        <f>IndManufact!S19</f>
        <v>4</v>
      </c>
    </row>
    <row r="11" spans="1:19" ht="12.75">
      <c r="A11" s="62" t="s">
        <v>43</v>
      </c>
      <c r="B11" s="159">
        <v>11244</v>
      </c>
      <c r="C11" s="157">
        <v>0.0825647653175116</v>
      </c>
      <c r="D11" s="158">
        <v>3</v>
      </c>
      <c r="E11" s="159">
        <v>13973</v>
      </c>
      <c r="F11" s="157">
        <v>0.09108746952451728</v>
      </c>
      <c r="G11" s="158">
        <v>3</v>
      </c>
      <c r="H11" s="159">
        <v>13293</v>
      </c>
      <c r="I11" s="157">
        <v>0.0922305173179396</v>
      </c>
      <c r="J11" s="158">
        <v>3</v>
      </c>
      <c r="K11" s="159">
        <v>13887</v>
      </c>
      <c r="L11" s="157">
        <v>0.09353656729486885</v>
      </c>
      <c r="M11" s="158">
        <v>3</v>
      </c>
      <c r="N11" s="159">
        <v>14216</v>
      </c>
      <c r="O11" s="244">
        <v>0.0957525628763488</v>
      </c>
      <c r="P11" s="158">
        <v>3</v>
      </c>
      <c r="Q11" s="254">
        <f>Comercioalpormayor!Q19</f>
        <v>14256</v>
      </c>
      <c r="R11" s="256">
        <f>Comercioalpormayor!R19</f>
        <v>0.0938153963595204</v>
      </c>
      <c r="S11" s="259">
        <f>Comercioalpormayor!S19</f>
        <v>3</v>
      </c>
    </row>
    <row r="12" spans="1:19" ht="12.75">
      <c r="A12" s="62" t="s">
        <v>44</v>
      </c>
      <c r="B12" s="159">
        <v>136576</v>
      </c>
      <c r="C12" s="157">
        <v>0.07105768650457533</v>
      </c>
      <c r="D12" s="158">
        <v>3</v>
      </c>
      <c r="E12" s="159">
        <v>148702</v>
      </c>
      <c r="F12" s="157">
        <v>0.07212409639956698</v>
      </c>
      <c r="G12" s="158">
        <v>3</v>
      </c>
      <c r="H12" s="159">
        <v>151494</v>
      </c>
      <c r="I12" s="157">
        <v>0.07217911420569814</v>
      </c>
      <c r="J12" s="158">
        <v>3</v>
      </c>
      <c r="K12" s="159">
        <v>152030</v>
      </c>
      <c r="L12" s="157">
        <v>0.07224974087896327</v>
      </c>
      <c r="M12" s="158">
        <v>3</v>
      </c>
      <c r="N12" s="159">
        <v>152648</v>
      </c>
      <c r="O12" s="244">
        <v>0.07254343514893104</v>
      </c>
      <c r="P12" s="158">
        <v>3</v>
      </c>
      <c r="Q12" s="254">
        <f>'Comercio al por menor'!Q19</f>
        <v>152923</v>
      </c>
      <c r="R12" s="256">
        <f>'Comercio al por menor'!R19</f>
        <v>0.0722159257265369</v>
      </c>
      <c r="S12" s="259">
        <f>'Comercio al por menor'!S19</f>
        <v>3</v>
      </c>
    </row>
    <row r="13" spans="1:19" ht="12.75">
      <c r="A13" s="59" t="s">
        <v>45</v>
      </c>
      <c r="B13" s="160">
        <v>2114</v>
      </c>
      <c r="C13" s="157">
        <v>0.05610999044484553</v>
      </c>
      <c r="D13" s="158">
        <v>3</v>
      </c>
      <c r="E13" s="160">
        <v>2169</v>
      </c>
      <c r="F13" s="157">
        <v>0.06893154515985508</v>
      </c>
      <c r="G13" s="158">
        <v>2</v>
      </c>
      <c r="H13" s="160">
        <v>2526</v>
      </c>
      <c r="I13" s="157">
        <v>0.06989098555696974</v>
      </c>
      <c r="J13" s="158">
        <v>2</v>
      </c>
      <c r="K13" s="160">
        <v>2652</v>
      </c>
      <c r="L13" s="157">
        <v>0.07108966626457579</v>
      </c>
      <c r="M13" s="158">
        <v>2</v>
      </c>
      <c r="N13" s="160">
        <v>2697</v>
      </c>
      <c r="O13" s="244">
        <v>0.07229593888218737</v>
      </c>
      <c r="P13" s="158">
        <v>2</v>
      </c>
      <c r="Q13" s="255">
        <f>Transporte!Q19</f>
        <v>2697</v>
      </c>
      <c r="R13" s="244">
        <f>Transporte!R19</f>
        <v>0.07134165696751667</v>
      </c>
      <c r="S13" s="258">
        <f>Transporte!S19</f>
        <v>2</v>
      </c>
    </row>
    <row r="14" spans="1:19" ht="12.75">
      <c r="A14" s="59" t="s">
        <v>46</v>
      </c>
      <c r="B14" s="159">
        <v>1182</v>
      </c>
      <c r="C14" s="157">
        <v>0.061218147917961464</v>
      </c>
      <c r="D14" s="158">
        <v>3</v>
      </c>
      <c r="E14" s="159">
        <v>1104</v>
      </c>
      <c r="F14" s="157">
        <v>0.06152817254639693</v>
      </c>
      <c r="G14" s="158">
        <v>4</v>
      </c>
      <c r="H14" s="159">
        <v>1199</v>
      </c>
      <c r="I14" s="157">
        <v>0.06217589711678075</v>
      </c>
      <c r="J14" s="158">
        <v>4</v>
      </c>
      <c r="K14" s="159">
        <v>1241</v>
      </c>
      <c r="L14" s="157">
        <v>0.062302324413876196</v>
      </c>
      <c r="M14" s="158">
        <v>4</v>
      </c>
      <c r="N14" s="159">
        <v>1296</v>
      </c>
      <c r="O14" s="244">
        <v>0.06506350720417692</v>
      </c>
      <c r="P14" s="158">
        <v>4</v>
      </c>
      <c r="Q14" s="254">
        <f>'Medios Masivos'!Q19</f>
        <v>1293</v>
      </c>
      <c r="R14" s="256">
        <f>'Medios Masivos'!R19</f>
        <v>0.06262714327230456</v>
      </c>
      <c r="S14" s="259">
        <f>'Medios Masivos'!S19</f>
        <v>4</v>
      </c>
    </row>
    <row r="15" spans="1:19" ht="12.75">
      <c r="A15" s="58" t="s">
        <v>47</v>
      </c>
      <c r="B15" s="156">
        <v>3471</v>
      </c>
      <c r="C15" s="157">
        <v>0.08575452119774682</v>
      </c>
      <c r="D15" s="158">
        <v>2</v>
      </c>
      <c r="E15" s="156">
        <v>4191</v>
      </c>
      <c r="F15" s="157">
        <v>0.08035046684177227</v>
      </c>
      <c r="G15" s="158">
        <v>1</v>
      </c>
      <c r="H15" s="156">
        <v>4378</v>
      </c>
      <c r="I15" s="157">
        <v>0.08047942057758414</v>
      </c>
      <c r="J15" s="158">
        <v>1</v>
      </c>
      <c r="K15" s="156">
        <v>4464</v>
      </c>
      <c r="L15" s="157">
        <v>0.08051512364049565</v>
      </c>
      <c r="M15" s="158">
        <v>1</v>
      </c>
      <c r="N15" s="156">
        <v>4484</v>
      </c>
      <c r="O15" s="244">
        <v>0.08087585448117887</v>
      </c>
      <c r="P15" s="158">
        <v>1</v>
      </c>
      <c r="Q15" s="253">
        <f>'Serv Financ'!Q19</f>
        <v>5981</v>
      </c>
      <c r="R15" s="244">
        <f>'Serv Financ'!R19</f>
        <v>0.0757779241840665</v>
      </c>
      <c r="S15" s="257">
        <f>'Serv Financ'!S19</f>
        <v>2</v>
      </c>
    </row>
    <row r="16" spans="1:19" ht="25.5">
      <c r="A16" s="58" t="s">
        <v>48</v>
      </c>
      <c r="B16" s="156">
        <v>4098</v>
      </c>
      <c r="C16" s="157">
        <v>0.06843001703236148</v>
      </c>
      <c r="D16" s="158">
        <v>3</v>
      </c>
      <c r="E16" s="156">
        <v>4889</v>
      </c>
      <c r="F16" s="157">
        <v>0.07270429028180533</v>
      </c>
      <c r="G16" s="158">
        <v>3</v>
      </c>
      <c r="H16" s="156">
        <v>5013</v>
      </c>
      <c r="I16" s="157">
        <v>0.07342472976535724</v>
      </c>
      <c r="J16" s="158">
        <v>3</v>
      </c>
      <c r="K16" s="156">
        <v>5170</v>
      </c>
      <c r="L16" s="157">
        <v>0.07439598232915545</v>
      </c>
      <c r="M16" s="158">
        <v>3</v>
      </c>
      <c r="N16" s="156">
        <v>5232</v>
      </c>
      <c r="O16" s="244">
        <v>0.07528815851956312</v>
      </c>
      <c r="P16" s="158">
        <v>3</v>
      </c>
      <c r="Q16" s="253">
        <f>'Serv Inmobil'!Q19</f>
        <v>5224</v>
      </c>
      <c r="R16" s="244">
        <f>'Serv Inmobil'!R19</f>
        <v>0.07472464597339436</v>
      </c>
      <c r="S16" s="257">
        <f>'Serv Inmobil'!S19</f>
        <v>3</v>
      </c>
    </row>
    <row r="17" spans="1:19" ht="12.75">
      <c r="A17" s="58" t="s">
        <v>49</v>
      </c>
      <c r="B17" s="156">
        <v>7177</v>
      </c>
      <c r="C17" s="157">
        <v>0.07363820116351846</v>
      </c>
      <c r="D17" s="158">
        <v>3</v>
      </c>
      <c r="E17" s="156">
        <v>7475</v>
      </c>
      <c r="F17" s="157">
        <v>0.07633548808757902</v>
      </c>
      <c r="G17" s="158">
        <v>3</v>
      </c>
      <c r="H17" s="156">
        <v>7571</v>
      </c>
      <c r="I17" s="157">
        <v>0.07665282980662144</v>
      </c>
      <c r="J17" s="158">
        <v>3</v>
      </c>
      <c r="K17" s="156">
        <v>7879</v>
      </c>
      <c r="L17" s="157">
        <v>0.0779581861537396</v>
      </c>
      <c r="M17" s="158">
        <v>3</v>
      </c>
      <c r="N17" s="156">
        <v>8059</v>
      </c>
      <c r="O17" s="244">
        <v>0.07973918291826214</v>
      </c>
      <c r="P17" s="158">
        <v>3</v>
      </c>
      <c r="Q17" s="253">
        <f>'Serv.Profesionales'!Q19</f>
        <v>8063</v>
      </c>
      <c r="R17" s="244">
        <f>'Serv.Profesionales'!R19</f>
        <v>0.07872639575074694</v>
      </c>
      <c r="S17" s="257">
        <f>'Serv.Profesionales'!S19</f>
        <v>3</v>
      </c>
    </row>
    <row r="18" spans="1:19" ht="12.75">
      <c r="A18" s="59" t="s">
        <v>50</v>
      </c>
      <c r="B18" s="159">
        <v>45</v>
      </c>
      <c r="C18" s="157">
        <v>0.09656652360515021</v>
      </c>
      <c r="D18" s="158">
        <v>3</v>
      </c>
      <c r="E18" s="159">
        <v>36</v>
      </c>
      <c r="F18" s="157">
        <v>0.07809110629067245</v>
      </c>
      <c r="G18" s="158">
        <v>4</v>
      </c>
      <c r="H18" s="159">
        <v>27</v>
      </c>
      <c r="I18" s="157">
        <v>0.06279069767441861</v>
      </c>
      <c r="J18" s="158">
        <v>4</v>
      </c>
      <c r="K18" s="159">
        <v>31</v>
      </c>
      <c r="L18" s="157">
        <v>0.07159353348729793</v>
      </c>
      <c r="M18" s="158">
        <v>3</v>
      </c>
      <c r="N18" s="159">
        <v>22</v>
      </c>
      <c r="O18" s="244">
        <v>0.04849884526558892</v>
      </c>
      <c r="P18" s="158">
        <v>4</v>
      </c>
      <c r="Q18" s="254">
        <f>Coorporativos!Q19</f>
        <v>22</v>
      </c>
      <c r="R18" s="256">
        <f>Coorporativos!R19</f>
        <v>0.05275779376498801</v>
      </c>
      <c r="S18" s="259">
        <f>Coorporativos!S19</f>
        <v>4</v>
      </c>
    </row>
    <row r="19" spans="1:19" ht="25.5">
      <c r="A19" s="58" t="s">
        <v>51</v>
      </c>
      <c r="B19" s="156">
        <v>6756</v>
      </c>
      <c r="C19" s="157">
        <v>0.06976167857585396</v>
      </c>
      <c r="D19" s="158">
        <v>3</v>
      </c>
      <c r="E19" s="156">
        <v>7225</v>
      </c>
      <c r="F19" s="157">
        <v>0.07061525680496505</v>
      </c>
      <c r="G19" s="158">
        <v>3</v>
      </c>
      <c r="H19" s="156">
        <v>7379</v>
      </c>
      <c r="I19" s="157">
        <v>0.07101542725706642</v>
      </c>
      <c r="J19" s="158">
        <v>3</v>
      </c>
      <c r="K19" s="156">
        <v>7517</v>
      </c>
      <c r="L19" s="157">
        <v>0.07122822976481513</v>
      </c>
      <c r="M19" s="158">
        <v>3</v>
      </c>
      <c r="N19" s="156">
        <v>7561</v>
      </c>
      <c r="O19" s="244">
        <v>0.07164515701101067</v>
      </c>
      <c r="P19" s="158">
        <v>3</v>
      </c>
      <c r="Q19" s="253">
        <f>'Serv.Apoyo negoc.'!Q19</f>
        <v>7566</v>
      </c>
      <c r="R19" s="244">
        <f>'Serv.Apoyo negoc.'!R19</f>
        <v>0.07112573443008226</v>
      </c>
      <c r="S19" s="257">
        <f>'Serv.Apoyo negoc.'!S19</f>
        <v>3</v>
      </c>
    </row>
    <row r="20" spans="1:19" ht="12.75">
      <c r="A20" s="58" t="s">
        <v>52</v>
      </c>
      <c r="B20" s="159">
        <v>8318</v>
      </c>
      <c r="C20" s="157">
        <v>0.06531657099780917</v>
      </c>
      <c r="D20" s="158">
        <v>4</v>
      </c>
      <c r="E20" s="159">
        <v>9674</v>
      </c>
      <c r="F20" s="157">
        <v>0.06911678550505122</v>
      </c>
      <c r="G20" s="158">
        <v>3</v>
      </c>
      <c r="H20" s="159">
        <v>9952</v>
      </c>
      <c r="I20" s="157">
        <v>0.07133999039433409</v>
      </c>
      <c r="J20" s="158">
        <v>3</v>
      </c>
      <c r="K20" s="159">
        <v>10017</v>
      </c>
      <c r="L20" s="157">
        <v>0.07141380367442092</v>
      </c>
      <c r="M20" s="158">
        <v>3</v>
      </c>
      <c r="N20" s="159">
        <v>10055</v>
      </c>
      <c r="O20" s="244">
        <v>0.07168471557814739</v>
      </c>
      <c r="P20" s="158">
        <v>3</v>
      </c>
      <c r="Q20" s="254">
        <f>'Serv.Educativos'!Q19</f>
        <v>10060</v>
      </c>
      <c r="R20" s="256">
        <f>'Serv.Educativos'!R19</f>
        <v>0.07151387625113739</v>
      </c>
      <c r="S20" s="259">
        <f>'Serv.Educativos'!S19</f>
        <v>3</v>
      </c>
    </row>
    <row r="21" spans="1:19" ht="12.75">
      <c r="A21" s="58" t="s">
        <v>53</v>
      </c>
      <c r="B21" s="159">
        <v>11838</v>
      </c>
      <c r="C21" s="157">
        <v>0.0683432055145658</v>
      </c>
      <c r="D21" s="158">
        <v>3</v>
      </c>
      <c r="E21" s="159">
        <v>14951</v>
      </c>
      <c r="F21" s="157">
        <v>0.07299544480302313</v>
      </c>
      <c r="G21" s="158">
        <v>3</v>
      </c>
      <c r="H21" s="159">
        <v>15165</v>
      </c>
      <c r="I21" s="157">
        <v>0.07323575005674382</v>
      </c>
      <c r="J21" s="158">
        <v>3</v>
      </c>
      <c r="K21" s="159">
        <v>15263</v>
      </c>
      <c r="L21" s="157">
        <v>0.07350950956736164</v>
      </c>
      <c r="M21" s="158">
        <v>3</v>
      </c>
      <c r="N21" s="159">
        <v>15283</v>
      </c>
      <c r="O21" s="244">
        <v>0.07360583336945475</v>
      </c>
      <c r="P21" s="158">
        <v>3</v>
      </c>
      <c r="Q21" s="254">
        <f>'Serv Salud'!Q19</f>
        <v>15272</v>
      </c>
      <c r="R21" s="256">
        <f>'Serv Salud'!R19</f>
        <v>0.07340613704529723</v>
      </c>
      <c r="S21" s="259">
        <f>'Serv Salud'!S19</f>
        <v>3</v>
      </c>
    </row>
    <row r="22" spans="1:19" ht="25.5">
      <c r="A22" s="59" t="s">
        <v>54</v>
      </c>
      <c r="B22" s="160">
        <v>4351</v>
      </c>
      <c r="C22" s="157">
        <v>0.07989056589915905</v>
      </c>
      <c r="D22" s="158">
        <v>3</v>
      </c>
      <c r="E22" s="160">
        <v>5051</v>
      </c>
      <c r="F22" s="157">
        <v>0.08162572721396251</v>
      </c>
      <c r="G22" s="158">
        <v>3</v>
      </c>
      <c r="H22" s="160">
        <v>5277</v>
      </c>
      <c r="I22" s="157">
        <v>0.08185075460284469</v>
      </c>
      <c r="J22" s="158">
        <v>3</v>
      </c>
      <c r="K22" s="160">
        <v>5336</v>
      </c>
      <c r="L22" s="157">
        <v>0.08242454200006179</v>
      </c>
      <c r="M22" s="158">
        <v>3</v>
      </c>
      <c r="N22" s="160">
        <v>5347</v>
      </c>
      <c r="O22" s="244">
        <v>0.0825944576601069</v>
      </c>
      <c r="P22" s="158">
        <v>3</v>
      </c>
      <c r="Q22" s="255">
        <f>'Serv.Esparci.'!Q19</f>
        <v>5347</v>
      </c>
      <c r="R22" s="244">
        <f>'Serv.Esparci.'!R19</f>
        <v>0.0824467264933543</v>
      </c>
      <c r="S22" s="258">
        <f>'Serv.Esparci.'!S19</f>
        <v>3</v>
      </c>
    </row>
    <row r="23" spans="1:19" ht="25.5">
      <c r="A23" s="60" t="s">
        <v>55</v>
      </c>
      <c r="B23" s="160">
        <v>31089</v>
      </c>
      <c r="C23" s="157">
        <v>0.06913828992314261</v>
      </c>
      <c r="D23" s="158">
        <v>4</v>
      </c>
      <c r="E23" s="160">
        <v>42334</v>
      </c>
      <c r="F23" s="157">
        <v>0.07441822854591415</v>
      </c>
      <c r="G23" s="158">
        <v>3</v>
      </c>
      <c r="H23" s="160">
        <v>42903</v>
      </c>
      <c r="I23" s="157">
        <v>0.07458822874905685</v>
      </c>
      <c r="J23" s="158">
        <v>3</v>
      </c>
      <c r="K23" s="160">
        <v>43231</v>
      </c>
      <c r="L23" s="157">
        <v>0.074817805637425</v>
      </c>
      <c r="M23" s="158">
        <v>3</v>
      </c>
      <c r="N23" s="160">
        <v>43423</v>
      </c>
      <c r="O23" s="244">
        <v>0.07515009077268409</v>
      </c>
      <c r="P23" s="158">
        <v>3</v>
      </c>
      <c r="Q23" s="255">
        <f>'Serv.Alojamiento'!Q19</f>
        <v>43422</v>
      </c>
      <c r="R23" s="244">
        <f>'Serv.Alojamiento'!R19</f>
        <v>0.07489405445868166</v>
      </c>
      <c r="S23" s="258">
        <f>'Serv.Alojamiento'!S19</f>
        <v>3</v>
      </c>
    </row>
    <row r="24" spans="1:19" ht="12.75">
      <c r="A24" s="58" t="s">
        <v>56</v>
      </c>
      <c r="B24" s="156">
        <v>42723</v>
      </c>
      <c r="C24" s="157">
        <v>0.07059447544486103</v>
      </c>
      <c r="D24" s="158">
        <v>3</v>
      </c>
      <c r="E24" s="156">
        <v>52276</v>
      </c>
      <c r="F24" s="157">
        <v>0.07169984707068351</v>
      </c>
      <c r="G24" s="158">
        <v>3</v>
      </c>
      <c r="H24" s="156">
        <v>52266</v>
      </c>
      <c r="I24" s="157">
        <v>0.07174231734301136</v>
      </c>
      <c r="J24" s="158">
        <v>3</v>
      </c>
      <c r="K24" s="156">
        <v>52464</v>
      </c>
      <c r="L24" s="157">
        <v>0.07188789303414757</v>
      </c>
      <c r="M24" s="158">
        <v>3</v>
      </c>
      <c r="N24" s="156">
        <v>52501</v>
      </c>
      <c r="O24" s="244">
        <v>0.07193859164733496</v>
      </c>
      <c r="P24" s="158">
        <v>3</v>
      </c>
      <c r="Q24" s="253">
        <f>'Otros Serv'!Q19</f>
        <v>52496</v>
      </c>
      <c r="R24" s="244">
        <f>'Otros Serv'!R19</f>
        <v>0.07189814611912171</v>
      </c>
      <c r="S24" s="257">
        <f>'Otros Serv'!S19</f>
        <v>3</v>
      </c>
    </row>
    <row r="25" spans="1:19" ht="38.25">
      <c r="A25" s="61" t="s">
        <v>57</v>
      </c>
      <c r="B25" s="260">
        <v>3557</v>
      </c>
      <c r="C25" s="261">
        <v>0.056855599245548415</v>
      </c>
      <c r="D25" s="267">
        <v>5</v>
      </c>
      <c r="E25" s="260">
        <v>5329</v>
      </c>
      <c r="F25" s="261">
        <v>0.06506953856673627</v>
      </c>
      <c r="G25" s="267">
        <v>2</v>
      </c>
      <c r="H25" s="260">
        <v>5749</v>
      </c>
      <c r="I25" s="261">
        <v>0.06922169243365603</v>
      </c>
      <c r="J25" s="267">
        <v>2</v>
      </c>
      <c r="K25" s="260">
        <v>5706</v>
      </c>
      <c r="L25" s="261">
        <v>0.06897635510855374</v>
      </c>
      <c r="M25" s="267">
        <v>2</v>
      </c>
      <c r="N25" s="260">
        <v>5604</v>
      </c>
      <c r="O25" s="263">
        <v>0.06774333929693922</v>
      </c>
      <c r="P25" s="267">
        <v>2</v>
      </c>
      <c r="Q25" s="262">
        <f>'Act Gob'!Q19</f>
        <v>5605</v>
      </c>
      <c r="R25" s="263">
        <f>'Act Gob'!R19</f>
        <v>0.06863321333235374</v>
      </c>
      <c r="S25" s="264">
        <f>'Act Gob'!S19</f>
        <v>2</v>
      </c>
    </row>
    <row r="26" spans="1:19" ht="12.75">
      <c r="A26" s="63" t="s">
        <v>60</v>
      </c>
      <c r="B26" s="161">
        <v>309520</v>
      </c>
      <c r="C26" s="105">
        <v>0.07018277406529728</v>
      </c>
      <c r="D26" s="163">
        <v>3</v>
      </c>
      <c r="E26" s="161">
        <v>356198</v>
      </c>
      <c r="F26" s="162">
        <v>0.0723088893945893</v>
      </c>
      <c r="G26" s="163">
        <v>3</v>
      </c>
      <c r="H26" s="161">
        <v>362330</v>
      </c>
      <c r="I26" s="162">
        <v>0.07355369736590757</v>
      </c>
      <c r="J26" s="163">
        <v>3</v>
      </c>
      <c r="K26" s="161">
        <v>365550</v>
      </c>
      <c r="L26" s="162">
        <v>0.07263769517841094</v>
      </c>
      <c r="M26" s="163">
        <v>3</v>
      </c>
      <c r="N26" s="161">
        <f>SUM(N6:N25)</f>
        <v>367384</v>
      </c>
      <c r="O26" s="162">
        <v>0.07274857422070215</v>
      </c>
      <c r="P26" s="163">
        <v>3</v>
      </c>
      <c r="Q26" s="266">
        <f>SUM(Q6:Q25)</f>
        <v>369177</v>
      </c>
      <c r="R26" s="162">
        <v>0.07274857422070215</v>
      </c>
      <c r="S26" s="163">
        <v>3</v>
      </c>
    </row>
    <row r="27" ht="12.75">
      <c r="A27" s="40" t="s">
        <v>85</v>
      </c>
    </row>
    <row r="28" spans="1:4" ht="23.25" customHeight="1">
      <c r="A28" s="245" t="s">
        <v>58</v>
      </c>
      <c r="B28" s="246"/>
      <c r="C28" s="246"/>
      <c r="D28" s="246"/>
    </row>
    <row r="29" s="46" customFormat="1" ht="12.75" customHeight="1"/>
    <row r="30" spans="2:3" ht="12.75">
      <c r="B30" s="45"/>
      <c r="C30" s="45"/>
    </row>
    <row r="31" spans="2:3" ht="12.75">
      <c r="B31" s="45"/>
      <c r="C31" s="45"/>
    </row>
    <row r="32" spans="2:3" ht="12.75">
      <c r="B32" s="45"/>
      <c r="C32" s="45"/>
    </row>
    <row r="33" spans="2:3" ht="12.75">
      <c r="B33" s="45"/>
      <c r="C33" s="45"/>
    </row>
    <row r="34" spans="2:3" ht="12.75">
      <c r="B34" s="45"/>
      <c r="C34" s="45"/>
    </row>
    <row r="35" spans="2:3" ht="12.75">
      <c r="B35" s="45"/>
      <c r="C35" s="45"/>
    </row>
    <row r="36" spans="2:3" ht="12.75">
      <c r="B36" s="45"/>
      <c r="C36" s="45"/>
    </row>
    <row r="37" spans="2:3" ht="12.75">
      <c r="B37" s="45"/>
      <c r="C37" s="45"/>
    </row>
    <row r="38" spans="2:3" ht="12.75">
      <c r="B38" s="45"/>
      <c r="C38" s="45"/>
    </row>
  </sheetData>
  <sheetProtection/>
  <mergeCells count="1">
    <mergeCell ref="A28:D28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40"/>
  <sheetViews>
    <sheetView zoomScalePageLayoutView="0" workbookViewId="0" topLeftCell="A1">
      <selection activeCell="Y23" sqref="Y23"/>
    </sheetView>
  </sheetViews>
  <sheetFormatPr defaultColWidth="9.140625" defaultRowHeight="12.75"/>
  <cols>
    <col min="1" max="1" width="25.140625" style="20" customWidth="1"/>
    <col min="2" max="2" width="11.7109375" style="20" customWidth="1"/>
    <col min="3" max="3" width="6.421875" style="20" customWidth="1"/>
    <col min="4" max="4" width="5.140625" style="20" customWidth="1"/>
    <col min="5" max="5" width="10.140625" style="20" customWidth="1"/>
    <col min="6" max="6" width="6.8515625" style="20" customWidth="1"/>
    <col min="7" max="7" width="5.57421875" style="20" customWidth="1"/>
    <col min="8" max="8" width="10.8515625" style="20" customWidth="1"/>
    <col min="9" max="9" width="7.00390625" style="20" customWidth="1"/>
    <col min="10" max="10" width="5.421875" style="20" customWidth="1"/>
    <col min="11" max="11" width="10.57421875" style="20" customWidth="1"/>
    <col min="12" max="12" width="7.00390625" style="20" customWidth="1"/>
    <col min="13" max="13" width="7.28125" style="20" customWidth="1"/>
    <col min="14" max="14" width="8.8515625" style="20" customWidth="1"/>
    <col min="15" max="16" width="9.00390625" style="20" customWidth="1"/>
    <col min="17" max="16384" width="9.140625" style="20" customWidth="1"/>
  </cols>
  <sheetData>
    <row r="1" spans="1:7" ht="12.75">
      <c r="A1" s="2" t="s">
        <v>37</v>
      </c>
      <c r="B1" s="2"/>
      <c r="C1" s="2"/>
      <c r="D1" s="2"/>
      <c r="E1" s="2"/>
      <c r="F1" s="2"/>
      <c r="G1" s="2"/>
    </row>
    <row r="2" spans="1:9" ht="12.75" customHeight="1">
      <c r="A2" s="250" t="s">
        <v>54</v>
      </c>
      <c r="B2" s="250"/>
      <c r="C2" s="250"/>
      <c r="D2" s="250"/>
      <c r="E2" s="250"/>
      <c r="F2" s="250"/>
      <c r="G2" s="250"/>
      <c r="H2" s="250"/>
      <c r="I2" s="250"/>
    </row>
    <row r="3" spans="1:7" ht="17.25" customHeight="1">
      <c r="A3" s="15" t="s">
        <v>97</v>
      </c>
      <c r="B3" s="15"/>
      <c r="C3" s="15"/>
      <c r="D3" s="15"/>
      <c r="E3" s="185"/>
      <c r="F3" s="185"/>
      <c r="G3" s="185"/>
    </row>
    <row r="4" s="31" customFormat="1" ht="16.5" customHeight="1"/>
    <row r="5" spans="1:19" s="21" customFormat="1" ht="16.5" customHeight="1">
      <c r="A5" s="268" t="s">
        <v>34</v>
      </c>
      <c r="B5" s="242">
        <v>2013</v>
      </c>
      <c r="C5" s="243" t="s">
        <v>33</v>
      </c>
      <c r="D5" s="265" t="s">
        <v>32</v>
      </c>
      <c r="E5" s="242">
        <v>2014</v>
      </c>
      <c r="F5" s="243" t="s">
        <v>33</v>
      </c>
      <c r="G5" s="265" t="s">
        <v>32</v>
      </c>
      <c r="H5" s="242">
        <v>2015</v>
      </c>
      <c r="I5" s="243" t="s">
        <v>33</v>
      </c>
      <c r="J5" s="265" t="s">
        <v>32</v>
      </c>
      <c r="K5" s="242">
        <v>2016</v>
      </c>
      <c r="L5" s="243" t="s">
        <v>33</v>
      </c>
      <c r="M5" s="265" t="s">
        <v>32</v>
      </c>
      <c r="N5" s="242">
        <v>2017</v>
      </c>
      <c r="O5" s="243" t="s">
        <v>33</v>
      </c>
      <c r="P5" s="265" t="s">
        <v>32</v>
      </c>
      <c r="Q5" s="242">
        <v>2018</v>
      </c>
      <c r="R5" s="243" t="s">
        <v>33</v>
      </c>
      <c r="S5" s="265" t="s">
        <v>32</v>
      </c>
    </row>
    <row r="6" spans="1:19" s="21" customFormat="1" ht="12">
      <c r="A6" s="22" t="s">
        <v>1</v>
      </c>
      <c r="B6" s="131">
        <v>642</v>
      </c>
      <c r="C6" s="76">
        <f>B6/$B$38</f>
        <v>0.011788035694612757</v>
      </c>
      <c r="D6" s="23">
        <f>_xlfn.RANK.EQ(B6,$B$6:$B$37)</f>
        <v>28</v>
      </c>
      <c r="E6" s="108">
        <v>715</v>
      </c>
      <c r="F6" s="85">
        <f>E6/$E$38</f>
        <v>0.011554621848739496</v>
      </c>
      <c r="G6" s="129">
        <f>_xlfn.RANK.EQ(E6,$E$6:$E$37)</f>
        <v>29</v>
      </c>
      <c r="H6" s="108">
        <v>756</v>
      </c>
      <c r="I6" s="85">
        <f>H6/$H$38</f>
        <v>0.011726202478633804</v>
      </c>
      <c r="J6" s="129">
        <f>_xlfn.RANK.EQ(H6,$H$6:$H$37)</f>
        <v>29</v>
      </c>
      <c r="K6" s="108">
        <v>761</v>
      </c>
      <c r="L6" s="85">
        <f>K6/$K$38</f>
        <v>0.011755074299484074</v>
      </c>
      <c r="M6" s="129">
        <f>_xlfn.RANK.EQ(K6,$K$6:$K$37)</f>
        <v>29</v>
      </c>
      <c r="N6" s="108">
        <v>761</v>
      </c>
      <c r="O6" s="85">
        <f>N6/$K$38</f>
        <v>0.011755074299484074</v>
      </c>
      <c r="P6" s="129">
        <f>_xlfn.RANK.EQ(N6,$N$6:$N$37)</f>
        <v>29</v>
      </c>
      <c r="Q6" s="108">
        <v>762</v>
      </c>
      <c r="R6" s="85">
        <f>Q6/$Q$38</f>
        <v>0.011749468035896013</v>
      </c>
      <c r="S6" s="129">
        <f>_xlfn.RANK.EQ(Q6,$Q$6:$Q$37)</f>
        <v>29</v>
      </c>
    </row>
    <row r="7" spans="1:19" s="21" customFormat="1" ht="12">
      <c r="A7" s="22" t="s">
        <v>2</v>
      </c>
      <c r="B7" s="131">
        <v>921</v>
      </c>
      <c r="C7" s="76">
        <f aca="true" t="shared" si="0" ref="C7:C37">B7/$B$38</f>
        <v>0.016910873636664096</v>
      </c>
      <c r="D7" s="23">
        <f aca="true" t="shared" si="1" ref="D7:D37">_xlfn.RANK.EQ(B7,$B$6:$B$37)</f>
        <v>22</v>
      </c>
      <c r="E7" s="108">
        <v>1269</v>
      </c>
      <c r="F7" s="85">
        <f aca="true" t="shared" si="2" ref="F7:F37">E7/$E$38</f>
        <v>0.02050743374272786</v>
      </c>
      <c r="G7" s="129">
        <f aca="true" t="shared" si="3" ref="G7:G37">_xlfn.RANK.EQ(E7,$E$6:$E$37)</f>
        <v>18</v>
      </c>
      <c r="H7" s="124">
        <v>1362</v>
      </c>
      <c r="I7" s="85">
        <f aca="true" t="shared" si="4" ref="I7:I37">H7/$H$38</f>
        <v>0.021125777481348203</v>
      </c>
      <c r="J7" s="129">
        <f aca="true" t="shared" si="5" ref="J7:J37">_xlfn.RANK.EQ(H7,$H$6:$H$37)</f>
        <v>18</v>
      </c>
      <c r="K7" s="124">
        <v>1370</v>
      </c>
      <c r="L7" s="85">
        <f aca="true" t="shared" si="6" ref="L7:L37">K7/$K$38</f>
        <v>0.021162223114708518</v>
      </c>
      <c r="M7" s="129">
        <f aca="true" t="shared" si="7" ref="M7:M37">_xlfn.RANK.EQ(K7,$K$6:$K$37)</f>
        <v>18</v>
      </c>
      <c r="N7" s="124">
        <v>1392</v>
      </c>
      <c r="O7" s="85">
        <f aca="true" t="shared" si="8" ref="O7:O37">N7/$K$38</f>
        <v>0.021502054434798728</v>
      </c>
      <c r="P7" s="129">
        <f aca="true" t="shared" si="9" ref="P7:P37">_xlfn.RANK.EQ(N7,$N$6:$N$37)</f>
        <v>17</v>
      </c>
      <c r="Q7" s="124">
        <v>1391</v>
      </c>
      <c r="R7" s="85">
        <f>Q7/$Q$38</f>
        <v>0.021448175902797052</v>
      </c>
      <c r="S7" s="129">
        <f>_xlfn.RANK.EQ(Q7,$Q$6:$Q$37)</f>
        <v>17</v>
      </c>
    </row>
    <row r="8" spans="1:19" s="21" customFormat="1" ht="12">
      <c r="A8" s="22" t="s">
        <v>3</v>
      </c>
      <c r="B8" s="131">
        <v>306</v>
      </c>
      <c r="C8" s="76">
        <f t="shared" si="0"/>
        <v>0.005618596452572436</v>
      </c>
      <c r="D8" s="23">
        <f t="shared" si="1"/>
        <v>32</v>
      </c>
      <c r="E8" s="108">
        <v>416</v>
      </c>
      <c r="F8" s="85">
        <f t="shared" si="2"/>
        <v>0.0067226890756302525</v>
      </c>
      <c r="G8" s="129">
        <f t="shared" si="3"/>
        <v>31</v>
      </c>
      <c r="H8" s="124">
        <v>479</v>
      </c>
      <c r="I8" s="85">
        <f t="shared" si="4"/>
        <v>0.007429697073102635</v>
      </c>
      <c r="J8" s="129">
        <f t="shared" si="5"/>
        <v>30</v>
      </c>
      <c r="K8" s="124">
        <v>482</v>
      </c>
      <c r="L8" s="85">
        <f t="shared" si="6"/>
        <v>0.007445395285612778</v>
      </c>
      <c r="M8" s="129">
        <f t="shared" si="7"/>
        <v>30</v>
      </c>
      <c r="N8" s="124">
        <v>484</v>
      </c>
      <c r="O8" s="85">
        <f t="shared" si="8"/>
        <v>0.007476289041984615</v>
      </c>
      <c r="P8" s="129">
        <f t="shared" si="9"/>
        <v>30</v>
      </c>
      <c r="Q8" s="124">
        <v>484</v>
      </c>
      <c r="R8" s="85">
        <f>Q8/$Q$38</f>
        <v>0.00746291670521479</v>
      </c>
      <c r="S8" s="129">
        <f aca="true" t="shared" si="10" ref="S8:S37">_xlfn.RANK.EQ(Q8,$Q$6:$Q$37)</f>
        <v>30</v>
      </c>
    </row>
    <row r="9" spans="1:19" s="21" customFormat="1" ht="12">
      <c r="A9" s="22" t="s">
        <v>4</v>
      </c>
      <c r="B9" s="131">
        <v>357</v>
      </c>
      <c r="C9" s="76">
        <f t="shared" si="0"/>
        <v>0.006555029194667842</v>
      </c>
      <c r="D9" s="23">
        <f t="shared" si="1"/>
        <v>31</v>
      </c>
      <c r="E9" s="108">
        <v>442</v>
      </c>
      <c r="F9" s="85">
        <f t="shared" si="2"/>
        <v>0.007142857142857143</v>
      </c>
      <c r="G9" s="129">
        <f t="shared" si="3"/>
        <v>30</v>
      </c>
      <c r="H9" s="124">
        <v>456</v>
      </c>
      <c r="I9" s="85">
        <f t="shared" si="4"/>
        <v>0.0070729475267949935</v>
      </c>
      <c r="J9" s="129">
        <f t="shared" si="5"/>
        <v>31</v>
      </c>
      <c r="K9" s="124">
        <v>457</v>
      </c>
      <c r="L9" s="85">
        <f t="shared" si="6"/>
        <v>0.007059223330964812</v>
      </c>
      <c r="M9" s="129">
        <f t="shared" si="7"/>
        <v>31</v>
      </c>
      <c r="N9" s="124">
        <v>457</v>
      </c>
      <c r="O9" s="85">
        <f t="shared" si="8"/>
        <v>0.007059223330964812</v>
      </c>
      <c r="P9" s="129">
        <f t="shared" si="9"/>
        <v>31</v>
      </c>
      <c r="Q9" s="124">
        <v>458</v>
      </c>
      <c r="R9" s="85">
        <f aca="true" t="shared" si="11" ref="R9:R37">Q9/$Q$38</f>
        <v>0.007062016221050359</v>
      </c>
      <c r="S9" s="129">
        <f t="shared" si="10"/>
        <v>31</v>
      </c>
    </row>
    <row r="10" spans="1:19" s="21" customFormat="1" ht="12">
      <c r="A10" s="22" t="s">
        <v>5</v>
      </c>
      <c r="B10" s="131">
        <v>1073</v>
      </c>
      <c r="C10" s="76">
        <f t="shared" si="0"/>
        <v>0.019701810436634718</v>
      </c>
      <c r="D10" s="23">
        <f t="shared" si="1"/>
        <v>20</v>
      </c>
      <c r="E10" s="108">
        <v>1168</v>
      </c>
      <c r="F10" s="85">
        <f t="shared" si="2"/>
        <v>0.018875242404654168</v>
      </c>
      <c r="G10" s="129">
        <f t="shared" si="3"/>
        <v>21</v>
      </c>
      <c r="H10" s="124">
        <v>1213</v>
      </c>
      <c r="I10" s="85">
        <f t="shared" si="4"/>
        <v>0.01881466085526826</v>
      </c>
      <c r="J10" s="129">
        <f t="shared" si="5"/>
        <v>21</v>
      </c>
      <c r="K10" s="124">
        <v>1218</v>
      </c>
      <c r="L10" s="85">
        <f t="shared" si="6"/>
        <v>0.018814297630448885</v>
      </c>
      <c r="M10" s="129">
        <f t="shared" si="7"/>
        <v>21</v>
      </c>
      <c r="N10" s="124">
        <v>1220</v>
      </c>
      <c r="O10" s="85">
        <f t="shared" si="8"/>
        <v>0.018845191386820722</v>
      </c>
      <c r="P10" s="129">
        <f t="shared" si="9"/>
        <v>21</v>
      </c>
      <c r="Q10" s="124">
        <v>1220</v>
      </c>
      <c r="R10" s="85">
        <f t="shared" si="11"/>
        <v>0.01881148425694637</v>
      </c>
      <c r="S10" s="129">
        <f t="shared" si="10"/>
        <v>21</v>
      </c>
    </row>
    <row r="11" spans="1:19" s="21" customFormat="1" ht="12">
      <c r="A11" s="22" t="s">
        <v>6</v>
      </c>
      <c r="B11" s="131">
        <v>399</v>
      </c>
      <c r="C11" s="76">
        <f t="shared" si="0"/>
        <v>0.007326209099922882</v>
      </c>
      <c r="D11" s="23">
        <f t="shared" si="1"/>
        <v>30</v>
      </c>
      <c r="E11" s="108">
        <v>363</v>
      </c>
      <c r="F11" s="85">
        <f t="shared" si="2"/>
        <v>0.005866192630898513</v>
      </c>
      <c r="G11" s="129">
        <f t="shared" si="3"/>
        <v>32</v>
      </c>
      <c r="H11" s="124">
        <v>379</v>
      </c>
      <c r="I11" s="85">
        <f t="shared" si="4"/>
        <v>0.005878612089156365</v>
      </c>
      <c r="J11" s="129">
        <f t="shared" si="5"/>
        <v>32</v>
      </c>
      <c r="K11" s="124">
        <v>380</v>
      </c>
      <c r="L11" s="85">
        <f t="shared" si="6"/>
        <v>0.0058698137106490775</v>
      </c>
      <c r="M11" s="129">
        <f t="shared" si="7"/>
        <v>32</v>
      </c>
      <c r="N11" s="124">
        <v>384</v>
      </c>
      <c r="O11" s="85">
        <f t="shared" si="8"/>
        <v>0.005931601223392752</v>
      </c>
      <c r="P11" s="129">
        <f t="shared" si="9"/>
        <v>32</v>
      </c>
      <c r="Q11" s="124">
        <v>384</v>
      </c>
      <c r="R11" s="85">
        <f t="shared" si="11"/>
        <v>0.005920991766120825</v>
      </c>
      <c r="S11" s="129">
        <f t="shared" si="10"/>
        <v>32</v>
      </c>
    </row>
    <row r="12" spans="1:19" s="21" customFormat="1" ht="12">
      <c r="A12" s="22" t="s">
        <v>7</v>
      </c>
      <c r="B12" s="131">
        <v>1592</v>
      </c>
      <c r="C12" s="76">
        <f t="shared" si="0"/>
        <v>0.029231390694429142</v>
      </c>
      <c r="D12" s="23">
        <f t="shared" si="1"/>
        <v>11</v>
      </c>
      <c r="E12" s="108">
        <v>2088</v>
      </c>
      <c r="F12" s="85">
        <f t="shared" si="2"/>
        <v>0.03374272786037492</v>
      </c>
      <c r="G12" s="129">
        <f t="shared" si="3"/>
        <v>8</v>
      </c>
      <c r="H12" s="124">
        <v>2099</v>
      </c>
      <c r="I12" s="85">
        <f t="shared" si="4"/>
        <v>0.032557273813032216</v>
      </c>
      <c r="J12" s="129">
        <f t="shared" si="5"/>
        <v>8</v>
      </c>
      <c r="K12" s="124">
        <v>2136</v>
      </c>
      <c r="L12" s="85">
        <f t="shared" si="6"/>
        <v>0.032994531805122185</v>
      </c>
      <c r="M12" s="129">
        <f t="shared" si="7"/>
        <v>8</v>
      </c>
      <c r="N12" s="124">
        <v>2136</v>
      </c>
      <c r="O12" s="85">
        <f t="shared" si="8"/>
        <v>0.032994531805122185</v>
      </c>
      <c r="P12" s="129">
        <f t="shared" si="9"/>
        <v>8</v>
      </c>
      <c r="Q12" s="124">
        <v>2135</v>
      </c>
      <c r="R12" s="85">
        <f t="shared" si="11"/>
        <v>0.03292009744965615</v>
      </c>
      <c r="S12" s="129">
        <f t="shared" si="10"/>
        <v>8</v>
      </c>
    </row>
    <row r="13" spans="1:19" s="21" customFormat="1" ht="12">
      <c r="A13" s="22" t="s">
        <v>8</v>
      </c>
      <c r="B13" s="131">
        <v>1325</v>
      </c>
      <c r="C13" s="76">
        <f t="shared" si="0"/>
        <v>0.02432888986816496</v>
      </c>
      <c r="D13" s="23">
        <f t="shared" si="1"/>
        <v>13</v>
      </c>
      <c r="E13" s="108">
        <v>1699</v>
      </c>
      <c r="F13" s="85">
        <f t="shared" si="2"/>
        <v>0.027456367162249515</v>
      </c>
      <c r="G13" s="129">
        <f t="shared" si="3"/>
        <v>11</v>
      </c>
      <c r="H13" s="124">
        <v>1819</v>
      </c>
      <c r="I13" s="85">
        <f t="shared" si="4"/>
        <v>0.028214235857982658</v>
      </c>
      <c r="J13" s="129">
        <f t="shared" si="5"/>
        <v>10</v>
      </c>
      <c r="K13" s="124">
        <v>1824</v>
      </c>
      <c r="L13" s="85">
        <f t="shared" si="6"/>
        <v>0.028175105811115573</v>
      </c>
      <c r="M13" s="129">
        <f t="shared" si="7"/>
        <v>10</v>
      </c>
      <c r="N13" s="124">
        <v>1832</v>
      </c>
      <c r="O13" s="85">
        <f t="shared" si="8"/>
        <v>0.028298680836602922</v>
      </c>
      <c r="P13" s="129">
        <f t="shared" si="9"/>
        <v>10</v>
      </c>
      <c r="Q13" s="124">
        <v>1832</v>
      </c>
      <c r="R13" s="85">
        <f t="shared" si="11"/>
        <v>0.028248064884201438</v>
      </c>
      <c r="S13" s="129">
        <f t="shared" si="10"/>
        <v>10</v>
      </c>
    </row>
    <row r="14" spans="1:19" s="21" customFormat="1" ht="12">
      <c r="A14" s="22" t="s">
        <v>83</v>
      </c>
      <c r="B14" s="131">
        <v>4779</v>
      </c>
      <c r="C14" s="76">
        <f t="shared" si="0"/>
        <v>0.08774925636223421</v>
      </c>
      <c r="D14" s="23">
        <f t="shared" si="1"/>
        <v>2</v>
      </c>
      <c r="E14" s="108">
        <v>5453</v>
      </c>
      <c r="F14" s="85">
        <f t="shared" si="2"/>
        <v>0.08812217194570136</v>
      </c>
      <c r="G14" s="129">
        <f t="shared" si="3"/>
        <v>2</v>
      </c>
      <c r="H14" s="124">
        <v>5708</v>
      </c>
      <c r="I14" s="85">
        <f t="shared" si="4"/>
        <v>0.08853593088365312</v>
      </c>
      <c r="J14" s="129">
        <f t="shared" si="5"/>
        <v>2</v>
      </c>
      <c r="K14" s="124">
        <v>5759</v>
      </c>
      <c r="L14" s="85">
        <f t="shared" si="6"/>
        <v>0.08895857147270536</v>
      </c>
      <c r="M14" s="129">
        <f t="shared" si="7"/>
        <v>2</v>
      </c>
      <c r="N14" s="124">
        <v>5737</v>
      </c>
      <c r="O14" s="85">
        <f t="shared" si="8"/>
        <v>0.08861874015261516</v>
      </c>
      <c r="P14" s="129">
        <f t="shared" si="9"/>
        <v>2</v>
      </c>
      <c r="Q14" s="124">
        <v>5756</v>
      </c>
      <c r="R14" s="85">
        <f t="shared" si="11"/>
        <v>0.08875319949424862</v>
      </c>
      <c r="S14" s="129">
        <f t="shared" si="10"/>
        <v>2</v>
      </c>
    </row>
    <row r="15" spans="1:19" s="21" customFormat="1" ht="12">
      <c r="A15" s="22" t="s">
        <v>9</v>
      </c>
      <c r="B15" s="131">
        <v>717</v>
      </c>
      <c r="C15" s="76">
        <f t="shared" si="0"/>
        <v>0.013165142668282472</v>
      </c>
      <c r="D15" s="23">
        <f t="shared" si="1"/>
        <v>26</v>
      </c>
      <c r="E15" s="108">
        <v>771</v>
      </c>
      <c r="F15" s="85">
        <f t="shared" si="2"/>
        <v>0.012459599224305107</v>
      </c>
      <c r="G15" s="129">
        <f t="shared" si="3"/>
        <v>26</v>
      </c>
      <c r="H15" s="124">
        <v>792</v>
      </c>
      <c r="I15" s="85">
        <f t="shared" si="4"/>
        <v>0.012284593072854462</v>
      </c>
      <c r="J15" s="129">
        <f t="shared" si="5"/>
        <v>28</v>
      </c>
      <c r="K15" s="124">
        <v>802</v>
      </c>
      <c r="L15" s="85">
        <f t="shared" si="6"/>
        <v>0.012388396305106738</v>
      </c>
      <c r="M15" s="129">
        <f t="shared" si="7"/>
        <v>27</v>
      </c>
      <c r="N15" s="124">
        <v>802</v>
      </c>
      <c r="O15" s="85">
        <f t="shared" si="8"/>
        <v>0.012388396305106738</v>
      </c>
      <c r="P15" s="129">
        <f t="shared" si="9"/>
        <v>27</v>
      </c>
      <c r="Q15" s="124">
        <v>802</v>
      </c>
      <c r="R15" s="85">
        <f t="shared" si="11"/>
        <v>0.012366238011533599</v>
      </c>
      <c r="S15" s="129">
        <f t="shared" si="10"/>
        <v>27</v>
      </c>
    </row>
    <row r="16" spans="1:19" s="21" customFormat="1" ht="12">
      <c r="A16" s="22" t="s">
        <v>10</v>
      </c>
      <c r="B16" s="131">
        <v>2975</v>
      </c>
      <c r="C16" s="76">
        <f t="shared" si="0"/>
        <v>0.05462524328889868</v>
      </c>
      <c r="D16" s="23">
        <f t="shared" si="1"/>
        <v>7</v>
      </c>
      <c r="E16" s="108">
        <v>3575</v>
      </c>
      <c r="F16" s="85">
        <f t="shared" si="2"/>
        <v>0.05777310924369748</v>
      </c>
      <c r="G16" s="129">
        <f t="shared" si="3"/>
        <v>4</v>
      </c>
      <c r="H16" s="124">
        <v>3696</v>
      </c>
      <c r="I16" s="85">
        <f t="shared" si="4"/>
        <v>0.057328101006654156</v>
      </c>
      <c r="J16" s="129">
        <f t="shared" si="5"/>
        <v>5</v>
      </c>
      <c r="K16" s="124">
        <v>3697</v>
      </c>
      <c r="L16" s="85">
        <f t="shared" si="6"/>
        <v>0.05710710865334116</v>
      </c>
      <c r="M16" s="129">
        <f t="shared" si="7"/>
        <v>4</v>
      </c>
      <c r="N16" s="124">
        <v>3708</v>
      </c>
      <c r="O16" s="85">
        <f t="shared" si="8"/>
        <v>0.057277024313386264</v>
      </c>
      <c r="P16" s="129">
        <f t="shared" si="9"/>
        <v>4</v>
      </c>
      <c r="Q16" s="124">
        <v>3711</v>
      </c>
      <c r="R16" s="85">
        <f t="shared" si="11"/>
        <v>0.05722083448977704</v>
      </c>
      <c r="S16" s="129">
        <f t="shared" si="10"/>
        <v>4</v>
      </c>
    </row>
    <row r="17" spans="1:19" s="21" customFormat="1" ht="12">
      <c r="A17" s="22" t="s">
        <v>11</v>
      </c>
      <c r="B17" s="131">
        <v>1884</v>
      </c>
      <c r="C17" s="76">
        <f t="shared" si="0"/>
        <v>0.034592927178583234</v>
      </c>
      <c r="D17" s="23">
        <f t="shared" si="1"/>
        <v>8</v>
      </c>
      <c r="E17" s="108">
        <v>1668</v>
      </c>
      <c r="F17" s="85">
        <f t="shared" si="2"/>
        <v>0.02695539754363284</v>
      </c>
      <c r="G17" s="129">
        <f t="shared" si="3"/>
        <v>12</v>
      </c>
      <c r="H17" s="124">
        <v>1723</v>
      </c>
      <c r="I17" s="85">
        <f t="shared" si="4"/>
        <v>0.02672519427339424</v>
      </c>
      <c r="J17" s="129">
        <f t="shared" si="5"/>
        <v>12</v>
      </c>
      <c r="K17" s="124">
        <v>1720</v>
      </c>
      <c r="L17" s="85">
        <f t="shared" si="6"/>
        <v>0.026568630479780038</v>
      </c>
      <c r="M17" s="129">
        <f t="shared" si="7"/>
        <v>12</v>
      </c>
      <c r="N17" s="124">
        <v>1720</v>
      </c>
      <c r="O17" s="85">
        <f t="shared" si="8"/>
        <v>0.026568630479780038</v>
      </c>
      <c r="P17" s="129">
        <f t="shared" si="9"/>
        <v>12</v>
      </c>
      <c r="Q17" s="124">
        <v>1720</v>
      </c>
      <c r="R17" s="85">
        <f t="shared" si="11"/>
        <v>0.026521108952416196</v>
      </c>
      <c r="S17" s="129">
        <f t="shared" si="10"/>
        <v>12</v>
      </c>
    </row>
    <row r="18" spans="1:19" s="21" customFormat="1" ht="12">
      <c r="A18" s="22" t="s">
        <v>12</v>
      </c>
      <c r="B18" s="131">
        <v>1147</v>
      </c>
      <c r="C18" s="76">
        <f t="shared" si="0"/>
        <v>0.021060555983988836</v>
      </c>
      <c r="D18" s="23">
        <f t="shared" si="1"/>
        <v>16</v>
      </c>
      <c r="E18" s="108">
        <v>1313</v>
      </c>
      <c r="F18" s="85">
        <f t="shared" si="2"/>
        <v>0.021218487394957984</v>
      </c>
      <c r="G18" s="129">
        <f t="shared" si="3"/>
        <v>17</v>
      </c>
      <c r="H18" s="124">
        <v>1376</v>
      </c>
      <c r="I18" s="85">
        <f t="shared" si="4"/>
        <v>0.02134292937910068</v>
      </c>
      <c r="J18" s="129">
        <f t="shared" si="5"/>
        <v>17</v>
      </c>
      <c r="K18" s="124">
        <v>1390</v>
      </c>
      <c r="L18" s="85">
        <f t="shared" si="6"/>
        <v>0.02147116067842689</v>
      </c>
      <c r="M18" s="129">
        <f t="shared" si="7"/>
        <v>17</v>
      </c>
      <c r="N18" s="124">
        <v>1388</v>
      </c>
      <c r="O18" s="85">
        <f t="shared" si="8"/>
        <v>0.021440266922055053</v>
      </c>
      <c r="P18" s="129">
        <f t="shared" si="9"/>
        <v>18</v>
      </c>
      <c r="Q18" s="124">
        <v>1388</v>
      </c>
      <c r="R18" s="85">
        <f t="shared" si="11"/>
        <v>0.021401918154624232</v>
      </c>
      <c r="S18" s="129">
        <f t="shared" si="10"/>
        <v>18</v>
      </c>
    </row>
    <row r="19" spans="1:19" s="21" customFormat="1" ht="12">
      <c r="A19" s="53" t="s">
        <v>13</v>
      </c>
      <c r="B19" s="132">
        <v>4351</v>
      </c>
      <c r="C19" s="81">
        <f t="shared" si="0"/>
        <v>0.07989056589915905</v>
      </c>
      <c r="D19" s="54">
        <f t="shared" si="1"/>
        <v>3</v>
      </c>
      <c r="E19" s="118">
        <v>5051</v>
      </c>
      <c r="F19" s="90">
        <f t="shared" si="2"/>
        <v>0.08162572721396251</v>
      </c>
      <c r="G19" s="136">
        <f t="shared" si="3"/>
        <v>3</v>
      </c>
      <c r="H19" s="126">
        <v>5277</v>
      </c>
      <c r="I19" s="90">
        <f t="shared" si="4"/>
        <v>0.08185075460284469</v>
      </c>
      <c r="J19" s="136">
        <f t="shared" si="5"/>
        <v>3</v>
      </c>
      <c r="K19" s="126">
        <v>5336</v>
      </c>
      <c r="L19" s="90">
        <f t="shared" si="6"/>
        <v>0.08242454200006179</v>
      </c>
      <c r="M19" s="136">
        <f t="shared" si="7"/>
        <v>3</v>
      </c>
      <c r="N19" s="126">
        <v>5347</v>
      </c>
      <c r="O19" s="90">
        <f t="shared" si="8"/>
        <v>0.0825944576601069</v>
      </c>
      <c r="P19" s="136">
        <f t="shared" si="9"/>
        <v>3</v>
      </c>
      <c r="Q19" s="126">
        <v>5347</v>
      </c>
      <c r="R19" s="90">
        <f t="shared" si="11"/>
        <v>0.0824467264933543</v>
      </c>
      <c r="S19" s="136">
        <f t="shared" si="10"/>
        <v>3</v>
      </c>
    </row>
    <row r="20" spans="1:19" s="21" customFormat="1" ht="12">
      <c r="A20" s="22" t="s">
        <v>14</v>
      </c>
      <c r="B20" s="131">
        <v>7417</v>
      </c>
      <c r="C20" s="76">
        <f t="shared" si="0"/>
        <v>0.136186698982777</v>
      </c>
      <c r="D20" s="23">
        <f t="shared" si="1"/>
        <v>1</v>
      </c>
      <c r="E20" s="108">
        <v>8574</v>
      </c>
      <c r="F20" s="85">
        <f t="shared" si="2"/>
        <v>0.1385585003232062</v>
      </c>
      <c r="G20" s="129">
        <f t="shared" si="3"/>
        <v>1</v>
      </c>
      <c r="H20" s="124">
        <v>8814</v>
      </c>
      <c r="I20" s="85">
        <f t="shared" si="4"/>
        <v>0.13671263048502427</v>
      </c>
      <c r="J20" s="129">
        <f t="shared" si="5"/>
        <v>1</v>
      </c>
      <c r="K20" s="124">
        <v>8847</v>
      </c>
      <c r="L20" s="85">
        <f t="shared" si="6"/>
        <v>0.1366585313108221</v>
      </c>
      <c r="M20" s="129">
        <f t="shared" si="7"/>
        <v>1</v>
      </c>
      <c r="N20" s="124">
        <v>8844</v>
      </c>
      <c r="O20" s="85">
        <f t="shared" si="8"/>
        <v>0.13661219067626432</v>
      </c>
      <c r="P20" s="129">
        <f t="shared" si="9"/>
        <v>1</v>
      </c>
      <c r="Q20" s="124">
        <v>8851</v>
      </c>
      <c r="R20" s="85">
        <f t="shared" si="11"/>
        <v>0.13647577635920682</v>
      </c>
      <c r="S20" s="129">
        <f t="shared" si="10"/>
        <v>1</v>
      </c>
    </row>
    <row r="21" spans="1:19" s="21" customFormat="1" ht="12">
      <c r="A21" s="22" t="s">
        <v>15</v>
      </c>
      <c r="B21" s="131">
        <v>3239</v>
      </c>
      <c r="C21" s="76">
        <f t="shared" si="0"/>
        <v>0.05947265983621608</v>
      </c>
      <c r="D21" s="23">
        <f t="shared" si="1"/>
        <v>4</v>
      </c>
      <c r="E21" s="108">
        <v>3259</v>
      </c>
      <c r="F21" s="85">
        <f t="shared" si="2"/>
        <v>0.05266645119586296</v>
      </c>
      <c r="G21" s="129">
        <f t="shared" si="3"/>
        <v>6</v>
      </c>
      <c r="H21" s="124">
        <v>3360</v>
      </c>
      <c r="I21" s="85">
        <f t="shared" si="4"/>
        <v>0.052116455460594686</v>
      </c>
      <c r="J21" s="129">
        <f t="shared" si="5"/>
        <v>7</v>
      </c>
      <c r="K21" s="124">
        <v>3370</v>
      </c>
      <c r="L21" s="85">
        <f t="shared" si="6"/>
        <v>0.05205597948654577</v>
      </c>
      <c r="M21" s="129">
        <f t="shared" si="7"/>
        <v>7</v>
      </c>
      <c r="N21" s="124">
        <v>3371</v>
      </c>
      <c r="O21" s="85">
        <f t="shared" si="8"/>
        <v>0.052071426364731686</v>
      </c>
      <c r="P21" s="129">
        <f t="shared" si="9"/>
        <v>7</v>
      </c>
      <c r="Q21" s="124">
        <v>3371</v>
      </c>
      <c r="R21" s="85">
        <f t="shared" si="11"/>
        <v>0.051978289696857555</v>
      </c>
      <c r="S21" s="129">
        <f t="shared" si="10"/>
        <v>7</v>
      </c>
    </row>
    <row r="22" spans="1:19" s="21" customFormat="1" ht="12">
      <c r="A22" s="22" t="s">
        <v>16</v>
      </c>
      <c r="B22" s="131">
        <v>1603</v>
      </c>
      <c r="C22" s="76">
        <f t="shared" si="0"/>
        <v>0.029433366383900702</v>
      </c>
      <c r="D22" s="23">
        <f t="shared" si="1"/>
        <v>10</v>
      </c>
      <c r="E22" s="108">
        <v>1490</v>
      </c>
      <c r="F22" s="85">
        <f t="shared" si="2"/>
        <v>0.024078862314156433</v>
      </c>
      <c r="G22" s="129">
        <f t="shared" si="3"/>
        <v>13</v>
      </c>
      <c r="H22" s="124">
        <v>1529</v>
      </c>
      <c r="I22" s="85">
        <f t="shared" si="4"/>
        <v>0.023716089404538475</v>
      </c>
      <c r="J22" s="129">
        <f t="shared" si="5"/>
        <v>13</v>
      </c>
      <c r="K22" s="124">
        <v>1534</v>
      </c>
      <c r="L22" s="85">
        <f t="shared" si="6"/>
        <v>0.02369551113719917</v>
      </c>
      <c r="M22" s="129">
        <f t="shared" si="7"/>
        <v>13</v>
      </c>
      <c r="N22" s="124">
        <v>1532</v>
      </c>
      <c r="O22" s="85">
        <f t="shared" si="8"/>
        <v>0.023664617380827334</v>
      </c>
      <c r="P22" s="129">
        <f t="shared" si="9"/>
        <v>13</v>
      </c>
      <c r="Q22" s="124">
        <v>1533</v>
      </c>
      <c r="R22" s="85">
        <f t="shared" si="11"/>
        <v>0.02363770931631048</v>
      </c>
      <c r="S22" s="129">
        <f t="shared" si="10"/>
        <v>13</v>
      </c>
    </row>
    <row r="23" spans="1:19" s="21" customFormat="1" ht="12">
      <c r="A23" s="22" t="s">
        <v>17</v>
      </c>
      <c r="B23" s="131">
        <v>755</v>
      </c>
      <c r="C23" s="76">
        <f t="shared" si="0"/>
        <v>0.013862876868275127</v>
      </c>
      <c r="D23" s="23">
        <f t="shared" si="1"/>
        <v>25</v>
      </c>
      <c r="E23" s="108">
        <v>727</v>
      </c>
      <c r="F23" s="85">
        <f t="shared" si="2"/>
        <v>0.011748545572074984</v>
      </c>
      <c r="G23" s="129">
        <f t="shared" si="3"/>
        <v>28</v>
      </c>
      <c r="H23" s="124">
        <v>796</v>
      </c>
      <c r="I23" s="85">
        <f t="shared" si="4"/>
        <v>0.012346636472212312</v>
      </c>
      <c r="J23" s="129">
        <f t="shared" si="5"/>
        <v>27</v>
      </c>
      <c r="K23" s="124">
        <v>797</v>
      </c>
      <c r="L23" s="85">
        <f t="shared" si="6"/>
        <v>0.012311161914177145</v>
      </c>
      <c r="M23" s="129">
        <f t="shared" si="7"/>
        <v>28</v>
      </c>
      <c r="N23" s="124">
        <v>799</v>
      </c>
      <c r="O23" s="85">
        <f t="shared" si="8"/>
        <v>0.012342055670548982</v>
      </c>
      <c r="P23" s="129">
        <f t="shared" si="9"/>
        <v>28</v>
      </c>
      <c r="Q23" s="124">
        <v>798</v>
      </c>
      <c r="R23" s="85">
        <f t="shared" si="11"/>
        <v>0.01230456101396984</v>
      </c>
      <c r="S23" s="129">
        <f t="shared" si="10"/>
        <v>28</v>
      </c>
    </row>
    <row r="24" spans="1:19" s="21" customFormat="1" ht="12">
      <c r="A24" s="22" t="s">
        <v>18</v>
      </c>
      <c r="B24" s="131">
        <v>1737</v>
      </c>
      <c r="C24" s="76">
        <f t="shared" si="0"/>
        <v>0.03189379751019059</v>
      </c>
      <c r="D24" s="23">
        <f t="shared" si="1"/>
        <v>9</v>
      </c>
      <c r="E24" s="108">
        <v>1939</v>
      </c>
      <c r="F24" s="85">
        <f t="shared" si="2"/>
        <v>0.031334841628959276</v>
      </c>
      <c r="G24" s="129">
        <f t="shared" si="3"/>
        <v>9</v>
      </c>
      <c r="H24" s="124">
        <v>2019</v>
      </c>
      <c r="I24" s="85">
        <f t="shared" si="4"/>
        <v>0.0313164058258752</v>
      </c>
      <c r="J24" s="129">
        <f t="shared" si="5"/>
        <v>9</v>
      </c>
      <c r="K24" s="124">
        <v>2029</v>
      </c>
      <c r="L24" s="85">
        <f t="shared" si="6"/>
        <v>0.031341715839228894</v>
      </c>
      <c r="M24" s="129">
        <f t="shared" si="7"/>
        <v>9</v>
      </c>
      <c r="N24" s="124">
        <v>2034</v>
      </c>
      <c r="O24" s="85">
        <f t="shared" si="8"/>
        <v>0.031418950230158484</v>
      </c>
      <c r="P24" s="129">
        <f t="shared" si="9"/>
        <v>9</v>
      </c>
      <c r="Q24" s="124">
        <v>2037</v>
      </c>
      <c r="R24" s="85">
        <f t="shared" si="11"/>
        <v>0.03140901100934407</v>
      </c>
      <c r="S24" s="129">
        <f t="shared" si="10"/>
        <v>9</v>
      </c>
    </row>
    <row r="25" spans="1:19" s="21" customFormat="1" ht="12">
      <c r="A25" s="22" t="s">
        <v>19</v>
      </c>
      <c r="B25" s="131">
        <v>1549</v>
      </c>
      <c r="C25" s="76">
        <f t="shared" si="0"/>
        <v>0.028441849362858505</v>
      </c>
      <c r="D25" s="23">
        <f t="shared" si="1"/>
        <v>12</v>
      </c>
      <c r="E25" s="108">
        <v>1732</v>
      </c>
      <c r="F25" s="85">
        <f t="shared" si="2"/>
        <v>0.02798965740142211</v>
      </c>
      <c r="G25" s="129">
        <f t="shared" si="3"/>
        <v>10</v>
      </c>
      <c r="H25" s="124">
        <v>1804</v>
      </c>
      <c r="I25" s="85">
        <f t="shared" si="4"/>
        <v>0.02798157311039072</v>
      </c>
      <c r="J25" s="129">
        <f t="shared" si="5"/>
        <v>11</v>
      </c>
      <c r="K25" s="124">
        <v>1733</v>
      </c>
      <c r="L25" s="85">
        <f t="shared" si="6"/>
        <v>0.02676943989619698</v>
      </c>
      <c r="M25" s="129">
        <f t="shared" si="7"/>
        <v>11</v>
      </c>
      <c r="N25" s="124">
        <v>1732</v>
      </c>
      <c r="O25" s="85">
        <f t="shared" si="8"/>
        <v>0.02675399301801106</v>
      </c>
      <c r="P25" s="129">
        <f t="shared" si="9"/>
        <v>11</v>
      </c>
      <c r="Q25" s="124">
        <v>1733</v>
      </c>
      <c r="R25" s="85">
        <f t="shared" si="11"/>
        <v>0.026721559194498413</v>
      </c>
      <c r="S25" s="129">
        <f t="shared" si="10"/>
        <v>11</v>
      </c>
    </row>
    <row r="26" spans="1:19" s="21" customFormat="1" ht="12">
      <c r="A26" s="22" t="s">
        <v>20</v>
      </c>
      <c r="B26" s="131">
        <v>3019</v>
      </c>
      <c r="C26" s="76">
        <f t="shared" si="0"/>
        <v>0.05543314604678491</v>
      </c>
      <c r="D26" s="23">
        <f t="shared" si="1"/>
        <v>6</v>
      </c>
      <c r="E26" s="108">
        <v>3573</v>
      </c>
      <c r="F26" s="85">
        <f t="shared" si="2"/>
        <v>0.05774078862314157</v>
      </c>
      <c r="G26" s="129">
        <f t="shared" si="3"/>
        <v>5</v>
      </c>
      <c r="H26" s="124">
        <v>3702</v>
      </c>
      <c r="I26" s="85">
        <f t="shared" si="4"/>
        <v>0.05742116610569093</v>
      </c>
      <c r="J26" s="129">
        <f t="shared" si="5"/>
        <v>4</v>
      </c>
      <c r="K26" s="124">
        <v>3697</v>
      </c>
      <c r="L26" s="85">
        <f t="shared" si="6"/>
        <v>0.05710710865334116</v>
      </c>
      <c r="M26" s="129">
        <f t="shared" si="7"/>
        <v>4</v>
      </c>
      <c r="N26" s="124">
        <v>3695</v>
      </c>
      <c r="O26" s="85">
        <f t="shared" si="8"/>
        <v>0.057076214896969325</v>
      </c>
      <c r="P26" s="129">
        <f t="shared" si="9"/>
        <v>5</v>
      </c>
      <c r="Q26" s="124">
        <v>3698</v>
      </c>
      <c r="R26" s="85">
        <f t="shared" si="11"/>
        <v>0.05702038424769482</v>
      </c>
      <c r="S26" s="129">
        <f t="shared" si="10"/>
        <v>5</v>
      </c>
    </row>
    <row r="27" spans="1:19" s="21" customFormat="1" ht="12">
      <c r="A27" s="22" t="s">
        <v>21</v>
      </c>
      <c r="B27" s="131">
        <v>780</v>
      </c>
      <c r="C27" s="76">
        <f t="shared" si="0"/>
        <v>0.014321912526165033</v>
      </c>
      <c r="D27" s="23">
        <f t="shared" si="1"/>
        <v>23</v>
      </c>
      <c r="E27" s="108">
        <v>937</v>
      </c>
      <c r="F27" s="85">
        <f t="shared" si="2"/>
        <v>0.015142210730446025</v>
      </c>
      <c r="G27" s="129">
        <f t="shared" si="3"/>
        <v>24</v>
      </c>
      <c r="H27" s="124">
        <v>989</v>
      </c>
      <c r="I27" s="85">
        <f t="shared" si="4"/>
        <v>0.015340230491228615</v>
      </c>
      <c r="J27" s="129">
        <f t="shared" si="5"/>
        <v>24</v>
      </c>
      <c r="K27" s="124">
        <v>1007</v>
      </c>
      <c r="L27" s="85">
        <f t="shared" si="6"/>
        <v>0.015555006333220055</v>
      </c>
      <c r="M27" s="129">
        <f t="shared" si="7"/>
        <v>24</v>
      </c>
      <c r="N27" s="124">
        <v>1008</v>
      </c>
      <c r="O27" s="85">
        <f t="shared" si="8"/>
        <v>0.015570453211405974</v>
      </c>
      <c r="P27" s="129">
        <f t="shared" si="9"/>
        <v>24</v>
      </c>
      <c r="Q27" s="124">
        <v>1011</v>
      </c>
      <c r="R27" s="85">
        <f t="shared" si="11"/>
        <v>0.015588861134239984</v>
      </c>
      <c r="S27" s="129">
        <f t="shared" si="10"/>
        <v>24</v>
      </c>
    </row>
    <row r="28" spans="1:19" s="21" customFormat="1" ht="12">
      <c r="A28" s="22" t="s">
        <v>22</v>
      </c>
      <c r="B28" s="131">
        <v>494</v>
      </c>
      <c r="C28" s="76">
        <f t="shared" si="0"/>
        <v>0.00907054459990452</v>
      </c>
      <c r="D28" s="23">
        <f t="shared" si="1"/>
        <v>29</v>
      </c>
      <c r="E28" s="108">
        <v>751</v>
      </c>
      <c r="F28" s="85">
        <f t="shared" si="2"/>
        <v>0.01213639301874596</v>
      </c>
      <c r="G28" s="129">
        <f t="shared" si="3"/>
        <v>27</v>
      </c>
      <c r="H28" s="124">
        <v>869</v>
      </c>
      <c r="I28" s="85">
        <f t="shared" si="4"/>
        <v>0.01347892851049309</v>
      </c>
      <c r="J28" s="129">
        <f t="shared" si="5"/>
        <v>26</v>
      </c>
      <c r="K28" s="124">
        <v>891</v>
      </c>
      <c r="L28" s="85">
        <f t="shared" si="6"/>
        <v>0.013763168463653495</v>
      </c>
      <c r="M28" s="129">
        <f t="shared" si="7"/>
        <v>26</v>
      </c>
      <c r="N28" s="124">
        <v>897</v>
      </c>
      <c r="O28" s="85">
        <f t="shared" si="8"/>
        <v>0.013855849732769007</v>
      </c>
      <c r="P28" s="129">
        <f t="shared" si="9"/>
        <v>26</v>
      </c>
      <c r="Q28" s="124">
        <v>899</v>
      </c>
      <c r="R28" s="85">
        <f t="shared" si="11"/>
        <v>0.013861905202454745</v>
      </c>
      <c r="S28" s="129">
        <f t="shared" si="10"/>
        <v>26</v>
      </c>
    </row>
    <row r="29" spans="1:19" s="21" customFormat="1" ht="12">
      <c r="A29" s="22" t="s">
        <v>23</v>
      </c>
      <c r="B29" s="131">
        <v>1113</v>
      </c>
      <c r="C29" s="76">
        <f t="shared" si="0"/>
        <v>0.020436267489258565</v>
      </c>
      <c r="D29" s="23">
        <f t="shared" si="1"/>
        <v>19</v>
      </c>
      <c r="E29" s="108">
        <v>1266</v>
      </c>
      <c r="F29" s="85">
        <f t="shared" si="2"/>
        <v>0.02045895281189399</v>
      </c>
      <c r="G29" s="129">
        <f t="shared" si="3"/>
        <v>19</v>
      </c>
      <c r="H29" s="124">
        <v>1336</v>
      </c>
      <c r="I29" s="85">
        <f t="shared" si="4"/>
        <v>0.020722495385522174</v>
      </c>
      <c r="J29" s="129">
        <f t="shared" si="5"/>
        <v>19</v>
      </c>
      <c r="K29" s="124">
        <v>1336</v>
      </c>
      <c r="L29" s="85">
        <f t="shared" si="6"/>
        <v>0.020637029256387284</v>
      </c>
      <c r="M29" s="129">
        <f t="shared" si="7"/>
        <v>19</v>
      </c>
      <c r="N29" s="124">
        <v>1339</v>
      </c>
      <c r="O29" s="85">
        <f t="shared" si="8"/>
        <v>0.02068336989094504</v>
      </c>
      <c r="P29" s="129">
        <f t="shared" si="9"/>
        <v>19</v>
      </c>
      <c r="Q29" s="124">
        <v>1339</v>
      </c>
      <c r="R29" s="85">
        <f t="shared" si="11"/>
        <v>0.02064637493446819</v>
      </c>
      <c r="S29" s="129">
        <f t="shared" si="10"/>
        <v>19</v>
      </c>
    </row>
    <row r="30" spans="1:19" s="21" customFormat="1" ht="12">
      <c r="A30" s="22" t="s">
        <v>24</v>
      </c>
      <c r="B30" s="131">
        <v>1272</v>
      </c>
      <c r="C30" s="76">
        <f t="shared" si="0"/>
        <v>0.023355734273438362</v>
      </c>
      <c r="D30" s="23">
        <f t="shared" si="1"/>
        <v>14</v>
      </c>
      <c r="E30" s="108">
        <v>1376</v>
      </c>
      <c r="F30" s="85">
        <f t="shared" si="2"/>
        <v>0.022236586942469296</v>
      </c>
      <c r="G30" s="129">
        <f t="shared" si="3"/>
        <v>16</v>
      </c>
      <c r="H30" s="124">
        <v>1430</v>
      </c>
      <c r="I30" s="85">
        <f t="shared" si="4"/>
        <v>0.022180515270431668</v>
      </c>
      <c r="J30" s="129">
        <f t="shared" si="5"/>
        <v>16</v>
      </c>
      <c r="K30" s="124">
        <v>1437</v>
      </c>
      <c r="L30" s="85">
        <f t="shared" si="6"/>
        <v>0.022197163953165067</v>
      </c>
      <c r="M30" s="129">
        <f t="shared" si="7"/>
        <v>16</v>
      </c>
      <c r="N30" s="124">
        <v>1438</v>
      </c>
      <c r="O30" s="85">
        <f t="shared" si="8"/>
        <v>0.022212610831350985</v>
      </c>
      <c r="P30" s="129">
        <f t="shared" si="9"/>
        <v>16</v>
      </c>
      <c r="Q30" s="124">
        <v>1439</v>
      </c>
      <c r="R30" s="85">
        <f t="shared" si="11"/>
        <v>0.022188299873562155</v>
      </c>
      <c r="S30" s="129">
        <f t="shared" si="10"/>
        <v>16</v>
      </c>
    </row>
    <row r="31" spans="1:19" s="21" customFormat="1" ht="12">
      <c r="A31" s="22" t="s">
        <v>25</v>
      </c>
      <c r="B31" s="131">
        <v>1162</v>
      </c>
      <c r="C31" s="76">
        <f t="shared" si="0"/>
        <v>0.021335977378722778</v>
      </c>
      <c r="D31" s="23">
        <f t="shared" si="1"/>
        <v>15</v>
      </c>
      <c r="E31" s="108">
        <v>1224</v>
      </c>
      <c r="F31" s="85">
        <f t="shared" si="2"/>
        <v>0.01978021978021978</v>
      </c>
      <c r="G31" s="129">
        <f t="shared" si="3"/>
        <v>20</v>
      </c>
      <c r="H31" s="124">
        <v>1290</v>
      </c>
      <c r="I31" s="85">
        <f t="shared" si="4"/>
        <v>0.020008996292906887</v>
      </c>
      <c r="J31" s="129">
        <f t="shared" si="5"/>
        <v>20</v>
      </c>
      <c r="K31" s="124">
        <v>1298</v>
      </c>
      <c r="L31" s="85">
        <f t="shared" si="6"/>
        <v>0.020050047885322376</v>
      </c>
      <c r="M31" s="129">
        <f t="shared" si="7"/>
        <v>20</v>
      </c>
      <c r="N31" s="124">
        <v>1303</v>
      </c>
      <c r="O31" s="85">
        <f t="shared" si="8"/>
        <v>0.02012728227625197</v>
      </c>
      <c r="P31" s="129">
        <f t="shared" si="9"/>
        <v>20</v>
      </c>
      <c r="Q31" s="124">
        <v>1307</v>
      </c>
      <c r="R31" s="85">
        <f t="shared" si="11"/>
        <v>0.020152958953958123</v>
      </c>
      <c r="S31" s="129">
        <f t="shared" si="10"/>
        <v>20</v>
      </c>
    </row>
    <row r="32" spans="1:19" s="21" customFormat="1" ht="12">
      <c r="A32" s="22" t="s">
        <v>26</v>
      </c>
      <c r="B32" s="131">
        <v>664</v>
      </c>
      <c r="C32" s="76">
        <f t="shared" si="0"/>
        <v>0.012191987073555875</v>
      </c>
      <c r="D32" s="23">
        <f t="shared" si="1"/>
        <v>27</v>
      </c>
      <c r="E32" s="108">
        <v>869</v>
      </c>
      <c r="F32" s="85">
        <f t="shared" si="2"/>
        <v>0.014043309631544926</v>
      </c>
      <c r="G32" s="129">
        <f t="shared" si="3"/>
        <v>25</v>
      </c>
      <c r="H32" s="124">
        <v>897</v>
      </c>
      <c r="I32" s="85">
        <f t="shared" si="4"/>
        <v>0.013913232305998046</v>
      </c>
      <c r="J32" s="129">
        <f t="shared" si="5"/>
        <v>25</v>
      </c>
      <c r="K32" s="124">
        <v>900</v>
      </c>
      <c r="L32" s="85">
        <f t="shared" si="6"/>
        <v>0.013902190367326763</v>
      </c>
      <c r="M32" s="129">
        <f t="shared" si="7"/>
        <v>25</v>
      </c>
      <c r="N32" s="124">
        <v>903</v>
      </c>
      <c r="O32" s="85">
        <f t="shared" si="8"/>
        <v>0.013948531001884519</v>
      </c>
      <c r="P32" s="129">
        <f t="shared" si="9"/>
        <v>25</v>
      </c>
      <c r="Q32" s="124">
        <v>904</v>
      </c>
      <c r="R32" s="85">
        <f t="shared" si="11"/>
        <v>0.013939001449409443</v>
      </c>
      <c r="S32" s="129">
        <f t="shared" si="10"/>
        <v>25</v>
      </c>
    </row>
    <row r="33" spans="1:19" s="21" customFormat="1" ht="12">
      <c r="A33" s="22" t="s">
        <v>27</v>
      </c>
      <c r="B33" s="131">
        <v>1145</v>
      </c>
      <c r="C33" s="76">
        <f t="shared" si="0"/>
        <v>0.021023833131357642</v>
      </c>
      <c r="D33" s="23">
        <f t="shared" si="1"/>
        <v>17</v>
      </c>
      <c r="E33" s="108">
        <v>1377</v>
      </c>
      <c r="F33" s="85">
        <f t="shared" si="2"/>
        <v>0.022252747252747253</v>
      </c>
      <c r="G33" s="129">
        <f t="shared" si="3"/>
        <v>14</v>
      </c>
      <c r="H33" s="124">
        <v>1456</v>
      </c>
      <c r="I33" s="85">
        <f t="shared" si="4"/>
        <v>0.022583797366257697</v>
      </c>
      <c r="J33" s="129">
        <f t="shared" si="5"/>
        <v>14</v>
      </c>
      <c r="K33" s="124">
        <v>1460</v>
      </c>
      <c r="L33" s="85">
        <f t="shared" si="6"/>
        <v>0.022552442151441195</v>
      </c>
      <c r="M33" s="129">
        <f t="shared" si="7"/>
        <v>14</v>
      </c>
      <c r="N33" s="124">
        <v>1460</v>
      </c>
      <c r="O33" s="85">
        <f t="shared" si="8"/>
        <v>0.022552442151441195</v>
      </c>
      <c r="P33" s="129">
        <f t="shared" si="9"/>
        <v>15</v>
      </c>
      <c r="Q33" s="124">
        <v>1461</v>
      </c>
      <c r="R33" s="85">
        <f t="shared" si="11"/>
        <v>0.022527523360162827</v>
      </c>
      <c r="S33" s="129">
        <f t="shared" si="10"/>
        <v>15</v>
      </c>
    </row>
    <row r="34" spans="1:19" s="21" customFormat="1" ht="12">
      <c r="A34" s="22" t="s">
        <v>28</v>
      </c>
      <c r="B34" s="131">
        <v>778</v>
      </c>
      <c r="C34" s="76">
        <f t="shared" si="0"/>
        <v>0.01428518967353384</v>
      </c>
      <c r="D34" s="23">
        <f t="shared" si="1"/>
        <v>24</v>
      </c>
      <c r="E34" s="108">
        <v>1009</v>
      </c>
      <c r="F34" s="85">
        <f t="shared" si="2"/>
        <v>0.016305753070458954</v>
      </c>
      <c r="G34" s="129">
        <f t="shared" si="3"/>
        <v>23</v>
      </c>
      <c r="H34" s="124">
        <v>1024</v>
      </c>
      <c r="I34" s="85">
        <f t="shared" si="4"/>
        <v>0.01588311023560981</v>
      </c>
      <c r="J34" s="129">
        <f t="shared" si="5"/>
        <v>23</v>
      </c>
      <c r="K34" s="124">
        <v>1019</v>
      </c>
      <c r="L34" s="85">
        <f t="shared" si="6"/>
        <v>0.01574036887145108</v>
      </c>
      <c r="M34" s="129">
        <f t="shared" si="7"/>
        <v>23</v>
      </c>
      <c r="N34" s="124">
        <v>1019</v>
      </c>
      <c r="O34" s="85">
        <f t="shared" si="8"/>
        <v>0.01574036887145108</v>
      </c>
      <c r="P34" s="129">
        <f t="shared" si="9"/>
        <v>23</v>
      </c>
      <c r="Q34" s="124">
        <v>1019</v>
      </c>
      <c r="R34" s="85">
        <f t="shared" si="11"/>
        <v>0.0157122151293675</v>
      </c>
      <c r="S34" s="129">
        <f t="shared" si="10"/>
        <v>23</v>
      </c>
    </row>
    <row r="35" spans="1:19" s="21" customFormat="1" ht="12">
      <c r="A35" s="22" t="s">
        <v>29</v>
      </c>
      <c r="B35" s="131">
        <v>3136</v>
      </c>
      <c r="C35" s="76">
        <f t="shared" si="0"/>
        <v>0.05758143292570967</v>
      </c>
      <c r="D35" s="23">
        <f t="shared" si="1"/>
        <v>5</v>
      </c>
      <c r="E35" s="108">
        <v>3254</v>
      </c>
      <c r="F35" s="85">
        <f t="shared" si="2"/>
        <v>0.052585649644473174</v>
      </c>
      <c r="G35" s="129">
        <f t="shared" si="3"/>
        <v>7</v>
      </c>
      <c r="H35" s="124">
        <v>3392</v>
      </c>
      <c r="I35" s="85">
        <f t="shared" si="4"/>
        <v>0.052612802655457494</v>
      </c>
      <c r="J35" s="129">
        <f t="shared" si="5"/>
        <v>6</v>
      </c>
      <c r="K35" s="124">
        <v>3409</v>
      </c>
      <c r="L35" s="85">
        <f t="shared" si="6"/>
        <v>0.052658407735796595</v>
      </c>
      <c r="M35" s="129">
        <f t="shared" si="7"/>
        <v>6</v>
      </c>
      <c r="N35" s="124">
        <v>3415</v>
      </c>
      <c r="O35" s="85">
        <f t="shared" si="8"/>
        <v>0.052751089004912106</v>
      </c>
      <c r="P35" s="129">
        <f t="shared" si="9"/>
        <v>6</v>
      </c>
      <c r="Q35" s="124">
        <v>3417</v>
      </c>
      <c r="R35" s="85">
        <f t="shared" si="11"/>
        <v>0.05268757516884078</v>
      </c>
      <c r="S35" s="129">
        <f t="shared" si="10"/>
        <v>6</v>
      </c>
    </row>
    <row r="36" spans="1:19" s="21" customFormat="1" ht="12">
      <c r="A36" s="22" t="s">
        <v>30</v>
      </c>
      <c r="B36" s="131">
        <v>1140</v>
      </c>
      <c r="C36" s="76">
        <f t="shared" si="0"/>
        <v>0.020932025999779662</v>
      </c>
      <c r="D36" s="23">
        <f t="shared" si="1"/>
        <v>18</v>
      </c>
      <c r="E36" s="108">
        <v>1377</v>
      </c>
      <c r="F36" s="85">
        <f t="shared" si="2"/>
        <v>0.022252747252747253</v>
      </c>
      <c r="G36" s="129">
        <f t="shared" si="3"/>
        <v>14</v>
      </c>
      <c r="H36" s="124">
        <v>1447</v>
      </c>
      <c r="I36" s="85">
        <f t="shared" si="4"/>
        <v>0.022444199717702534</v>
      </c>
      <c r="J36" s="129">
        <f t="shared" si="5"/>
        <v>15</v>
      </c>
      <c r="K36" s="124">
        <v>1458</v>
      </c>
      <c r="L36" s="85">
        <f t="shared" si="6"/>
        <v>0.022521548395069358</v>
      </c>
      <c r="M36" s="129">
        <f t="shared" si="7"/>
        <v>15</v>
      </c>
      <c r="N36" s="124">
        <v>1464</v>
      </c>
      <c r="O36" s="85">
        <f t="shared" si="8"/>
        <v>0.02261422966418487</v>
      </c>
      <c r="P36" s="129">
        <f t="shared" si="9"/>
        <v>14</v>
      </c>
      <c r="Q36" s="124">
        <v>1464</v>
      </c>
      <c r="R36" s="85">
        <f t="shared" si="11"/>
        <v>0.022573781108335647</v>
      </c>
      <c r="S36" s="129">
        <f t="shared" si="10"/>
        <v>14</v>
      </c>
    </row>
    <row r="37" spans="1:19" s="21" customFormat="1" ht="12">
      <c r="A37" s="138" t="s">
        <v>31</v>
      </c>
      <c r="B37" s="144">
        <v>991</v>
      </c>
      <c r="C37" s="117">
        <f t="shared" si="0"/>
        <v>0.01819617347875583</v>
      </c>
      <c r="D37" s="139">
        <f t="shared" si="1"/>
        <v>21</v>
      </c>
      <c r="E37" s="109">
        <v>1155</v>
      </c>
      <c r="F37" s="99">
        <f t="shared" si="2"/>
        <v>0.018665158371040724</v>
      </c>
      <c r="G37" s="130">
        <f t="shared" si="3"/>
        <v>22</v>
      </c>
      <c r="H37" s="125">
        <v>1182</v>
      </c>
      <c r="I37" s="99">
        <f t="shared" si="4"/>
        <v>0.018333824510244918</v>
      </c>
      <c r="J37" s="130">
        <f t="shared" si="5"/>
        <v>22</v>
      </c>
      <c r="K37" s="124">
        <v>1184</v>
      </c>
      <c r="L37" s="85">
        <f t="shared" si="6"/>
        <v>0.018289103772127654</v>
      </c>
      <c r="M37" s="129">
        <f t="shared" si="7"/>
        <v>22</v>
      </c>
      <c r="N37" s="124">
        <v>1183</v>
      </c>
      <c r="O37" s="85">
        <f t="shared" si="8"/>
        <v>0.018273656893941736</v>
      </c>
      <c r="P37" s="129">
        <f t="shared" si="9"/>
        <v>22</v>
      </c>
      <c r="Q37" s="124">
        <v>1183</v>
      </c>
      <c r="R37" s="85">
        <f t="shared" si="11"/>
        <v>0.018240972029481606</v>
      </c>
      <c r="S37" s="129">
        <f t="shared" si="10"/>
        <v>22</v>
      </c>
    </row>
    <row r="38" spans="1:19" s="24" customFormat="1" ht="12.75">
      <c r="A38" s="49" t="s">
        <v>0</v>
      </c>
      <c r="B38" s="133">
        <v>54462</v>
      </c>
      <c r="C38" s="111">
        <f>SUM(C6:C37)</f>
        <v>1.0000000000000002</v>
      </c>
      <c r="D38" s="134"/>
      <c r="E38" s="122">
        <v>61880</v>
      </c>
      <c r="F38" s="120">
        <f>SUM(F6:F37)</f>
        <v>1.0000000000000002</v>
      </c>
      <c r="G38" s="137"/>
      <c r="H38" s="122">
        <v>64471</v>
      </c>
      <c r="I38" s="120">
        <f>SUM(I6:I37)</f>
        <v>1.0000000000000002</v>
      </c>
      <c r="J38" s="137"/>
      <c r="K38" s="86">
        <v>64738</v>
      </c>
      <c r="L38" s="214">
        <f>SUM(L6:L37)</f>
        <v>0.9999999999999997</v>
      </c>
      <c r="M38" s="135"/>
      <c r="N38" s="86">
        <f>SUM(N6:N37)</f>
        <v>64804</v>
      </c>
      <c r="O38" s="214">
        <f>SUM(O6:O37)</f>
        <v>1.0010194939602706</v>
      </c>
      <c r="P38" s="135"/>
      <c r="Q38" s="86">
        <v>64854</v>
      </c>
      <c r="R38" s="214">
        <f>SUM(R6:R37)</f>
        <v>1</v>
      </c>
      <c r="S38" s="135"/>
    </row>
    <row r="39" spans="1:7" s="24" customFormat="1" ht="12.75">
      <c r="A39" s="38" t="s">
        <v>85</v>
      </c>
      <c r="B39" s="39"/>
      <c r="C39" s="35"/>
      <c r="D39" s="38"/>
      <c r="E39" s="38"/>
      <c r="F39" s="38"/>
      <c r="G39" s="38"/>
    </row>
    <row r="40" spans="1:13" ht="27" customHeight="1">
      <c r="A40" s="248" t="s">
        <v>59</v>
      </c>
      <c r="B40" s="248"/>
      <c r="C40" s="248"/>
      <c r="D40" s="248"/>
      <c r="E40" s="248"/>
      <c r="F40" s="248"/>
      <c r="G40" s="248"/>
      <c r="H40" s="248"/>
      <c r="I40" s="248"/>
      <c r="J40" s="248"/>
      <c r="K40" s="248"/>
      <c r="L40" s="248"/>
      <c r="M40" s="248"/>
    </row>
  </sheetData>
  <sheetProtection/>
  <mergeCells count="2">
    <mergeCell ref="A2:I2"/>
    <mergeCell ref="A40:M40"/>
  </mergeCells>
  <printOptions/>
  <pageMargins left="0.75" right="0.75" top="1" bottom="1" header="0.5" footer="0.5"/>
  <pageSetup horizontalDpi="300" verticalDpi="300" orientation="portrait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S40"/>
  <sheetViews>
    <sheetView workbookViewId="0" topLeftCell="A1">
      <selection activeCell="V22" sqref="V22"/>
    </sheetView>
  </sheetViews>
  <sheetFormatPr defaultColWidth="13.7109375" defaultRowHeight="12.75"/>
  <cols>
    <col min="1" max="1" width="25.140625" style="20" customWidth="1"/>
    <col min="2" max="2" width="11.7109375" style="20" customWidth="1"/>
    <col min="3" max="3" width="6.421875" style="20" customWidth="1"/>
    <col min="4" max="4" width="5.140625" style="20" customWidth="1"/>
    <col min="5" max="5" width="10.140625" style="20" customWidth="1"/>
    <col min="6" max="6" width="6.8515625" style="20" customWidth="1"/>
    <col min="7" max="7" width="5.57421875" style="20" customWidth="1"/>
    <col min="8" max="8" width="10.8515625" style="20" customWidth="1"/>
    <col min="9" max="9" width="7.00390625" style="20" customWidth="1"/>
    <col min="10" max="10" width="5.421875" style="20" customWidth="1"/>
    <col min="11" max="11" width="10.57421875" style="20" customWidth="1"/>
    <col min="12" max="12" width="7.00390625" style="20" customWidth="1"/>
    <col min="13" max="13" width="7.28125" style="20" customWidth="1"/>
    <col min="14" max="14" width="8.8515625" style="20" customWidth="1"/>
    <col min="15" max="16" width="9.00390625" style="20" customWidth="1"/>
    <col min="17" max="17" width="11.8515625" style="20" customWidth="1"/>
    <col min="18" max="18" width="11.00390625" style="20" customWidth="1"/>
    <col min="19" max="19" width="10.28125" style="20" customWidth="1"/>
    <col min="20" max="16384" width="13.7109375" style="20" customWidth="1"/>
  </cols>
  <sheetData>
    <row r="1" spans="1:7" ht="12.75">
      <c r="A1" s="2" t="s">
        <v>37</v>
      </c>
      <c r="B1" s="2"/>
      <c r="C1" s="2"/>
      <c r="D1" s="2"/>
      <c r="E1" s="2"/>
      <c r="F1" s="2"/>
      <c r="G1" s="2"/>
    </row>
    <row r="2" spans="1:12" ht="12.75" customHeight="1">
      <c r="A2" s="252" t="s">
        <v>55</v>
      </c>
      <c r="B2" s="252"/>
      <c r="C2" s="252"/>
      <c r="D2" s="252"/>
      <c r="E2" s="252"/>
      <c r="F2" s="252"/>
      <c r="G2" s="252"/>
      <c r="H2" s="252"/>
      <c r="I2" s="27"/>
      <c r="L2" s="27"/>
    </row>
    <row r="3" spans="1:7" ht="15.75" customHeight="1">
      <c r="A3" s="140" t="s">
        <v>97</v>
      </c>
      <c r="B3" s="25"/>
      <c r="C3" s="25"/>
      <c r="D3" s="25"/>
      <c r="E3" s="186"/>
      <c r="F3" s="186"/>
      <c r="G3" s="186"/>
    </row>
    <row r="4" s="31" customFormat="1" ht="17.25" customHeight="1"/>
    <row r="5" spans="1:19" s="21" customFormat="1" ht="16.5" customHeight="1">
      <c r="A5" s="268" t="s">
        <v>34</v>
      </c>
      <c r="B5" s="242">
        <v>2013</v>
      </c>
      <c r="C5" s="243" t="s">
        <v>33</v>
      </c>
      <c r="D5" s="265" t="s">
        <v>32</v>
      </c>
      <c r="E5" s="242">
        <v>2014</v>
      </c>
      <c r="F5" s="243" t="s">
        <v>33</v>
      </c>
      <c r="G5" s="265" t="s">
        <v>32</v>
      </c>
      <c r="H5" s="242">
        <v>2015</v>
      </c>
      <c r="I5" s="243" t="s">
        <v>33</v>
      </c>
      <c r="J5" s="265" t="s">
        <v>32</v>
      </c>
      <c r="K5" s="242">
        <v>2016</v>
      </c>
      <c r="L5" s="243" t="s">
        <v>33</v>
      </c>
      <c r="M5" s="265" t="s">
        <v>32</v>
      </c>
      <c r="N5" s="242">
        <v>2017</v>
      </c>
      <c r="O5" s="243" t="s">
        <v>33</v>
      </c>
      <c r="P5" s="265" t="s">
        <v>32</v>
      </c>
      <c r="Q5" s="242">
        <v>2018</v>
      </c>
      <c r="R5" s="243" t="s">
        <v>33</v>
      </c>
      <c r="S5" s="265" t="s">
        <v>32</v>
      </c>
    </row>
    <row r="6" spans="1:19" s="21" customFormat="1" ht="12">
      <c r="A6" s="22" t="s">
        <v>1</v>
      </c>
      <c r="B6" s="131">
        <v>6036</v>
      </c>
      <c r="C6" s="76">
        <f>B6/$B$38</f>
        <v>0.0134233561058924</v>
      </c>
      <c r="D6" s="23">
        <f>_xlfn.RANK.EQ(B6,$B$6:$B$37)</f>
        <v>27</v>
      </c>
      <c r="E6" s="108">
        <v>7483</v>
      </c>
      <c r="F6" s="85">
        <f>E6/$E$38</f>
        <v>0.01315424019013265</v>
      </c>
      <c r="G6" s="129">
        <f>_xlfn.RANK.EQ(E6,$E$6:$E$37)</f>
        <v>27</v>
      </c>
      <c r="H6" s="124">
        <v>7519</v>
      </c>
      <c r="I6" s="85">
        <f>H6/$H$38</f>
        <v>0.013072020417317167</v>
      </c>
      <c r="J6" s="129">
        <f>_xlfn.RANK.EQ(H6,$H$6:$H$37)</f>
        <v>27</v>
      </c>
      <c r="K6" s="124">
        <v>7550</v>
      </c>
      <c r="L6" s="85">
        <f>K6/$K$38</f>
        <v>0.013066420683365148</v>
      </c>
      <c r="M6" s="129">
        <f>_xlfn.RANK.EQ(K6,$K$6:$K$37)</f>
        <v>27</v>
      </c>
      <c r="N6" s="124">
        <v>7563</v>
      </c>
      <c r="O6" s="85">
        <f>N6/$K$38</f>
        <v>0.013088919156064983</v>
      </c>
      <c r="P6" s="129">
        <f>_xlfn.RANK.EQ(N6,$N$6:$N$37)</f>
        <v>27</v>
      </c>
      <c r="Q6" s="124">
        <v>7569</v>
      </c>
      <c r="R6" s="85">
        <f>Q6/$Q$38</f>
        <v>0.013054974395416185</v>
      </c>
      <c r="S6" s="129">
        <f>_xlfn.RANK.EQ(Q6,$Q$6:$Q$37)</f>
        <v>27</v>
      </c>
    </row>
    <row r="7" spans="1:19" s="21" customFormat="1" ht="12">
      <c r="A7" s="22" t="s">
        <v>2</v>
      </c>
      <c r="B7" s="131">
        <v>9020</v>
      </c>
      <c r="C7" s="76">
        <f aca="true" t="shared" si="0" ref="C7:C37">B7/$B$38</f>
        <v>0.02005942214631369</v>
      </c>
      <c r="D7" s="23">
        <f aca="true" t="shared" si="1" ref="D7:D37">_xlfn.RANK.EQ(B7,$B$6:$B$37)</f>
        <v>20</v>
      </c>
      <c r="E7" s="108">
        <v>11593</v>
      </c>
      <c r="F7" s="85">
        <f aca="true" t="shared" si="2" ref="F7:F37">E7/$E$38</f>
        <v>0.020379140254471177</v>
      </c>
      <c r="G7" s="129">
        <f aca="true" t="shared" si="3" ref="G7:G37">_xlfn.RANK.EQ(E7,$E$6:$E$37)</f>
        <v>19</v>
      </c>
      <c r="H7" s="124">
        <v>11895</v>
      </c>
      <c r="I7" s="85">
        <f aca="true" t="shared" si="4" ref="I7:I37">H7/$H$38</f>
        <v>0.0206798354653528</v>
      </c>
      <c r="J7" s="129">
        <f aca="true" t="shared" si="5" ref="J7:J37">_xlfn.RANK.EQ(H7,$H$6:$H$37)</f>
        <v>19</v>
      </c>
      <c r="K7" s="124">
        <v>11959</v>
      </c>
      <c r="L7" s="85">
        <f aca="true" t="shared" si="6" ref="L7:L37">K7/$K$38</f>
        <v>0.020696864232101167</v>
      </c>
      <c r="M7" s="129">
        <f aca="true" t="shared" si="7" ref="M7:M37">_xlfn.RANK.EQ(K7,$K$6:$K$37)</f>
        <v>19</v>
      </c>
      <c r="N7" s="124">
        <v>12034</v>
      </c>
      <c r="O7" s="85">
        <f aca="true" t="shared" si="8" ref="O7:O37">N7/$K$38</f>
        <v>0.020826663113061746</v>
      </c>
      <c r="P7" s="129">
        <f aca="true" t="shared" si="9" ref="P7:P37">_xlfn.RANK.EQ(N7,$N$6:$N$37)</f>
        <v>19</v>
      </c>
      <c r="Q7" s="124">
        <v>12036</v>
      </c>
      <c r="R7" s="85">
        <f>Q7/$Q$38</f>
        <v>0.020759634274439054</v>
      </c>
      <c r="S7" s="129">
        <f>_xlfn.RANK.EQ(Q7,$Q$6:$Q$37)</f>
        <v>19</v>
      </c>
    </row>
    <row r="8" spans="1:19" s="21" customFormat="1" ht="12">
      <c r="A8" s="22" t="s">
        <v>3</v>
      </c>
      <c r="B8" s="131">
        <v>3283</v>
      </c>
      <c r="C8" s="76">
        <f t="shared" si="0"/>
        <v>0.007301006974096214</v>
      </c>
      <c r="D8" s="23">
        <f t="shared" si="1"/>
        <v>32</v>
      </c>
      <c r="E8" s="108">
        <v>4348</v>
      </c>
      <c r="F8" s="85">
        <f t="shared" si="2"/>
        <v>0.007643276272443774</v>
      </c>
      <c r="G8" s="129">
        <f t="shared" si="3"/>
        <v>32</v>
      </c>
      <c r="H8" s="124">
        <v>4555</v>
      </c>
      <c r="I8" s="85">
        <f t="shared" si="4"/>
        <v>0.007919012235786633</v>
      </c>
      <c r="J8" s="129">
        <f t="shared" si="5"/>
        <v>32</v>
      </c>
      <c r="K8" s="124">
        <v>4564</v>
      </c>
      <c r="L8" s="85">
        <f t="shared" si="6"/>
        <v>0.007898694569387885</v>
      </c>
      <c r="M8" s="129">
        <f t="shared" si="7"/>
        <v>32</v>
      </c>
      <c r="N8" s="124">
        <v>4578</v>
      </c>
      <c r="O8" s="85">
        <f t="shared" si="8"/>
        <v>0.00792292369383386</v>
      </c>
      <c r="P8" s="129">
        <f t="shared" si="9"/>
        <v>32</v>
      </c>
      <c r="Q8" s="124">
        <v>4578</v>
      </c>
      <c r="R8" s="85">
        <f>Q8/$Q$38</f>
        <v>0.007896112139280657</v>
      </c>
      <c r="S8" s="129">
        <f>_xlfn.RANK.EQ(Q8,$Q$6:$Q$37)</f>
        <v>32</v>
      </c>
    </row>
    <row r="9" spans="1:19" s="21" customFormat="1" ht="12">
      <c r="A9" s="22" t="s">
        <v>4</v>
      </c>
      <c r="B9" s="131">
        <v>4159</v>
      </c>
      <c r="C9" s="76">
        <f t="shared" si="0"/>
        <v>0.009249128237973242</v>
      </c>
      <c r="D9" s="23">
        <f t="shared" si="1"/>
        <v>30</v>
      </c>
      <c r="E9" s="108">
        <v>5200</v>
      </c>
      <c r="F9" s="85">
        <f t="shared" si="2"/>
        <v>0.009140992782131468</v>
      </c>
      <c r="G9" s="129">
        <f t="shared" si="3"/>
        <v>31</v>
      </c>
      <c r="H9" s="124">
        <v>5242</v>
      </c>
      <c r="I9" s="85">
        <f t="shared" si="4"/>
        <v>0.009113383565311424</v>
      </c>
      <c r="J9" s="129">
        <f t="shared" si="5"/>
        <v>31</v>
      </c>
      <c r="K9" s="124">
        <v>5254</v>
      </c>
      <c r="L9" s="85">
        <f t="shared" si="6"/>
        <v>0.00909284427422523</v>
      </c>
      <c r="M9" s="129">
        <f t="shared" si="7"/>
        <v>31</v>
      </c>
      <c r="N9" s="124">
        <v>5260</v>
      </c>
      <c r="O9" s="85">
        <f t="shared" si="8"/>
        <v>0.009103228184702076</v>
      </c>
      <c r="P9" s="129">
        <f t="shared" si="9"/>
        <v>31</v>
      </c>
      <c r="Q9" s="124">
        <v>5261</v>
      </c>
      <c r="R9" s="85">
        <f aca="true" t="shared" si="10" ref="R9:R37">Q9/$Q$38</f>
        <v>0.009074147218164163</v>
      </c>
      <c r="S9" s="129">
        <f aca="true" t="shared" si="11" ref="S9:S37">_xlfn.RANK.EQ(Q9,$Q$6:$Q$37)</f>
        <v>31</v>
      </c>
    </row>
    <row r="10" spans="1:19" s="21" customFormat="1" ht="12">
      <c r="A10" s="22" t="s">
        <v>5</v>
      </c>
      <c r="B10" s="131">
        <v>8378</v>
      </c>
      <c r="C10" s="76">
        <f t="shared" si="0"/>
        <v>0.018631689439225732</v>
      </c>
      <c r="D10" s="23">
        <f t="shared" si="1"/>
        <v>21</v>
      </c>
      <c r="E10" s="108">
        <v>10175</v>
      </c>
      <c r="F10" s="85">
        <f t="shared" si="2"/>
        <v>0.01788646183811302</v>
      </c>
      <c r="G10" s="129">
        <f t="shared" si="3"/>
        <v>21</v>
      </c>
      <c r="H10" s="124">
        <v>10252</v>
      </c>
      <c r="I10" s="85">
        <f t="shared" si="4"/>
        <v>0.01782342775878915</v>
      </c>
      <c r="J10" s="129">
        <f t="shared" si="5"/>
        <v>21</v>
      </c>
      <c r="K10" s="124">
        <v>10328</v>
      </c>
      <c r="L10" s="85">
        <f t="shared" si="6"/>
        <v>0.017874171234145066</v>
      </c>
      <c r="M10" s="129">
        <f t="shared" si="7"/>
        <v>21</v>
      </c>
      <c r="N10" s="124">
        <v>10372</v>
      </c>
      <c r="O10" s="85">
        <f t="shared" si="8"/>
        <v>0.017950319910975274</v>
      </c>
      <c r="P10" s="129">
        <f t="shared" si="9"/>
        <v>21</v>
      </c>
      <c r="Q10" s="124">
        <v>10376</v>
      </c>
      <c r="R10" s="85">
        <f t="shared" si="10"/>
        <v>0.017896474346259524</v>
      </c>
      <c r="S10" s="129">
        <f t="shared" si="11"/>
        <v>22</v>
      </c>
    </row>
    <row r="11" spans="1:19" s="21" customFormat="1" ht="12">
      <c r="A11" s="22" t="s">
        <v>6</v>
      </c>
      <c r="B11" s="131">
        <v>4185</v>
      </c>
      <c r="C11" s="76">
        <f t="shared" si="0"/>
        <v>0.009306949188727584</v>
      </c>
      <c r="D11" s="23">
        <f t="shared" si="1"/>
        <v>29</v>
      </c>
      <c r="E11" s="108">
        <v>5347</v>
      </c>
      <c r="F11" s="85">
        <f t="shared" si="2"/>
        <v>0.009399401616549416</v>
      </c>
      <c r="G11" s="129">
        <f t="shared" si="3"/>
        <v>30</v>
      </c>
      <c r="H11" s="124">
        <v>5371</v>
      </c>
      <c r="I11" s="85">
        <f t="shared" si="4"/>
        <v>0.00933765416430516</v>
      </c>
      <c r="J11" s="129">
        <f t="shared" si="5"/>
        <v>30</v>
      </c>
      <c r="K11" s="124">
        <v>5376</v>
      </c>
      <c r="L11" s="85">
        <f t="shared" si="6"/>
        <v>0.009303983787254442</v>
      </c>
      <c r="M11" s="129">
        <f t="shared" si="7"/>
        <v>30</v>
      </c>
      <c r="N11" s="124">
        <v>5378</v>
      </c>
      <c r="O11" s="85">
        <f t="shared" si="8"/>
        <v>0.009307445090746724</v>
      </c>
      <c r="P11" s="129">
        <f t="shared" si="9"/>
        <v>30</v>
      </c>
      <c r="Q11" s="124">
        <v>5381</v>
      </c>
      <c r="R11" s="85">
        <f t="shared" si="10"/>
        <v>0.009281122634659068</v>
      </c>
      <c r="S11" s="129">
        <f t="shared" si="11"/>
        <v>30</v>
      </c>
    </row>
    <row r="12" spans="1:19" s="21" customFormat="1" ht="12">
      <c r="A12" s="22" t="s">
        <v>7</v>
      </c>
      <c r="B12" s="131">
        <v>17179</v>
      </c>
      <c r="C12" s="76">
        <f t="shared" si="0"/>
        <v>0.038204081269570166</v>
      </c>
      <c r="D12" s="23">
        <f t="shared" si="1"/>
        <v>10</v>
      </c>
      <c r="E12" s="108">
        <v>22594</v>
      </c>
      <c r="F12" s="85">
        <f t="shared" si="2"/>
        <v>0.03971761363836123</v>
      </c>
      <c r="G12" s="129">
        <f t="shared" si="3"/>
        <v>9</v>
      </c>
      <c r="H12" s="124">
        <v>22691</v>
      </c>
      <c r="I12" s="85">
        <f t="shared" si="4"/>
        <v>0.03944902450982097</v>
      </c>
      <c r="J12" s="129">
        <f t="shared" si="5"/>
        <v>9</v>
      </c>
      <c r="K12" s="124">
        <v>22781</v>
      </c>
      <c r="L12" s="85">
        <f t="shared" si="6"/>
        <v>0.03942597742883993</v>
      </c>
      <c r="M12" s="129">
        <f t="shared" si="7"/>
        <v>9</v>
      </c>
      <c r="N12" s="124">
        <v>22824</v>
      </c>
      <c r="O12" s="85">
        <f t="shared" si="8"/>
        <v>0.039500395453923996</v>
      </c>
      <c r="P12" s="129">
        <f t="shared" si="9"/>
        <v>9</v>
      </c>
      <c r="Q12" s="124">
        <v>22835</v>
      </c>
      <c r="R12" s="85">
        <f t="shared" si="10"/>
        <v>0.03938569696384312</v>
      </c>
      <c r="S12" s="129">
        <f t="shared" si="11"/>
        <v>9</v>
      </c>
    </row>
    <row r="13" spans="1:19" s="21" customFormat="1" ht="12">
      <c r="A13" s="22" t="s">
        <v>8</v>
      </c>
      <c r="B13" s="131">
        <v>9889</v>
      </c>
      <c r="C13" s="76">
        <f t="shared" si="0"/>
        <v>0.021991976231141474</v>
      </c>
      <c r="D13" s="23">
        <f t="shared" si="1"/>
        <v>16</v>
      </c>
      <c r="E13" s="108">
        <v>12480</v>
      </c>
      <c r="F13" s="85">
        <f t="shared" si="2"/>
        <v>0.021938382677115526</v>
      </c>
      <c r="G13" s="129">
        <f t="shared" si="3"/>
        <v>17</v>
      </c>
      <c r="H13" s="124">
        <v>12631</v>
      </c>
      <c r="I13" s="85">
        <f t="shared" si="4"/>
        <v>0.021959394851859708</v>
      </c>
      <c r="J13" s="129">
        <f t="shared" si="5"/>
        <v>17</v>
      </c>
      <c r="K13" s="124">
        <v>12702</v>
      </c>
      <c r="L13" s="85">
        <f t="shared" si="6"/>
        <v>0.02198273847948399</v>
      </c>
      <c r="M13" s="129">
        <f t="shared" si="7"/>
        <v>17</v>
      </c>
      <c r="N13" s="124">
        <v>12744</v>
      </c>
      <c r="O13" s="85">
        <f t="shared" si="8"/>
        <v>0.022055425852821914</v>
      </c>
      <c r="P13" s="129">
        <f t="shared" si="9"/>
        <v>16</v>
      </c>
      <c r="Q13" s="124">
        <v>12754</v>
      </c>
      <c r="R13" s="85">
        <f t="shared" si="10"/>
        <v>0.021998037183133572</v>
      </c>
      <c r="S13" s="129">
        <f t="shared" si="11"/>
        <v>16</v>
      </c>
    </row>
    <row r="14" spans="1:19" s="21" customFormat="1" ht="12">
      <c r="A14" s="22" t="s">
        <v>83</v>
      </c>
      <c r="B14" s="131">
        <v>45066</v>
      </c>
      <c r="C14" s="76">
        <f t="shared" si="0"/>
        <v>0.10022149871904355</v>
      </c>
      <c r="D14" s="23">
        <f t="shared" si="1"/>
        <v>2</v>
      </c>
      <c r="E14" s="108">
        <v>53104</v>
      </c>
      <c r="F14" s="85">
        <f t="shared" si="2"/>
        <v>0.09335063090429029</v>
      </c>
      <c r="G14" s="129">
        <f t="shared" si="3"/>
        <v>2</v>
      </c>
      <c r="H14" s="124">
        <v>53735</v>
      </c>
      <c r="I14" s="85">
        <f t="shared" si="4"/>
        <v>0.09342000493743025</v>
      </c>
      <c r="J14" s="129">
        <f t="shared" si="5"/>
        <v>2</v>
      </c>
      <c r="K14" s="124">
        <v>54121</v>
      </c>
      <c r="L14" s="85">
        <f t="shared" si="6"/>
        <v>0.09366460315290136</v>
      </c>
      <c r="M14" s="129">
        <f t="shared" si="7"/>
        <v>2</v>
      </c>
      <c r="N14" s="124">
        <v>54603</v>
      </c>
      <c r="O14" s="85">
        <f t="shared" si="8"/>
        <v>0.09449877729454136</v>
      </c>
      <c r="P14" s="129">
        <f t="shared" si="9"/>
        <v>2</v>
      </c>
      <c r="Q14" s="124">
        <v>54666</v>
      </c>
      <c r="R14" s="85">
        <f t="shared" si="10"/>
        <v>0.09428765098425435</v>
      </c>
      <c r="S14" s="129">
        <f t="shared" si="11"/>
        <v>2</v>
      </c>
    </row>
    <row r="15" spans="1:19" s="21" customFormat="1" ht="12">
      <c r="A15" s="22" t="s">
        <v>9</v>
      </c>
      <c r="B15" s="131">
        <v>6393</v>
      </c>
      <c r="C15" s="76">
        <f t="shared" si="0"/>
        <v>0.014217282237403928</v>
      </c>
      <c r="D15" s="23">
        <f t="shared" si="1"/>
        <v>25</v>
      </c>
      <c r="E15" s="108">
        <v>8052</v>
      </c>
      <c r="F15" s="85">
        <f t="shared" si="2"/>
        <v>0.014154475746485113</v>
      </c>
      <c r="G15" s="129">
        <f t="shared" si="3"/>
        <v>26</v>
      </c>
      <c r="H15" s="124">
        <v>8087</v>
      </c>
      <c r="I15" s="85">
        <f t="shared" si="4"/>
        <v>0.014059506465599671</v>
      </c>
      <c r="J15" s="129">
        <f t="shared" si="5"/>
        <v>26</v>
      </c>
      <c r="K15" s="124">
        <v>8095</v>
      </c>
      <c r="L15" s="85">
        <f t="shared" si="6"/>
        <v>0.014009625885012037</v>
      </c>
      <c r="M15" s="129">
        <f t="shared" si="7"/>
        <v>26</v>
      </c>
      <c r="N15" s="124">
        <v>8109</v>
      </c>
      <c r="O15" s="85">
        <f t="shared" si="8"/>
        <v>0.014033855009458012</v>
      </c>
      <c r="P15" s="129">
        <f t="shared" si="9"/>
        <v>26</v>
      </c>
      <c r="Q15" s="124">
        <v>8109</v>
      </c>
      <c r="R15" s="85">
        <f t="shared" si="10"/>
        <v>0.01398636376964326</v>
      </c>
      <c r="S15" s="129">
        <f t="shared" si="11"/>
        <v>26</v>
      </c>
    </row>
    <row r="16" spans="1:19" s="21" customFormat="1" ht="12">
      <c r="A16" s="22" t="s">
        <v>10</v>
      </c>
      <c r="B16" s="131">
        <v>19547</v>
      </c>
      <c r="C16" s="76">
        <f t="shared" si="0"/>
        <v>0.043470235553657845</v>
      </c>
      <c r="D16" s="23">
        <f t="shared" si="1"/>
        <v>8</v>
      </c>
      <c r="E16" s="108">
        <v>28210</v>
      </c>
      <c r="F16" s="85">
        <f t="shared" si="2"/>
        <v>0.04958988584306322</v>
      </c>
      <c r="G16" s="129">
        <f t="shared" si="3"/>
        <v>6</v>
      </c>
      <c r="H16" s="124">
        <v>28339</v>
      </c>
      <c r="I16" s="85">
        <f t="shared" si="4"/>
        <v>0.049268251975841365</v>
      </c>
      <c r="J16" s="129">
        <f t="shared" si="5"/>
        <v>6</v>
      </c>
      <c r="K16" s="124">
        <v>28425</v>
      </c>
      <c r="L16" s="85">
        <f t="shared" si="6"/>
        <v>0.04919377588406018</v>
      </c>
      <c r="M16" s="129">
        <f t="shared" si="7"/>
        <v>6</v>
      </c>
      <c r="N16" s="124">
        <v>28537</v>
      </c>
      <c r="O16" s="85">
        <f t="shared" si="8"/>
        <v>0.04938760887962798</v>
      </c>
      <c r="P16" s="129">
        <f t="shared" si="9"/>
        <v>6</v>
      </c>
      <c r="Q16" s="124">
        <v>28544</v>
      </c>
      <c r="R16" s="85">
        <f t="shared" si="10"/>
        <v>0.049232552403588266</v>
      </c>
      <c r="S16" s="129">
        <f t="shared" si="11"/>
        <v>6</v>
      </c>
    </row>
    <row r="17" spans="1:19" s="21" customFormat="1" ht="12">
      <c r="A17" s="22" t="s">
        <v>11</v>
      </c>
      <c r="B17" s="131">
        <v>17279</v>
      </c>
      <c r="C17" s="76">
        <f t="shared" si="0"/>
        <v>0.03842646954170225</v>
      </c>
      <c r="D17" s="23">
        <f t="shared" si="1"/>
        <v>9</v>
      </c>
      <c r="E17" s="108">
        <v>19135</v>
      </c>
      <c r="F17" s="85">
        <f t="shared" si="2"/>
        <v>0.03363709555501647</v>
      </c>
      <c r="G17" s="129">
        <f t="shared" si="3"/>
        <v>10</v>
      </c>
      <c r="H17" s="124">
        <v>19190</v>
      </c>
      <c r="I17" s="85">
        <f t="shared" si="4"/>
        <v>0.03336242476503743</v>
      </c>
      <c r="J17" s="129">
        <f t="shared" si="5"/>
        <v>10</v>
      </c>
      <c r="K17" s="124">
        <v>19197</v>
      </c>
      <c r="L17" s="85">
        <f t="shared" si="6"/>
        <v>0.033223321570670296</v>
      </c>
      <c r="M17" s="129">
        <f t="shared" si="7"/>
        <v>10</v>
      </c>
      <c r="N17" s="124">
        <v>19184</v>
      </c>
      <c r="O17" s="85">
        <f t="shared" si="8"/>
        <v>0.03320082309797046</v>
      </c>
      <c r="P17" s="129">
        <f t="shared" si="9"/>
        <v>10</v>
      </c>
      <c r="Q17" s="124">
        <v>19184</v>
      </c>
      <c r="R17" s="85">
        <f t="shared" si="10"/>
        <v>0.03308846991698561</v>
      </c>
      <c r="S17" s="129">
        <f t="shared" si="11"/>
        <v>10</v>
      </c>
    </row>
    <row r="18" spans="1:19" s="21" customFormat="1" ht="12">
      <c r="A18" s="22" t="s">
        <v>12</v>
      </c>
      <c r="B18" s="131">
        <v>9549</v>
      </c>
      <c r="C18" s="76">
        <f t="shared" si="0"/>
        <v>0.0212358561058924</v>
      </c>
      <c r="D18" s="23">
        <f t="shared" si="1"/>
        <v>18</v>
      </c>
      <c r="E18" s="108">
        <v>13248</v>
      </c>
      <c r="F18" s="85">
        <f t="shared" si="2"/>
        <v>0.02328843699570725</v>
      </c>
      <c r="G18" s="129">
        <f t="shared" si="3"/>
        <v>14</v>
      </c>
      <c r="H18" s="124">
        <v>13303</v>
      </c>
      <c r="I18" s="85">
        <f t="shared" si="4"/>
        <v>0.02312768820475732</v>
      </c>
      <c r="J18" s="129">
        <f t="shared" si="5"/>
        <v>15</v>
      </c>
      <c r="K18" s="124">
        <v>13323</v>
      </c>
      <c r="L18" s="85">
        <f t="shared" si="6"/>
        <v>0.0230574732138376</v>
      </c>
      <c r="M18" s="129">
        <f t="shared" si="7"/>
        <v>15</v>
      </c>
      <c r="N18" s="124">
        <v>13335</v>
      </c>
      <c r="O18" s="85">
        <f t="shared" si="8"/>
        <v>0.02307824103479129</v>
      </c>
      <c r="P18" s="129">
        <f t="shared" si="9"/>
        <v>15</v>
      </c>
      <c r="Q18" s="124">
        <v>13331</v>
      </c>
      <c r="R18" s="85">
        <f t="shared" si="10"/>
        <v>0.02299324397744658</v>
      </c>
      <c r="S18" s="129">
        <f t="shared" si="11"/>
        <v>15</v>
      </c>
    </row>
    <row r="19" spans="1:19" s="21" customFormat="1" ht="12">
      <c r="A19" s="53" t="s">
        <v>13</v>
      </c>
      <c r="B19" s="132">
        <v>31089</v>
      </c>
      <c r="C19" s="81">
        <f t="shared" si="0"/>
        <v>0.06913828992314261</v>
      </c>
      <c r="D19" s="54">
        <f t="shared" si="1"/>
        <v>4</v>
      </c>
      <c r="E19" s="118">
        <v>42334</v>
      </c>
      <c r="F19" s="90">
        <f t="shared" si="2"/>
        <v>0.07441822854591415</v>
      </c>
      <c r="G19" s="136">
        <f t="shared" si="3"/>
        <v>3</v>
      </c>
      <c r="H19" s="126">
        <v>42903</v>
      </c>
      <c r="I19" s="90">
        <f t="shared" si="4"/>
        <v>0.07458822874905685</v>
      </c>
      <c r="J19" s="136">
        <f t="shared" si="5"/>
        <v>3</v>
      </c>
      <c r="K19" s="126">
        <v>43231</v>
      </c>
      <c r="L19" s="90">
        <f t="shared" si="6"/>
        <v>0.074817805637425</v>
      </c>
      <c r="M19" s="136">
        <f t="shared" si="7"/>
        <v>3</v>
      </c>
      <c r="N19" s="126">
        <v>43423</v>
      </c>
      <c r="O19" s="90">
        <f t="shared" si="8"/>
        <v>0.07515009077268409</v>
      </c>
      <c r="P19" s="136">
        <f t="shared" si="9"/>
        <v>3</v>
      </c>
      <c r="Q19" s="126">
        <v>43422</v>
      </c>
      <c r="R19" s="90">
        <f t="shared" si="10"/>
        <v>0.07489405445868166</v>
      </c>
      <c r="S19" s="136">
        <f t="shared" si="11"/>
        <v>3</v>
      </c>
    </row>
    <row r="20" spans="1:19" s="21" customFormat="1" ht="12">
      <c r="A20" s="22" t="s">
        <v>14</v>
      </c>
      <c r="B20" s="131">
        <v>48203</v>
      </c>
      <c r="C20" s="76">
        <f t="shared" si="0"/>
        <v>0.10719781881582693</v>
      </c>
      <c r="D20" s="23">
        <f t="shared" si="1"/>
        <v>1</v>
      </c>
      <c r="E20" s="108">
        <v>60584</v>
      </c>
      <c r="F20" s="85">
        <f t="shared" si="2"/>
        <v>0.10649959744474094</v>
      </c>
      <c r="G20" s="129">
        <f t="shared" si="3"/>
        <v>1</v>
      </c>
      <c r="H20" s="124">
        <v>60867</v>
      </c>
      <c r="I20" s="85">
        <f t="shared" si="4"/>
        <v>0.10581921355776619</v>
      </c>
      <c r="J20" s="129">
        <f t="shared" si="5"/>
        <v>1</v>
      </c>
      <c r="K20" s="124">
        <v>61235</v>
      </c>
      <c r="L20" s="85">
        <f t="shared" si="6"/>
        <v>0.105976459674949</v>
      </c>
      <c r="M20" s="129">
        <f t="shared" si="7"/>
        <v>1</v>
      </c>
      <c r="N20" s="124">
        <v>61464</v>
      </c>
      <c r="O20" s="85">
        <f t="shared" si="8"/>
        <v>0.1063727789248153</v>
      </c>
      <c r="P20" s="129">
        <f t="shared" si="9"/>
        <v>1</v>
      </c>
      <c r="Q20" s="124">
        <v>61496</v>
      </c>
      <c r="R20" s="85">
        <f t="shared" si="10"/>
        <v>0.10606800177308941</v>
      </c>
      <c r="S20" s="129">
        <f t="shared" si="11"/>
        <v>1</v>
      </c>
    </row>
    <row r="21" spans="1:19" s="21" customFormat="1" ht="12">
      <c r="A21" s="22" t="s">
        <v>15</v>
      </c>
      <c r="B21" s="131">
        <v>19580</v>
      </c>
      <c r="C21" s="76">
        <f t="shared" si="0"/>
        <v>0.04354362368346143</v>
      </c>
      <c r="D21" s="23">
        <f t="shared" si="1"/>
        <v>7</v>
      </c>
      <c r="E21" s="108">
        <v>24941</v>
      </c>
      <c r="F21" s="85">
        <f t="shared" si="2"/>
        <v>0.04384336557291172</v>
      </c>
      <c r="G21" s="129">
        <f t="shared" si="3"/>
        <v>8</v>
      </c>
      <c r="H21" s="124">
        <v>25004</v>
      </c>
      <c r="I21" s="85">
        <f t="shared" si="4"/>
        <v>0.04347024850573194</v>
      </c>
      <c r="J21" s="129">
        <f t="shared" si="5"/>
        <v>8</v>
      </c>
      <c r="K21" s="124">
        <v>25052</v>
      </c>
      <c r="L21" s="85">
        <f t="shared" si="6"/>
        <v>0.04335628754432632</v>
      </c>
      <c r="M21" s="129">
        <f t="shared" si="7"/>
        <v>8</v>
      </c>
      <c r="N21" s="124">
        <v>25061</v>
      </c>
      <c r="O21" s="85">
        <f t="shared" si="8"/>
        <v>0.04337186341004159</v>
      </c>
      <c r="P21" s="129">
        <f t="shared" si="9"/>
        <v>8</v>
      </c>
      <c r="Q21" s="124">
        <v>25065</v>
      </c>
      <c r="R21" s="85">
        <f t="shared" si="10"/>
        <v>0.04323199012037345</v>
      </c>
      <c r="S21" s="129">
        <f t="shared" si="11"/>
        <v>8</v>
      </c>
    </row>
    <row r="22" spans="1:19" s="21" customFormat="1" ht="12">
      <c r="A22" s="22" t="s">
        <v>16</v>
      </c>
      <c r="B22" s="131">
        <v>10427</v>
      </c>
      <c r="C22" s="76">
        <f t="shared" si="0"/>
        <v>0.02318842513521207</v>
      </c>
      <c r="D22" s="23">
        <f t="shared" si="1"/>
        <v>14</v>
      </c>
      <c r="E22" s="108">
        <v>12541</v>
      </c>
      <c r="F22" s="85">
        <f t="shared" si="2"/>
        <v>0.022045613553982837</v>
      </c>
      <c r="G22" s="129">
        <f t="shared" si="3"/>
        <v>16</v>
      </c>
      <c r="H22" s="124">
        <v>12666</v>
      </c>
      <c r="I22" s="85">
        <f t="shared" si="4"/>
        <v>0.022020243463989793</v>
      </c>
      <c r="J22" s="129">
        <f t="shared" si="5"/>
        <v>16</v>
      </c>
      <c r="K22" s="124">
        <v>12703</v>
      </c>
      <c r="L22" s="85">
        <f t="shared" si="6"/>
        <v>0.02198446913123013</v>
      </c>
      <c r="M22" s="129">
        <f t="shared" si="7"/>
        <v>16</v>
      </c>
      <c r="N22" s="124">
        <v>12706</v>
      </c>
      <c r="O22" s="85">
        <f t="shared" si="8"/>
        <v>0.02198966108646855</v>
      </c>
      <c r="P22" s="129">
        <f t="shared" si="9"/>
        <v>17</v>
      </c>
      <c r="Q22" s="124">
        <v>12706</v>
      </c>
      <c r="R22" s="85">
        <f t="shared" si="10"/>
        <v>0.021915247016535612</v>
      </c>
      <c r="S22" s="129">
        <f t="shared" si="11"/>
        <v>17</v>
      </c>
    </row>
    <row r="23" spans="1:19" s="21" customFormat="1" ht="12">
      <c r="A23" s="22" t="s">
        <v>17</v>
      </c>
      <c r="B23" s="131">
        <v>6334</v>
      </c>
      <c r="C23" s="76">
        <f t="shared" si="0"/>
        <v>0.014086073156846</v>
      </c>
      <c r="D23" s="23">
        <f t="shared" si="1"/>
        <v>26</v>
      </c>
      <c r="E23" s="108">
        <v>8926</v>
      </c>
      <c r="F23" s="85">
        <f t="shared" si="2"/>
        <v>0.015690865687174132</v>
      </c>
      <c r="G23" s="129">
        <f t="shared" si="3"/>
        <v>25</v>
      </c>
      <c r="H23" s="124">
        <v>9434</v>
      </c>
      <c r="I23" s="85">
        <f t="shared" si="4"/>
        <v>0.01640130876672033</v>
      </c>
      <c r="J23" s="129">
        <f t="shared" si="5"/>
        <v>24</v>
      </c>
      <c r="K23" s="124">
        <v>9453</v>
      </c>
      <c r="L23" s="85">
        <f t="shared" si="6"/>
        <v>0.016359850956271623</v>
      </c>
      <c r="M23" s="129">
        <f t="shared" si="7"/>
        <v>25</v>
      </c>
      <c r="N23" s="124">
        <v>9464</v>
      </c>
      <c r="O23" s="85">
        <f t="shared" si="8"/>
        <v>0.016378888125479173</v>
      </c>
      <c r="P23" s="129">
        <f t="shared" si="9"/>
        <v>25</v>
      </c>
      <c r="Q23" s="124">
        <v>9456</v>
      </c>
      <c r="R23" s="85">
        <f t="shared" si="10"/>
        <v>0.01630966281979858</v>
      </c>
      <c r="S23" s="129">
        <f t="shared" si="11"/>
        <v>25</v>
      </c>
    </row>
    <row r="24" spans="1:19" s="21" customFormat="1" ht="12">
      <c r="A24" s="22" t="s">
        <v>18</v>
      </c>
      <c r="B24" s="131">
        <v>14198</v>
      </c>
      <c r="C24" s="76">
        <f t="shared" si="0"/>
        <v>0.03157468687731284</v>
      </c>
      <c r="D24" s="23">
        <f t="shared" si="1"/>
        <v>11</v>
      </c>
      <c r="E24" s="108">
        <v>17446</v>
      </c>
      <c r="F24" s="85">
        <f t="shared" si="2"/>
        <v>0.030668030784051076</v>
      </c>
      <c r="G24" s="129">
        <f t="shared" si="3"/>
        <v>11</v>
      </c>
      <c r="H24" s="124">
        <v>17667</v>
      </c>
      <c r="I24" s="85">
        <f t="shared" si="4"/>
        <v>0.030714640871491207</v>
      </c>
      <c r="J24" s="129">
        <f t="shared" si="5"/>
        <v>11</v>
      </c>
      <c r="K24" s="124">
        <v>17806</v>
      </c>
      <c r="L24" s="85">
        <f t="shared" si="6"/>
        <v>0.03081598499178806</v>
      </c>
      <c r="M24" s="129">
        <f t="shared" si="7"/>
        <v>11</v>
      </c>
      <c r="N24" s="124">
        <v>17977</v>
      </c>
      <c r="O24" s="85">
        <f t="shared" si="8"/>
        <v>0.031111926440378183</v>
      </c>
      <c r="P24" s="129">
        <f t="shared" si="9"/>
        <v>11</v>
      </c>
      <c r="Q24" s="124">
        <v>17974</v>
      </c>
      <c r="R24" s="85">
        <f t="shared" si="10"/>
        <v>0.031001467800661976</v>
      </c>
      <c r="S24" s="129">
        <f t="shared" si="11"/>
        <v>11</v>
      </c>
    </row>
    <row r="25" spans="1:19" s="21" customFormat="1" ht="12">
      <c r="A25" s="22" t="s">
        <v>19</v>
      </c>
      <c r="B25" s="131">
        <v>19803</v>
      </c>
      <c r="C25" s="76">
        <f t="shared" si="0"/>
        <v>0.04403954953031597</v>
      </c>
      <c r="D25" s="23">
        <f t="shared" si="1"/>
        <v>6</v>
      </c>
      <c r="E25" s="108">
        <v>25132</v>
      </c>
      <c r="F25" s="85">
        <f t="shared" si="2"/>
        <v>0.04417912126933232</v>
      </c>
      <c r="G25" s="129">
        <f t="shared" si="3"/>
        <v>7</v>
      </c>
      <c r="H25" s="124">
        <v>25995</v>
      </c>
      <c r="I25" s="85">
        <f t="shared" si="4"/>
        <v>0.04519313349490089</v>
      </c>
      <c r="J25" s="129">
        <f t="shared" si="5"/>
        <v>7</v>
      </c>
      <c r="K25" s="124">
        <v>26100</v>
      </c>
      <c r="L25" s="85">
        <f t="shared" si="6"/>
        <v>0.04517001057428217</v>
      </c>
      <c r="M25" s="129">
        <f t="shared" si="7"/>
        <v>7</v>
      </c>
      <c r="N25" s="124">
        <v>26114</v>
      </c>
      <c r="O25" s="85">
        <f t="shared" si="8"/>
        <v>0.04519423969872814</v>
      </c>
      <c r="P25" s="129">
        <f t="shared" si="9"/>
        <v>7</v>
      </c>
      <c r="Q25" s="124">
        <v>26113</v>
      </c>
      <c r="R25" s="85">
        <f t="shared" si="10"/>
        <v>0.04503957542442896</v>
      </c>
      <c r="S25" s="129">
        <f t="shared" si="11"/>
        <v>7</v>
      </c>
    </row>
    <row r="26" spans="1:19" s="21" customFormat="1" ht="12">
      <c r="A26" s="22" t="s">
        <v>20</v>
      </c>
      <c r="B26" s="131">
        <v>21957</v>
      </c>
      <c r="C26" s="76">
        <f t="shared" si="0"/>
        <v>0.04882979291204099</v>
      </c>
      <c r="D26" s="23">
        <f t="shared" si="1"/>
        <v>5</v>
      </c>
      <c r="E26" s="108">
        <v>30450</v>
      </c>
      <c r="F26" s="85">
        <f t="shared" si="2"/>
        <v>0.05352754427228908</v>
      </c>
      <c r="G26" s="129">
        <f t="shared" si="3"/>
        <v>5</v>
      </c>
      <c r="H26" s="124">
        <v>30776</v>
      </c>
      <c r="I26" s="85">
        <f t="shared" si="4"/>
        <v>0.05350505391187035</v>
      </c>
      <c r="J26" s="129">
        <f t="shared" si="5"/>
        <v>5</v>
      </c>
      <c r="K26" s="124">
        <v>30889</v>
      </c>
      <c r="L26" s="85">
        <f t="shared" si="6"/>
        <v>0.0534581017865518</v>
      </c>
      <c r="M26" s="129">
        <f t="shared" si="7"/>
        <v>5</v>
      </c>
      <c r="N26" s="124">
        <v>30923</v>
      </c>
      <c r="O26" s="85">
        <f t="shared" si="8"/>
        <v>0.053516943945920596</v>
      </c>
      <c r="P26" s="129">
        <f t="shared" si="9"/>
        <v>5</v>
      </c>
      <c r="Q26" s="124">
        <v>30902</v>
      </c>
      <c r="R26" s="85">
        <f t="shared" si="10"/>
        <v>0.05329961933771316</v>
      </c>
      <c r="S26" s="129">
        <f t="shared" si="11"/>
        <v>5</v>
      </c>
    </row>
    <row r="27" spans="1:19" s="21" customFormat="1" ht="12">
      <c r="A27" s="22" t="s">
        <v>21</v>
      </c>
      <c r="B27" s="131">
        <v>7339</v>
      </c>
      <c r="C27" s="76">
        <f t="shared" si="0"/>
        <v>0.016321075291773412</v>
      </c>
      <c r="D27" s="23">
        <f t="shared" si="1"/>
        <v>22</v>
      </c>
      <c r="E27" s="108">
        <v>10147</v>
      </c>
      <c r="F27" s="85">
        <f t="shared" si="2"/>
        <v>0.017837241107747693</v>
      </c>
      <c r="G27" s="129">
        <f t="shared" si="3"/>
        <v>22</v>
      </c>
      <c r="H27" s="124">
        <v>10233</v>
      </c>
      <c r="I27" s="85">
        <f t="shared" si="4"/>
        <v>0.017790395655061388</v>
      </c>
      <c r="J27" s="129">
        <f t="shared" si="5"/>
        <v>22</v>
      </c>
      <c r="K27" s="124">
        <v>10314</v>
      </c>
      <c r="L27" s="85">
        <f t="shared" si="6"/>
        <v>0.01784994210969909</v>
      </c>
      <c r="M27" s="129">
        <f t="shared" si="7"/>
        <v>22</v>
      </c>
      <c r="N27" s="124">
        <v>10368</v>
      </c>
      <c r="O27" s="85">
        <f t="shared" si="8"/>
        <v>0.01794339730399071</v>
      </c>
      <c r="P27" s="129">
        <f t="shared" si="9"/>
        <v>22</v>
      </c>
      <c r="Q27" s="124">
        <v>10378</v>
      </c>
      <c r="R27" s="85">
        <f t="shared" si="10"/>
        <v>0.01789992393653444</v>
      </c>
      <c r="S27" s="129">
        <f t="shared" si="11"/>
        <v>21</v>
      </c>
    </row>
    <row r="28" spans="1:19" s="21" customFormat="1" ht="12">
      <c r="A28" s="22" t="s">
        <v>22</v>
      </c>
      <c r="B28" s="131">
        <v>6614</v>
      </c>
      <c r="C28" s="76">
        <f t="shared" si="0"/>
        <v>0.014708760318815827</v>
      </c>
      <c r="D28" s="23">
        <f t="shared" si="1"/>
        <v>24</v>
      </c>
      <c r="E28" s="108">
        <v>9050</v>
      </c>
      <c r="F28" s="85">
        <f t="shared" si="2"/>
        <v>0.01590884320736342</v>
      </c>
      <c r="G28" s="129">
        <f t="shared" si="3"/>
        <v>24</v>
      </c>
      <c r="H28" s="124">
        <v>9402</v>
      </c>
      <c r="I28" s="85">
        <f t="shared" si="4"/>
        <v>0.016345675749915682</v>
      </c>
      <c r="J28" s="129">
        <f t="shared" si="5"/>
        <v>25</v>
      </c>
      <c r="K28" s="124">
        <v>9570</v>
      </c>
      <c r="L28" s="85">
        <f t="shared" si="6"/>
        <v>0.016562337210570127</v>
      </c>
      <c r="M28" s="129">
        <f t="shared" si="7"/>
        <v>24</v>
      </c>
      <c r="N28" s="124">
        <v>9658</v>
      </c>
      <c r="O28" s="85">
        <f t="shared" si="8"/>
        <v>0.016714634564230543</v>
      </c>
      <c r="P28" s="129">
        <f t="shared" si="9"/>
        <v>24</v>
      </c>
      <c r="Q28" s="124">
        <v>9679</v>
      </c>
      <c r="R28" s="85">
        <f t="shared" si="10"/>
        <v>0.01669429213545161</v>
      </c>
      <c r="S28" s="129">
        <f t="shared" si="11"/>
        <v>24</v>
      </c>
    </row>
    <row r="29" spans="1:19" s="21" customFormat="1" ht="12">
      <c r="A29" s="22" t="s">
        <v>23</v>
      </c>
      <c r="B29" s="131">
        <v>10295</v>
      </c>
      <c r="C29" s="76">
        <f t="shared" si="0"/>
        <v>0.02289487261599772</v>
      </c>
      <c r="D29" s="23">
        <f t="shared" si="1"/>
        <v>15</v>
      </c>
      <c r="E29" s="108">
        <v>13223</v>
      </c>
      <c r="F29" s="85">
        <f t="shared" si="2"/>
        <v>0.023244489915023925</v>
      </c>
      <c r="G29" s="129">
        <f t="shared" si="3"/>
        <v>15</v>
      </c>
      <c r="H29" s="124">
        <v>13327</v>
      </c>
      <c r="I29" s="85">
        <f t="shared" si="4"/>
        <v>0.023169412967360803</v>
      </c>
      <c r="J29" s="129">
        <f t="shared" si="5"/>
        <v>14</v>
      </c>
      <c r="K29" s="124">
        <v>13378</v>
      </c>
      <c r="L29" s="85">
        <f t="shared" si="6"/>
        <v>0.023152659059875357</v>
      </c>
      <c r="M29" s="129">
        <f t="shared" si="7"/>
        <v>14</v>
      </c>
      <c r="N29" s="124">
        <v>13397</v>
      </c>
      <c r="O29" s="85">
        <f t="shared" si="8"/>
        <v>0.02318554144305204</v>
      </c>
      <c r="P29" s="129">
        <f t="shared" si="9"/>
        <v>14</v>
      </c>
      <c r="Q29" s="124">
        <v>13407</v>
      </c>
      <c r="R29" s="85">
        <f t="shared" si="10"/>
        <v>0.023124328407893354</v>
      </c>
      <c r="S29" s="129">
        <f t="shared" si="11"/>
        <v>14</v>
      </c>
    </row>
    <row r="30" spans="1:19" s="21" customFormat="1" ht="12">
      <c r="A30" s="22" t="s">
        <v>24</v>
      </c>
      <c r="B30" s="131">
        <v>9389</v>
      </c>
      <c r="C30" s="76">
        <f t="shared" si="0"/>
        <v>0.02088003487048107</v>
      </c>
      <c r="D30" s="23">
        <f t="shared" si="1"/>
        <v>19</v>
      </c>
      <c r="E30" s="108">
        <v>11928</v>
      </c>
      <c r="F30" s="85">
        <f t="shared" si="2"/>
        <v>0.020968031135627722</v>
      </c>
      <c r="G30" s="129">
        <f t="shared" si="3"/>
        <v>18</v>
      </c>
      <c r="H30" s="124">
        <v>12024</v>
      </c>
      <c r="I30" s="85">
        <f t="shared" si="4"/>
        <v>0.020904106064346537</v>
      </c>
      <c r="J30" s="129">
        <f t="shared" si="5"/>
        <v>18</v>
      </c>
      <c r="K30" s="124">
        <v>12057</v>
      </c>
      <c r="L30" s="85">
        <f t="shared" si="6"/>
        <v>0.020866468103222992</v>
      </c>
      <c r="M30" s="129">
        <f t="shared" si="7"/>
        <v>18</v>
      </c>
      <c r="N30" s="124">
        <v>12087</v>
      </c>
      <c r="O30" s="85">
        <f t="shared" si="8"/>
        <v>0.020918387655607225</v>
      </c>
      <c r="P30" s="129">
        <f t="shared" si="9"/>
        <v>18</v>
      </c>
      <c r="Q30" s="124">
        <v>12090</v>
      </c>
      <c r="R30" s="85">
        <f t="shared" si="10"/>
        <v>0.020852773211861762</v>
      </c>
      <c r="S30" s="129">
        <f t="shared" si="11"/>
        <v>18</v>
      </c>
    </row>
    <row r="31" spans="1:19" s="21" customFormat="1" ht="12">
      <c r="A31" s="22" t="s">
        <v>25</v>
      </c>
      <c r="B31" s="131">
        <v>9718</v>
      </c>
      <c r="C31" s="76">
        <f t="shared" si="0"/>
        <v>0.021611692285795615</v>
      </c>
      <c r="D31" s="23">
        <f t="shared" si="1"/>
        <v>17</v>
      </c>
      <c r="E31" s="108">
        <v>10866</v>
      </c>
      <c r="F31" s="85">
        <f t="shared" si="2"/>
        <v>0.019101159148200104</v>
      </c>
      <c r="G31" s="129">
        <f t="shared" si="3"/>
        <v>20</v>
      </c>
      <c r="H31" s="124">
        <v>11027</v>
      </c>
      <c r="I31" s="85">
        <f t="shared" si="4"/>
        <v>0.01917078988452672</v>
      </c>
      <c r="J31" s="129">
        <f t="shared" si="5"/>
        <v>20</v>
      </c>
      <c r="K31" s="124">
        <v>11069</v>
      </c>
      <c r="L31" s="85">
        <f t="shared" si="6"/>
        <v>0.019156584178035608</v>
      </c>
      <c r="M31" s="129">
        <f t="shared" si="7"/>
        <v>20</v>
      </c>
      <c r="N31" s="124">
        <v>11065</v>
      </c>
      <c r="O31" s="85">
        <f t="shared" si="8"/>
        <v>0.01914966157105104</v>
      </c>
      <c r="P31" s="129">
        <f t="shared" si="9"/>
        <v>20</v>
      </c>
      <c r="Q31" s="124">
        <v>11061</v>
      </c>
      <c r="R31" s="85">
        <f t="shared" si="10"/>
        <v>0.019077959015417943</v>
      </c>
      <c r="S31" s="129">
        <f t="shared" si="11"/>
        <v>20</v>
      </c>
    </row>
    <row r="32" spans="1:19" s="21" customFormat="1" ht="12">
      <c r="A32" s="22" t="s">
        <v>26</v>
      </c>
      <c r="B32" s="131">
        <v>7293</v>
      </c>
      <c r="C32" s="76">
        <f t="shared" si="0"/>
        <v>0.016218776686592655</v>
      </c>
      <c r="D32" s="23">
        <f t="shared" si="1"/>
        <v>23</v>
      </c>
      <c r="E32" s="108">
        <v>9529</v>
      </c>
      <c r="F32" s="85">
        <f t="shared" si="2"/>
        <v>0.016750869273255916</v>
      </c>
      <c r="G32" s="129">
        <f t="shared" si="3"/>
        <v>23</v>
      </c>
      <c r="H32" s="124">
        <v>9632</v>
      </c>
      <c r="I32" s="85">
        <f t="shared" si="4"/>
        <v>0.01674553805819909</v>
      </c>
      <c r="J32" s="129">
        <f t="shared" si="5"/>
        <v>23</v>
      </c>
      <c r="K32" s="124">
        <v>9657</v>
      </c>
      <c r="L32" s="85">
        <f t="shared" si="6"/>
        <v>0.0167129039124844</v>
      </c>
      <c r="M32" s="129">
        <f t="shared" si="7"/>
        <v>23</v>
      </c>
      <c r="N32" s="124">
        <v>9677</v>
      </c>
      <c r="O32" s="85">
        <f t="shared" si="8"/>
        <v>0.016747516947407223</v>
      </c>
      <c r="P32" s="129">
        <f t="shared" si="9"/>
        <v>23</v>
      </c>
      <c r="Q32" s="124">
        <v>9683</v>
      </c>
      <c r="R32" s="85">
        <f t="shared" si="10"/>
        <v>0.01670119131600144</v>
      </c>
      <c r="S32" s="129">
        <f t="shared" si="11"/>
        <v>23</v>
      </c>
    </row>
    <row r="33" spans="1:19" s="21" customFormat="1" ht="12">
      <c r="A33" s="22" t="s">
        <v>27</v>
      </c>
      <c r="B33" s="131">
        <v>12007</v>
      </c>
      <c r="C33" s="76">
        <f t="shared" si="0"/>
        <v>0.026702159834898948</v>
      </c>
      <c r="D33" s="23">
        <f t="shared" si="1"/>
        <v>12</v>
      </c>
      <c r="E33" s="108">
        <v>13324</v>
      </c>
      <c r="F33" s="85">
        <f t="shared" si="2"/>
        <v>0.023422036120984556</v>
      </c>
      <c r="G33" s="129">
        <f t="shared" si="3"/>
        <v>13</v>
      </c>
      <c r="H33" s="124">
        <v>13430</v>
      </c>
      <c r="I33" s="85">
        <f t="shared" si="4"/>
        <v>0.023348481740200766</v>
      </c>
      <c r="J33" s="129">
        <f t="shared" si="5"/>
        <v>13</v>
      </c>
      <c r="K33" s="124">
        <v>13476</v>
      </c>
      <c r="L33" s="85">
        <f t="shared" si="6"/>
        <v>0.023322262930997185</v>
      </c>
      <c r="M33" s="129">
        <f t="shared" si="7"/>
        <v>13</v>
      </c>
      <c r="N33" s="124">
        <v>13508</v>
      </c>
      <c r="O33" s="85">
        <f t="shared" si="8"/>
        <v>0.023377643786873698</v>
      </c>
      <c r="P33" s="129">
        <f t="shared" si="9"/>
        <v>13</v>
      </c>
      <c r="Q33" s="124">
        <v>13506</v>
      </c>
      <c r="R33" s="85">
        <f t="shared" si="10"/>
        <v>0.02329508312650165</v>
      </c>
      <c r="S33" s="129">
        <f t="shared" si="11"/>
        <v>13</v>
      </c>
    </row>
    <row r="34" spans="1:19" s="21" customFormat="1" ht="12">
      <c r="A34" s="22" t="s">
        <v>28</v>
      </c>
      <c r="B34" s="131">
        <v>4084</v>
      </c>
      <c r="C34" s="76">
        <f t="shared" si="0"/>
        <v>0.009082337033874182</v>
      </c>
      <c r="D34" s="23">
        <f t="shared" si="1"/>
        <v>31</v>
      </c>
      <c r="E34" s="108">
        <v>6438</v>
      </c>
      <c r="F34" s="85">
        <f t="shared" si="2"/>
        <v>0.011317252217569691</v>
      </c>
      <c r="G34" s="129">
        <f t="shared" si="3"/>
        <v>29</v>
      </c>
      <c r="H34" s="124">
        <v>6462</v>
      </c>
      <c r="I34" s="85">
        <f t="shared" si="4"/>
        <v>0.011234392330988633</v>
      </c>
      <c r="J34" s="129">
        <f t="shared" si="5"/>
        <v>29</v>
      </c>
      <c r="K34" s="124">
        <v>6454</v>
      </c>
      <c r="L34" s="85">
        <f t="shared" si="6"/>
        <v>0.011169626369594525</v>
      </c>
      <c r="M34" s="129">
        <f t="shared" si="7"/>
        <v>29</v>
      </c>
      <c r="N34" s="124">
        <v>6453</v>
      </c>
      <c r="O34" s="85">
        <f t="shared" si="8"/>
        <v>0.011167895717848384</v>
      </c>
      <c r="P34" s="129">
        <f t="shared" si="9"/>
        <v>29</v>
      </c>
      <c r="Q34" s="124">
        <v>6440</v>
      </c>
      <c r="R34" s="85">
        <f t="shared" si="10"/>
        <v>0.011107680685226612</v>
      </c>
      <c r="S34" s="129">
        <f t="shared" si="11"/>
        <v>29</v>
      </c>
    </row>
    <row r="35" spans="1:19" s="21" customFormat="1" ht="12">
      <c r="A35" s="22" t="s">
        <v>29</v>
      </c>
      <c r="B35" s="131">
        <v>34289</v>
      </c>
      <c r="C35" s="76">
        <f t="shared" si="0"/>
        <v>0.0762547146313692</v>
      </c>
      <c r="D35" s="23">
        <f t="shared" si="1"/>
        <v>3</v>
      </c>
      <c r="E35" s="108">
        <v>40614</v>
      </c>
      <c r="F35" s="85">
        <f t="shared" si="2"/>
        <v>0.07139466939490144</v>
      </c>
      <c r="G35" s="129">
        <f t="shared" si="3"/>
        <v>4</v>
      </c>
      <c r="H35" s="124">
        <v>40989</v>
      </c>
      <c r="I35" s="85">
        <f t="shared" si="4"/>
        <v>0.07126067893142883</v>
      </c>
      <c r="J35" s="129">
        <f t="shared" si="5"/>
        <v>4</v>
      </c>
      <c r="K35" s="124">
        <v>41108</v>
      </c>
      <c r="L35" s="85">
        <f t="shared" si="6"/>
        <v>0.07114363198036748</v>
      </c>
      <c r="M35" s="129">
        <f t="shared" si="7"/>
        <v>4</v>
      </c>
      <c r="N35" s="124">
        <v>41144</v>
      </c>
      <c r="O35" s="85">
        <f t="shared" si="8"/>
        <v>0.07120593544322856</v>
      </c>
      <c r="P35" s="129">
        <f t="shared" si="9"/>
        <v>4</v>
      </c>
      <c r="Q35" s="124">
        <v>41138</v>
      </c>
      <c r="R35" s="85">
        <f t="shared" si="10"/>
        <v>0.07095462236472863</v>
      </c>
      <c r="S35" s="129">
        <f t="shared" si="11"/>
        <v>4</v>
      </c>
    </row>
    <row r="36" spans="1:19" s="21" customFormat="1" ht="12">
      <c r="A36" s="22" t="s">
        <v>30</v>
      </c>
      <c r="B36" s="131">
        <v>11181</v>
      </c>
      <c r="C36" s="76">
        <f t="shared" si="0"/>
        <v>0.02486523270708796</v>
      </c>
      <c r="D36" s="23">
        <f t="shared" si="1"/>
        <v>13</v>
      </c>
      <c r="E36" s="108">
        <v>13438</v>
      </c>
      <c r="F36" s="85">
        <f t="shared" si="2"/>
        <v>0.023622434808900514</v>
      </c>
      <c r="G36" s="129">
        <f t="shared" si="3"/>
        <v>12</v>
      </c>
      <c r="H36" s="124">
        <v>13543</v>
      </c>
      <c r="I36" s="85">
        <f t="shared" si="4"/>
        <v>0.02354493583079218</v>
      </c>
      <c r="J36" s="129">
        <f t="shared" si="5"/>
        <v>12</v>
      </c>
      <c r="K36" s="124">
        <v>13580</v>
      </c>
      <c r="L36" s="85">
        <f t="shared" si="6"/>
        <v>0.023502250712595856</v>
      </c>
      <c r="M36" s="129">
        <f t="shared" si="7"/>
        <v>12</v>
      </c>
      <c r="N36" s="124">
        <v>13619</v>
      </c>
      <c r="O36" s="85">
        <f t="shared" si="8"/>
        <v>0.02356974613069536</v>
      </c>
      <c r="P36" s="129">
        <f t="shared" si="9"/>
        <v>12</v>
      </c>
      <c r="Q36" s="124">
        <v>13633</v>
      </c>
      <c r="R36" s="85">
        <f t="shared" si="10"/>
        <v>0.02351413210895876</v>
      </c>
      <c r="S36" s="129">
        <f t="shared" si="11"/>
        <v>12</v>
      </c>
    </row>
    <row r="37" spans="1:19" s="21" customFormat="1" ht="12">
      <c r="A37" s="138" t="s">
        <v>31</v>
      </c>
      <c r="B37" s="144">
        <v>5901</v>
      </c>
      <c r="C37" s="117">
        <f t="shared" si="0"/>
        <v>0.01312313193851409</v>
      </c>
      <c r="D37" s="139">
        <f t="shared" si="1"/>
        <v>28</v>
      </c>
      <c r="E37" s="109">
        <v>6986</v>
      </c>
      <c r="F37" s="99">
        <f t="shared" si="2"/>
        <v>0.012280572226148161</v>
      </c>
      <c r="G37" s="130">
        <f t="shared" si="3"/>
        <v>28</v>
      </c>
      <c r="H37" s="125">
        <v>7007</v>
      </c>
      <c r="I37" s="99">
        <f t="shared" si="4"/>
        <v>0.012181892148442798</v>
      </c>
      <c r="J37" s="130">
        <f t="shared" si="5"/>
        <v>28</v>
      </c>
      <c r="K37" s="124">
        <v>7010</v>
      </c>
      <c r="L37" s="85">
        <f t="shared" si="6"/>
        <v>0.012131868740448967</v>
      </c>
      <c r="M37" s="129">
        <f t="shared" si="7"/>
        <v>28</v>
      </c>
      <c r="N37" s="124">
        <v>7006</v>
      </c>
      <c r="O37" s="85">
        <f t="shared" si="8"/>
        <v>0.012124946133464402</v>
      </c>
      <c r="P37" s="129">
        <f t="shared" si="9"/>
        <v>28</v>
      </c>
      <c r="Q37" s="124">
        <v>7006</v>
      </c>
      <c r="R37" s="85">
        <f t="shared" si="10"/>
        <v>0.012083914733027584</v>
      </c>
      <c r="S37" s="129">
        <f t="shared" si="11"/>
        <v>28</v>
      </c>
    </row>
    <row r="38" spans="1:19" s="24" customFormat="1" ht="12.75">
      <c r="A38" s="141" t="s">
        <v>0</v>
      </c>
      <c r="B38" s="142">
        <v>449664</v>
      </c>
      <c r="C38" s="95">
        <f>SUM(C6:C37)</f>
        <v>1</v>
      </c>
      <c r="D38" s="143"/>
      <c r="E38" s="122">
        <v>568866</v>
      </c>
      <c r="F38" s="120">
        <f>SUM(F6:F37)</f>
        <v>1</v>
      </c>
      <c r="G38" s="137"/>
      <c r="H38" s="86">
        <v>575198</v>
      </c>
      <c r="I38" s="87">
        <f>SUM(I6:I37)</f>
        <v>0.9999999999999999</v>
      </c>
      <c r="J38" s="135"/>
      <c r="K38" s="86">
        <v>577817</v>
      </c>
      <c r="L38" s="214">
        <f>SUM(L6:L37)</f>
        <v>0.9999999999999998</v>
      </c>
      <c r="M38" s="135"/>
      <c r="N38" s="86">
        <f>SUM(N6:N37)</f>
        <v>579635</v>
      </c>
      <c r="O38" s="214">
        <f>SUM(O6:O37)</f>
        <v>1.0031463248744845</v>
      </c>
      <c r="P38" s="135"/>
      <c r="Q38" s="86">
        <v>579779</v>
      </c>
      <c r="R38" s="214">
        <f>SUM(R6:R37)</f>
        <v>1</v>
      </c>
      <c r="S38" s="135"/>
    </row>
    <row r="39" spans="1:7" s="24" customFormat="1" ht="12.75">
      <c r="A39" s="38" t="s">
        <v>94</v>
      </c>
      <c r="B39" s="39"/>
      <c r="C39" s="35"/>
      <c r="D39" s="38"/>
      <c r="E39" s="38"/>
      <c r="F39" s="38"/>
      <c r="G39" s="38"/>
    </row>
    <row r="40" spans="1:13" ht="27" customHeight="1">
      <c r="A40" s="248" t="s">
        <v>59</v>
      </c>
      <c r="B40" s="248"/>
      <c r="C40" s="248"/>
      <c r="D40" s="248"/>
      <c r="E40" s="248"/>
      <c r="F40" s="248"/>
      <c r="G40" s="248"/>
      <c r="H40" s="248"/>
      <c r="I40" s="248"/>
      <c r="J40" s="248"/>
      <c r="K40" s="248"/>
      <c r="L40" s="248"/>
      <c r="M40" s="248"/>
    </row>
  </sheetData>
  <sheetProtection/>
  <mergeCells count="2">
    <mergeCell ref="A2:H2"/>
    <mergeCell ref="A40:M40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S40"/>
  <sheetViews>
    <sheetView zoomScalePageLayoutView="0" workbookViewId="0" topLeftCell="A1">
      <selection activeCell="Y23" sqref="Y23"/>
    </sheetView>
  </sheetViews>
  <sheetFormatPr defaultColWidth="14.421875" defaultRowHeight="12.75"/>
  <cols>
    <col min="1" max="1" width="25.140625" style="20" customWidth="1"/>
    <col min="2" max="2" width="11.7109375" style="20" customWidth="1"/>
    <col min="3" max="3" width="6.421875" style="20" customWidth="1"/>
    <col min="4" max="4" width="5.140625" style="20" customWidth="1"/>
    <col min="5" max="5" width="10.140625" style="20" customWidth="1"/>
    <col min="6" max="6" width="6.8515625" style="20" customWidth="1"/>
    <col min="7" max="7" width="5.57421875" style="20" customWidth="1"/>
    <col min="8" max="8" width="10.8515625" style="20" customWidth="1"/>
    <col min="9" max="9" width="7.00390625" style="20" customWidth="1"/>
    <col min="10" max="10" width="5.421875" style="20" customWidth="1"/>
    <col min="11" max="11" width="10.57421875" style="20" customWidth="1"/>
    <col min="12" max="12" width="7.00390625" style="20" customWidth="1"/>
    <col min="13" max="13" width="7.28125" style="20" customWidth="1"/>
    <col min="14" max="14" width="8.8515625" style="20" customWidth="1"/>
    <col min="15" max="16" width="9.00390625" style="20" customWidth="1"/>
    <col min="17" max="17" width="9.7109375" style="20" customWidth="1"/>
    <col min="18" max="18" width="11.7109375" style="20" customWidth="1"/>
    <col min="19" max="19" width="11.00390625" style="20" customWidth="1"/>
    <col min="20" max="16384" width="14.421875" style="20" customWidth="1"/>
  </cols>
  <sheetData>
    <row r="1" spans="1:7" ht="12.75">
      <c r="A1" s="2" t="s">
        <v>37</v>
      </c>
      <c r="B1" s="2"/>
      <c r="C1" s="2"/>
      <c r="D1" s="2"/>
      <c r="E1" s="2"/>
      <c r="F1" s="2"/>
      <c r="G1" s="2"/>
    </row>
    <row r="2" spans="1:7" ht="12.75" customHeight="1">
      <c r="A2" s="249" t="s">
        <v>56</v>
      </c>
      <c r="B2" s="249"/>
      <c r="C2" s="249"/>
      <c r="D2" s="5"/>
      <c r="E2" s="5"/>
      <c r="F2" s="5"/>
      <c r="G2" s="5"/>
    </row>
    <row r="3" spans="1:7" ht="15" customHeight="1">
      <c r="A3" s="7" t="s">
        <v>97</v>
      </c>
      <c r="B3" s="7"/>
      <c r="C3" s="7"/>
      <c r="D3" s="7"/>
      <c r="E3" s="184"/>
      <c r="F3" s="184"/>
      <c r="G3" s="184"/>
    </row>
    <row r="4" s="31" customFormat="1" ht="10.5" customHeight="1"/>
    <row r="5" spans="1:19" s="21" customFormat="1" ht="16.5" customHeight="1">
      <c r="A5" s="268" t="s">
        <v>34</v>
      </c>
      <c r="B5" s="242">
        <v>2013</v>
      </c>
      <c r="C5" s="243" t="s">
        <v>33</v>
      </c>
      <c r="D5" s="265" t="s">
        <v>32</v>
      </c>
      <c r="E5" s="242">
        <v>2014</v>
      </c>
      <c r="F5" s="243" t="s">
        <v>33</v>
      </c>
      <c r="G5" s="265" t="s">
        <v>32</v>
      </c>
      <c r="H5" s="242">
        <v>2015</v>
      </c>
      <c r="I5" s="243" t="s">
        <v>33</v>
      </c>
      <c r="J5" s="265" t="s">
        <v>32</v>
      </c>
      <c r="K5" s="242">
        <v>2016</v>
      </c>
      <c r="L5" s="243" t="s">
        <v>33</v>
      </c>
      <c r="M5" s="265" t="s">
        <v>32</v>
      </c>
      <c r="N5" s="242">
        <v>2017</v>
      </c>
      <c r="O5" s="243" t="s">
        <v>33</v>
      </c>
      <c r="P5" s="265" t="s">
        <v>32</v>
      </c>
      <c r="Q5" s="242">
        <v>2018</v>
      </c>
      <c r="R5" s="243" t="s">
        <v>33</v>
      </c>
      <c r="S5" s="265" t="s">
        <v>32</v>
      </c>
    </row>
    <row r="6" spans="1:19" s="21" customFormat="1" ht="12">
      <c r="A6" s="22" t="s">
        <v>1</v>
      </c>
      <c r="B6" s="131">
        <v>7004</v>
      </c>
      <c r="C6" s="76">
        <f>B6/$B$38</f>
        <v>0.01157324406094625</v>
      </c>
      <c r="D6" s="23">
        <f>_xlfn.RANK.EQ(B6,$B$6:$B$37)</f>
        <v>27</v>
      </c>
      <c r="E6" s="108">
        <v>8383</v>
      </c>
      <c r="F6" s="85">
        <f>E6/$E$38</f>
        <v>0.0114978157853229</v>
      </c>
      <c r="G6" s="129">
        <f>_xlfn.RANK.EQ(E6,$E$6:$E$37)</f>
        <v>28</v>
      </c>
      <c r="H6" s="124">
        <v>8346</v>
      </c>
      <c r="I6" s="85">
        <f>H6/$H$38</f>
        <v>0.011456039883380644</v>
      </c>
      <c r="J6" s="129">
        <f>_xlfn.RANK.EQ(H6,$H$6:$H$37)</f>
        <v>29</v>
      </c>
      <c r="K6" s="124">
        <v>8354</v>
      </c>
      <c r="L6" s="85">
        <f>K6/$K$38</f>
        <v>0.011446924718040348</v>
      </c>
      <c r="M6" s="129">
        <f>_xlfn.RANK.EQ(K6,$K$6:$K$37)</f>
        <v>29</v>
      </c>
      <c r="N6" s="124">
        <v>8362</v>
      </c>
      <c r="O6" s="85">
        <f>N6/$K$38</f>
        <v>0.011457886580351136</v>
      </c>
      <c r="P6" s="129">
        <f>_xlfn.RANK.EQ(N6,$N$6:$N$37)</f>
        <v>29</v>
      </c>
      <c r="Q6" s="124">
        <v>8360</v>
      </c>
      <c r="R6" s="85">
        <f>Q6/$Q$38</f>
        <v>0.0114497962045843</v>
      </c>
      <c r="S6" s="129">
        <f>_xlfn.RANK.EQ(Q6,$Q$6:$Q$37)</f>
        <v>29</v>
      </c>
    </row>
    <row r="7" spans="1:19" s="21" customFormat="1" ht="12">
      <c r="A7" s="22" t="s">
        <v>2</v>
      </c>
      <c r="B7" s="131">
        <v>17506</v>
      </c>
      <c r="C7" s="76">
        <f aca="true" t="shared" si="0" ref="C7:C37">B7/$B$38</f>
        <v>0.028926500646905346</v>
      </c>
      <c r="D7" s="23">
        <f aca="true" t="shared" si="1" ref="D7:D37">_xlfn.RANK.EQ(B7,$B$6:$B$37)</f>
        <v>12</v>
      </c>
      <c r="E7" s="108">
        <v>22114</v>
      </c>
      <c r="F7" s="85">
        <f aca="true" t="shared" si="2" ref="F7:F37">E7/$E$38</f>
        <v>0.030330752508246524</v>
      </c>
      <c r="G7" s="129">
        <f aca="true" t="shared" si="3" ref="G7:G37">_xlfn.RANK.EQ(E7,$E$6:$E$37)</f>
        <v>12</v>
      </c>
      <c r="H7" s="124">
        <v>22276</v>
      </c>
      <c r="I7" s="85">
        <f aca="true" t="shared" si="4" ref="I7:I37">H7/$H$38</f>
        <v>0.030576892456528542</v>
      </c>
      <c r="J7" s="129">
        <f aca="true" t="shared" si="5" ref="J7:J37">_xlfn.RANK.EQ(H7,$H$6:$H$37)</f>
        <v>12</v>
      </c>
      <c r="K7" s="124">
        <v>22336</v>
      </c>
      <c r="L7" s="85">
        <f aca="true" t="shared" si="6" ref="L7:L37">K7/$K$38</f>
        <v>0.03060551957172004</v>
      </c>
      <c r="M7" s="129">
        <f aca="true" t="shared" si="7" ref="M7:M37">_xlfn.RANK.EQ(K7,$K$6:$K$37)</f>
        <v>12</v>
      </c>
      <c r="N7" s="124">
        <v>22345</v>
      </c>
      <c r="O7" s="85">
        <f aca="true" t="shared" si="8" ref="O7:O37">N7/$K$38</f>
        <v>0.030617851666819677</v>
      </c>
      <c r="P7" s="129">
        <f aca="true" t="shared" si="9" ref="P7:P37">_xlfn.RANK.EQ(N7,$N$6:$N$37)</f>
        <v>12</v>
      </c>
      <c r="Q7" s="124">
        <v>22345</v>
      </c>
      <c r="R7" s="85">
        <f>Q7/$Q$38</f>
        <v>0.030603552176009116</v>
      </c>
      <c r="S7" s="129">
        <f>_xlfn.RANK.EQ(Q7,$Q$6:$Q$37)</f>
        <v>12</v>
      </c>
    </row>
    <row r="8" spans="1:19" s="21" customFormat="1" ht="12">
      <c r="A8" s="22" t="s">
        <v>3</v>
      </c>
      <c r="B8" s="131">
        <v>4264</v>
      </c>
      <c r="C8" s="76">
        <f t="shared" si="0"/>
        <v>0.0070457328206560265</v>
      </c>
      <c r="D8" s="23">
        <f t="shared" si="1"/>
        <v>32</v>
      </c>
      <c r="E8" s="108">
        <v>5405</v>
      </c>
      <c r="F8" s="85">
        <f t="shared" si="2"/>
        <v>0.007413300050062063</v>
      </c>
      <c r="G8" s="129">
        <f t="shared" si="3"/>
        <v>32</v>
      </c>
      <c r="H8" s="124">
        <v>5561</v>
      </c>
      <c r="I8" s="85">
        <f t="shared" si="4"/>
        <v>0.007633242007126739</v>
      </c>
      <c r="J8" s="129">
        <f t="shared" si="5"/>
        <v>31</v>
      </c>
      <c r="K8" s="124">
        <v>5574</v>
      </c>
      <c r="L8" s="85">
        <f t="shared" si="6"/>
        <v>0.007637677565041525</v>
      </c>
      <c r="M8" s="129">
        <f t="shared" si="7"/>
        <v>31</v>
      </c>
      <c r="N8" s="124">
        <v>5577</v>
      </c>
      <c r="O8" s="85">
        <f t="shared" si="8"/>
        <v>0.007641788263408071</v>
      </c>
      <c r="P8" s="129">
        <f t="shared" si="9"/>
        <v>31</v>
      </c>
      <c r="Q8" s="124">
        <v>5577</v>
      </c>
      <c r="R8" s="85">
        <f aca="true" t="shared" si="10" ref="R8:R37">Q8/$Q$38</f>
        <v>0.007638219310163475</v>
      </c>
      <c r="S8" s="129">
        <f aca="true" t="shared" si="11" ref="S8:S37">_xlfn.RANK.EQ(Q8,$Q$6:$Q$37)</f>
        <v>31</v>
      </c>
    </row>
    <row r="9" spans="1:19" s="21" customFormat="1" ht="12">
      <c r="A9" s="22" t="s">
        <v>4</v>
      </c>
      <c r="B9" s="131">
        <v>4706</v>
      </c>
      <c r="C9" s="76">
        <f t="shared" si="0"/>
        <v>0.007776083174016712</v>
      </c>
      <c r="D9" s="23">
        <f t="shared" si="1"/>
        <v>30</v>
      </c>
      <c r="E9" s="108">
        <v>5562</v>
      </c>
      <c r="F9" s="85">
        <f t="shared" si="2"/>
        <v>0.0076286355001748745</v>
      </c>
      <c r="G9" s="129">
        <f t="shared" si="3"/>
        <v>31</v>
      </c>
      <c r="H9" s="124">
        <v>5538</v>
      </c>
      <c r="I9" s="85">
        <f t="shared" si="4"/>
        <v>0.007601671324486222</v>
      </c>
      <c r="J9" s="129">
        <f t="shared" si="5"/>
        <v>32</v>
      </c>
      <c r="K9" s="124">
        <v>5556</v>
      </c>
      <c r="L9" s="85">
        <f t="shared" si="6"/>
        <v>0.007613013374842252</v>
      </c>
      <c r="M9" s="129">
        <f t="shared" si="7"/>
        <v>32</v>
      </c>
      <c r="N9" s="124">
        <v>5566</v>
      </c>
      <c r="O9" s="85">
        <f t="shared" si="8"/>
        <v>0.0076267157027307365</v>
      </c>
      <c r="P9" s="129">
        <f t="shared" si="9"/>
        <v>32</v>
      </c>
      <c r="Q9" s="124">
        <v>5566</v>
      </c>
      <c r="R9" s="85">
        <f t="shared" si="10"/>
        <v>0.007623153788841653</v>
      </c>
      <c r="S9" s="129">
        <f t="shared" si="11"/>
        <v>32</v>
      </c>
    </row>
    <row r="10" spans="1:19" s="21" customFormat="1" ht="12">
      <c r="A10" s="22" t="s">
        <v>5</v>
      </c>
      <c r="B10" s="131">
        <v>15706</v>
      </c>
      <c r="C10" s="76">
        <f t="shared" si="0"/>
        <v>0.025952223189780382</v>
      </c>
      <c r="D10" s="23">
        <f t="shared" si="1"/>
        <v>15</v>
      </c>
      <c r="E10" s="108">
        <v>18195</v>
      </c>
      <c r="F10" s="85">
        <f t="shared" si="2"/>
        <v>0.024955595635685335</v>
      </c>
      <c r="G10" s="129">
        <f t="shared" si="3"/>
        <v>16</v>
      </c>
      <c r="H10" s="124">
        <v>18149</v>
      </c>
      <c r="I10" s="85">
        <f t="shared" si="4"/>
        <v>0.024912013880119255</v>
      </c>
      <c r="J10" s="129">
        <f t="shared" si="5"/>
        <v>16</v>
      </c>
      <c r="K10" s="124">
        <v>18180</v>
      </c>
      <c r="L10" s="85">
        <f t="shared" si="6"/>
        <v>0.024910832101265684</v>
      </c>
      <c r="M10" s="129">
        <f t="shared" si="7"/>
        <v>16</v>
      </c>
      <c r="N10" s="124">
        <v>18192</v>
      </c>
      <c r="O10" s="85">
        <f t="shared" si="8"/>
        <v>0.024927274894731868</v>
      </c>
      <c r="P10" s="129">
        <f t="shared" si="9"/>
        <v>16</v>
      </c>
      <c r="Q10" s="124">
        <v>18190</v>
      </c>
      <c r="R10" s="85">
        <f t="shared" si="10"/>
        <v>0.024912893894902925</v>
      </c>
      <c r="S10" s="129">
        <f t="shared" si="11"/>
        <v>16</v>
      </c>
    </row>
    <row r="11" spans="1:19" s="21" customFormat="1" ht="12">
      <c r="A11" s="22" t="s">
        <v>6</v>
      </c>
      <c r="B11" s="131">
        <v>4679</v>
      </c>
      <c r="C11" s="76">
        <f t="shared" si="0"/>
        <v>0.007731469012159838</v>
      </c>
      <c r="D11" s="23">
        <f t="shared" si="1"/>
        <v>31</v>
      </c>
      <c r="E11" s="108">
        <v>5754</v>
      </c>
      <c r="F11" s="85">
        <f t="shared" si="2"/>
        <v>0.0078919756684657</v>
      </c>
      <c r="G11" s="129">
        <f t="shared" si="3"/>
        <v>30</v>
      </c>
      <c r="H11" s="124">
        <v>5733</v>
      </c>
      <c r="I11" s="85">
        <f t="shared" si="4"/>
        <v>0.007869335807742779</v>
      </c>
      <c r="J11" s="129">
        <f t="shared" si="5"/>
        <v>30</v>
      </c>
      <c r="K11" s="124">
        <v>5739</v>
      </c>
      <c r="L11" s="85">
        <f t="shared" si="6"/>
        <v>0.007863765975201527</v>
      </c>
      <c r="M11" s="129">
        <f t="shared" si="7"/>
        <v>30</v>
      </c>
      <c r="N11" s="124">
        <v>5746</v>
      </c>
      <c r="O11" s="85">
        <f t="shared" si="8"/>
        <v>0.007873357604723467</v>
      </c>
      <c r="P11" s="129">
        <f t="shared" si="9"/>
        <v>30</v>
      </c>
      <c r="Q11" s="124">
        <v>5745</v>
      </c>
      <c r="R11" s="85">
        <f t="shared" si="10"/>
        <v>0.007868310908533111</v>
      </c>
      <c r="S11" s="129">
        <f t="shared" si="11"/>
        <v>30</v>
      </c>
    </row>
    <row r="12" spans="1:19" s="21" customFormat="1" ht="12">
      <c r="A12" s="22" t="s">
        <v>7</v>
      </c>
      <c r="B12" s="131">
        <v>19279</v>
      </c>
      <c r="C12" s="76">
        <f t="shared" si="0"/>
        <v>0.031856163942173436</v>
      </c>
      <c r="D12" s="23">
        <f t="shared" si="1"/>
        <v>10</v>
      </c>
      <c r="E12" s="108">
        <v>26531</v>
      </c>
      <c r="F12" s="85">
        <f t="shared" si="2"/>
        <v>0.036388947942312046</v>
      </c>
      <c r="G12" s="129">
        <f t="shared" si="3"/>
        <v>9</v>
      </c>
      <c r="H12" s="124">
        <v>26378</v>
      </c>
      <c r="I12" s="85">
        <f t="shared" si="4"/>
        <v>0.03620745507354597</v>
      </c>
      <c r="J12" s="129">
        <f t="shared" si="5"/>
        <v>9</v>
      </c>
      <c r="K12" s="124">
        <v>26334</v>
      </c>
      <c r="L12" s="85">
        <f t="shared" si="6"/>
        <v>0.03608371026153633</v>
      </c>
      <c r="M12" s="129">
        <f t="shared" si="7"/>
        <v>9</v>
      </c>
      <c r="N12" s="124">
        <v>26339</v>
      </c>
      <c r="O12" s="85">
        <f t="shared" si="8"/>
        <v>0.036090561425480575</v>
      </c>
      <c r="P12" s="129">
        <f t="shared" si="9"/>
        <v>9</v>
      </c>
      <c r="Q12" s="124">
        <v>26338</v>
      </c>
      <c r="R12" s="85">
        <f t="shared" si="10"/>
        <v>0.036072336415830304</v>
      </c>
      <c r="S12" s="129">
        <f t="shared" si="11"/>
        <v>9</v>
      </c>
    </row>
    <row r="13" spans="1:19" s="21" customFormat="1" ht="12">
      <c r="A13" s="22" t="s">
        <v>8</v>
      </c>
      <c r="B13" s="131">
        <v>18636</v>
      </c>
      <c r="C13" s="76">
        <f t="shared" si="0"/>
        <v>0.030793685939433796</v>
      </c>
      <c r="D13" s="23">
        <f t="shared" si="1"/>
        <v>11</v>
      </c>
      <c r="E13" s="108">
        <v>22018</v>
      </c>
      <c r="F13" s="85">
        <f t="shared" si="2"/>
        <v>0.03019908242410111</v>
      </c>
      <c r="G13" s="129">
        <f t="shared" si="3"/>
        <v>13</v>
      </c>
      <c r="H13" s="124">
        <v>22042</v>
      </c>
      <c r="I13" s="85">
        <f t="shared" si="4"/>
        <v>0.030255695076620674</v>
      </c>
      <c r="J13" s="129">
        <f t="shared" si="5"/>
        <v>13</v>
      </c>
      <c r="K13" s="124">
        <v>22108</v>
      </c>
      <c r="L13" s="85">
        <f t="shared" si="6"/>
        <v>0.03029310649586258</v>
      </c>
      <c r="M13" s="129">
        <f t="shared" si="7"/>
        <v>13</v>
      </c>
      <c r="N13" s="124">
        <v>22117</v>
      </c>
      <c r="O13" s="85">
        <f t="shared" si="8"/>
        <v>0.030305438590962217</v>
      </c>
      <c r="P13" s="129">
        <f t="shared" si="9"/>
        <v>13</v>
      </c>
      <c r="Q13" s="124">
        <v>22117</v>
      </c>
      <c r="R13" s="85">
        <f t="shared" si="10"/>
        <v>0.03029128500679318</v>
      </c>
      <c r="S13" s="129">
        <f t="shared" si="11"/>
        <v>13</v>
      </c>
    </row>
    <row r="14" spans="1:19" s="21" customFormat="1" ht="12">
      <c r="A14" s="22" t="s">
        <v>83</v>
      </c>
      <c r="B14" s="131">
        <v>57940</v>
      </c>
      <c r="C14" s="76">
        <f t="shared" si="0"/>
        <v>0.09573868659212247</v>
      </c>
      <c r="D14" s="23">
        <f t="shared" si="1"/>
        <v>2</v>
      </c>
      <c r="E14" s="108">
        <v>64024</v>
      </c>
      <c r="F14" s="85">
        <f t="shared" si="2"/>
        <v>0.08781297361797845</v>
      </c>
      <c r="G14" s="129">
        <f t="shared" si="3"/>
        <v>2</v>
      </c>
      <c r="H14" s="124">
        <v>64122</v>
      </c>
      <c r="I14" s="85">
        <f t="shared" si="4"/>
        <v>0.08801631792501002</v>
      </c>
      <c r="J14" s="129">
        <f t="shared" si="5"/>
        <v>2</v>
      </c>
      <c r="K14" s="124">
        <v>64379</v>
      </c>
      <c r="L14" s="85">
        <f t="shared" si="6"/>
        <v>0.08821421671327742</v>
      </c>
      <c r="M14" s="129">
        <f t="shared" si="7"/>
        <v>2</v>
      </c>
      <c r="N14" s="124">
        <v>64448</v>
      </c>
      <c r="O14" s="85">
        <f t="shared" si="8"/>
        <v>0.08830876277570797</v>
      </c>
      <c r="P14" s="129">
        <f t="shared" si="9"/>
        <v>2</v>
      </c>
      <c r="Q14" s="124">
        <v>64441</v>
      </c>
      <c r="R14" s="85">
        <f t="shared" si="10"/>
        <v>0.08825793268177236</v>
      </c>
      <c r="S14" s="129">
        <f t="shared" si="11"/>
        <v>2</v>
      </c>
    </row>
    <row r="15" spans="1:19" s="21" customFormat="1" ht="12">
      <c r="A15" s="22" t="s">
        <v>9</v>
      </c>
      <c r="B15" s="131">
        <v>7918</v>
      </c>
      <c r="C15" s="76">
        <f t="shared" si="0"/>
        <v>0.013083516058619704</v>
      </c>
      <c r="D15" s="23">
        <f t="shared" si="1"/>
        <v>24</v>
      </c>
      <c r="E15" s="108">
        <v>9509</v>
      </c>
      <c r="F15" s="85">
        <f t="shared" si="2"/>
        <v>0.013042196147278475</v>
      </c>
      <c r="G15" s="129">
        <f t="shared" si="3"/>
        <v>24</v>
      </c>
      <c r="H15" s="124">
        <v>9431</v>
      </c>
      <c r="I15" s="85">
        <f t="shared" si="4"/>
        <v>0.01294535252098764</v>
      </c>
      <c r="J15" s="129">
        <f t="shared" si="5"/>
        <v>25</v>
      </c>
      <c r="K15" s="124">
        <v>9435</v>
      </c>
      <c r="L15" s="85">
        <f t="shared" si="6"/>
        <v>0.012928146362785574</v>
      </c>
      <c r="M15" s="129">
        <f t="shared" si="7"/>
        <v>25</v>
      </c>
      <c r="N15" s="124">
        <v>9435</v>
      </c>
      <c r="O15" s="85">
        <f t="shared" si="8"/>
        <v>0.012928146362785574</v>
      </c>
      <c r="P15" s="129">
        <f t="shared" si="9"/>
        <v>25</v>
      </c>
      <c r="Q15" s="124">
        <v>9435</v>
      </c>
      <c r="R15" s="85">
        <f t="shared" si="10"/>
        <v>0.012922108515580488</v>
      </c>
      <c r="S15" s="129">
        <f t="shared" si="11"/>
        <v>25</v>
      </c>
    </row>
    <row r="16" spans="1:19" s="21" customFormat="1" ht="12">
      <c r="A16" s="22" t="s">
        <v>10</v>
      </c>
      <c r="B16" s="131">
        <v>26490</v>
      </c>
      <c r="C16" s="76">
        <f t="shared" si="0"/>
        <v>0.043771449910689056</v>
      </c>
      <c r="D16" s="23">
        <f t="shared" si="1"/>
        <v>6</v>
      </c>
      <c r="E16" s="108">
        <v>34042</v>
      </c>
      <c r="F16" s="85">
        <f t="shared" si="2"/>
        <v>0.04669076046331411</v>
      </c>
      <c r="G16" s="129">
        <f t="shared" si="3"/>
        <v>6</v>
      </c>
      <c r="H16" s="124">
        <v>33952</v>
      </c>
      <c r="I16" s="85">
        <f t="shared" si="4"/>
        <v>0.04660381813090578</v>
      </c>
      <c r="J16" s="129">
        <f t="shared" si="5"/>
        <v>6</v>
      </c>
      <c r="K16" s="124">
        <v>33989</v>
      </c>
      <c r="L16" s="85">
        <f t="shared" si="6"/>
        <v>0.04657284226017158</v>
      </c>
      <c r="M16" s="129">
        <f t="shared" si="7"/>
        <v>6</v>
      </c>
      <c r="N16" s="124">
        <v>34014</v>
      </c>
      <c r="O16" s="85">
        <f t="shared" si="8"/>
        <v>0.04660709807989279</v>
      </c>
      <c r="P16" s="129">
        <f t="shared" si="9"/>
        <v>6</v>
      </c>
      <c r="Q16" s="124">
        <v>34014</v>
      </c>
      <c r="R16" s="85">
        <f t="shared" si="10"/>
        <v>0.0465853311127668</v>
      </c>
      <c r="S16" s="129">
        <f t="shared" si="11"/>
        <v>6</v>
      </c>
    </row>
    <row r="17" spans="1:19" s="21" customFormat="1" ht="12">
      <c r="A17" s="22" t="s">
        <v>11</v>
      </c>
      <c r="B17" s="131">
        <v>15131</v>
      </c>
      <c r="C17" s="76">
        <f t="shared" si="0"/>
        <v>0.025002106779865464</v>
      </c>
      <c r="D17" s="23">
        <f t="shared" si="1"/>
        <v>17</v>
      </c>
      <c r="E17" s="108">
        <v>17852</v>
      </c>
      <c r="F17" s="85">
        <f t="shared" si="2"/>
        <v>0.024485149397540786</v>
      </c>
      <c r="G17" s="129">
        <f t="shared" si="3"/>
        <v>17</v>
      </c>
      <c r="H17" s="124">
        <v>17718</v>
      </c>
      <c r="I17" s="85">
        <f t="shared" si="4"/>
        <v>0.02432040674020348</v>
      </c>
      <c r="J17" s="129">
        <f t="shared" si="5"/>
        <v>17</v>
      </c>
      <c r="K17" s="124">
        <v>17753</v>
      </c>
      <c r="L17" s="85">
        <f t="shared" si="6"/>
        <v>0.024325742700427377</v>
      </c>
      <c r="M17" s="129">
        <f t="shared" si="7"/>
        <v>17</v>
      </c>
      <c r="N17" s="124">
        <v>17757</v>
      </c>
      <c r="O17" s="85">
        <f t="shared" si="8"/>
        <v>0.02433122363158277</v>
      </c>
      <c r="P17" s="129">
        <f t="shared" si="9"/>
        <v>17</v>
      </c>
      <c r="Q17" s="124">
        <v>17758</v>
      </c>
      <c r="R17" s="85">
        <f t="shared" si="10"/>
        <v>0.02432122978480957</v>
      </c>
      <c r="S17" s="129">
        <f t="shared" si="11"/>
        <v>17</v>
      </c>
    </row>
    <row r="18" spans="1:19" s="21" customFormat="1" ht="12">
      <c r="A18" s="22" t="s">
        <v>12</v>
      </c>
      <c r="B18" s="131">
        <v>13188</v>
      </c>
      <c r="C18" s="76">
        <f t="shared" si="0"/>
        <v>0.02179153950253557</v>
      </c>
      <c r="D18" s="23">
        <f t="shared" si="1"/>
        <v>18</v>
      </c>
      <c r="E18" s="108">
        <v>16883</v>
      </c>
      <c r="F18" s="85">
        <f t="shared" si="2"/>
        <v>0.023156104485698024</v>
      </c>
      <c r="G18" s="129">
        <f t="shared" si="3"/>
        <v>18</v>
      </c>
      <c r="H18" s="124">
        <v>16825</v>
      </c>
      <c r="I18" s="85">
        <f t="shared" si="4"/>
        <v>0.023094640670726016</v>
      </c>
      <c r="J18" s="129">
        <f t="shared" si="5"/>
        <v>18</v>
      </c>
      <c r="K18" s="124">
        <v>16821</v>
      </c>
      <c r="L18" s="85">
        <f t="shared" si="6"/>
        <v>0.023048685741220577</v>
      </c>
      <c r="M18" s="129">
        <f t="shared" si="7"/>
        <v>18</v>
      </c>
      <c r="N18" s="124">
        <v>16819</v>
      </c>
      <c r="O18" s="85">
        <f t="shared" si="8"/>
        <v>0.02304594527564288</v>
      </c>
      <c r="P18" s="129">
        <f t="shared" si="9"/>
        <v>18</v>
      </c>
      <c r="Q18" s="124">
        <v>16818</v>
      </c>
      <c r="R18" s="85">
        <f t="shared" si="10"/>
        <v>0.023033812508217556</v>
      </c>
      <c r="S18" s="129">
        <f t="shared" si="11"/>
        <v>18</v>
      </c>
    </row>
    <row r="19" spans="1:19" s="21" customFormat="1" ht="12">
      <c r="A19" s="53" t="s">
        <v>13</v>
      </c>
      <c r="B19" s="132">
        <v>42723</v>
      </c>
      <c r="C19" s="81">
        <f t="shared" si="0"/>
        <v>0.07059447544486103</v>
      </c>
      <c r="D19" s="54">
        <f t="shared" si="1"/>
        <v>3</v>
      </c>
      <c r="E19" s="118">
        <v>52276</v>
      </c>
      <c r="F19" s="90">
        <f t="shared" si="2"/>
        <v>0.07169984707068351</v>
      </c>
      <c r="G19" s="136">
        <f t="shared" si="3"/>
        <v>3</v>
      </c>
      <c r="H19" s="126">
        <v>52266</v>
      </c>
      <c r="I19" s="90">
        <f t="shared" si="4"/>
        <v>0.07174231734301136</v>
      </c>
      <c r="J19" s="136">
        <f t="shared" si="5"/>
        <v>3</v>
      </c>
      <c r="K19" s="126">
        <v>52464</v>
      </c>
      <c r="L19" s="90">
        <f t="shared" si="6"/>
        <v>0.07188789303414757</v>
      </c>
      <c r="M19" s="136">
        <f t="shared" si="7"/>
        <v>3</v>
      </c>
      <c r="N19" s="126">
        <v>52501</v>
      </c>
      <c r="O19" s="90">
        <f t="shared" si="8"/>
        <v>0.07193859164733496</v>
      </c>
      <c r="P19" s="136">
        <f t="shared" si="9"/>
        <v>3</v>
      </c>
      <c r="Q19" s="126">
        <v>52496</v>
      </c>
      <c r="R19" s="90">
        <f t="shared" si="10"/>
        <v>0.07189814611912171</v>
      </c>
      <c r="S19" s="136">
        <f t="shared" si="11"/>
        <v>3</v>
      </c>
    </row>
    <row r="20" spans="1:19" s="21" customFormat="1" ht="12">
      <c r="A20" s="22" t="s">
        <v>14</v>
      </c>
      <c r="B20" s="131">
        <v>74109</v>
      </c>
      <c r="C20" s="76">
        <f t="shared" si="0"/>
        <v>0.12245596003892999</v>
      </c>
      <c r="D20" s="23">
        <f t="shared" si="1"/>
        <v>1</v>
      </c>
      <c r="E20" s="108">
        <v>87414</v>
      </c>
      <c r="F20" s="85">
        <f t="shared" si="2"/>
        <v>0.11989384099465776</v>
      </c>
      <c r="G20" s="129">
        <f t="shared" si="3"/>
        <v>1</v>
      </c>
      <c r="H20" s="124">
        <v>87136</v>
      </c>
      <c r="I20" s="85">
        <f t="shared" si="4"/>
        <v>0.11960621750278645</v>
      </c>
      <c r="J20" s="129">
        <f t="shared" si="5"/>
        <v>1</v>
      </c>
      <c r="K20" s="124">
        <v>87304</v>
      </c>
      <c r="L20" s="85">
        <f t="shared" si="6"/>
        <v>0.11962680339762922</v>
      </c>
      <c r="M20" s="129">
        <f t="shared" si="7"/>
        <v>1</v>
      </c>
      <c r="N20" s="124">
        <v>87344</v>
      </c>
      <c r="O20" s="85">
        <f t="shared" si="8"/>
        <v>0.11968161270918316</v>
      </c>
      <c r="P20" s="129">
        <f t="shared" si="9"/>
        <v>1</v>
      </c>
      <c r="Q20" s="124">
        <v>87350</v>
      </c>
      <c r="R20" s="85">
        <f t="shared" si="10"/>
        <v>0.11963393522373669</v>
      </c>
      <c r="S20" s="129">
        <f t="shared" si="11"/>
        <v>1</v>
      </c>
    </row>
    <row r="21" spans="1:19" s="21" customFormat="1" ht="12">
      <c r="A21" s="22" t="s">
        <v>15</v>
      </c>
      <c r="B21" s="131">
        <v>24835</v>
      </c>
      <c r="C21" s="76">
        <f t="shared" si="0"/>
        <v>0.04103676702649916</v>
      </c>
      <c r="D21" s="23">
        <f t="shared" si="1"/>
        <v>7</v>
      </c>
      <c r="E21" s="108">
        <v>29822</v>
      </c>
      <c r="F21" s="85">
        <f t="shared" si="2"/>
        <v>0.040902763014421986</v>
      </c>
      <c r="G21" s="129">
        <f t="shared" si="3"/>
        <v>7</v>
      </c>
      <c r="H21" s="124">
        <v>29713</v>
      </c>
      <c r="I21" s="85">
        <f t="shared" si="4"/>
        <v>0.04078520405642093</v>
      </c>
      <c r="J21" s="129">
        <f t="shared" si="5"/>
        <v>7</v>
      </c>
      <c r="K21" s="124">
        <v>29743</v>
      </c>
      <c r="L21" s="85">
        <f t="shared" si="6"/>
        <v>0.04075483383872086</v>
      </c>
      <c r="M21" s="129">
        <f t="shared" si="7"/>
        <v>7</v>
      </c>
      <c r="N21" s="124">
        <v>29740</v>
      </c>
      <c r="O21" s="85">
        <f t="shared" si="8"/>
        <v>0.040750723140354314</v>
      </c>
      <c r="P21" s="129">
        <f t="shared" si="9"/>
        <v>7</v>
      </c>
      <c r="Q21" s="124">
        <v>29737</v>
      </c>
      <c r="R21" s="85">
        <f t="shared" si="10"/>
        <v>0.04072758250427313</v>
      </c>
      <c r="S21" s="129">
        <f t="shared" si="11"/>
        <v>7</v>
      </c>
    </row>
    <row r="22" spans="1:19" s="21" customFormat="1" ht="12">
      <c r="A22" s="22" t="s">
        <v>16</v>
      </c>
      <c r="B22" s="131">
        <v>12430</v>
      </c>
      <c r="C22" s="76">
        <f t="shared" si="0"/>
        <v>0.020539038217812947</v>
      </c>
      <c r="D22" s="23">
        <f t="shared" si="1"/>
        <v>21</v>
      </c>
      <c r="E22" s="108">
        <v>14902</v>
      </c>
      <c r="F22" s="85">
        <f t="shared" si="2"/>
        <v>0.020439037436822363</v>
      </c>
      <c r="G22" s="129">
        <f t="shared" si="3"/>
        <v>21</v>
      </c>
      <c r="H22" s="124">
        <v>14881</v>
      </c>
      <c r="I22" s="85">
        <f t="shared" si="4"/>
        <v>0.020426231668414493</v>
      </c>
      <c r="J22" s="129">
        <f t="shared" si="5"/>
        <v>21</v>
      </c>
      <c r="K22" s="124">
        <v>14919</v>
      </c>
      <c r="L22" s="85">
        <f t="shared" si="6"/>
        <v>0.020442502976830732</v>
      </c>
      <c r="M22" s="129">
        <f t="shared" si="7"/>
        <v>21</v>
      </c>
      <c r="N22" s="124">
        <v>14930</v>
      </c>
      <c r="O22" s="85">
        <f t="shared" si="8"/>
        <v>0.020457575537508068</v>
      </c>
      <c r="P22" s="129">
        <f t="shared" si="9"/>
        <v>21</v>
      </c>
      <c r="Q22" s="124">
        <v>14930</v>
      </c>
      <c r="R22" s="85">
        <f t="shared" si="10"/>
        <v>0.02044802121225402</v>
      </c>
      <c r="S22" s="129">
        <f t="shared" si="11"/>
        <v>21</v>
      </c>
    </row>
    <row r="23" spans="1:19" s="21" customFormat="1" ht="12">
      <c r="A23" s="22" t="s">
        <v>17</v>
      </c>
      <c r="B23" s="131">
        <v>6687</v>
      </c>
      <c r="C23" s="76">
        <f t="shared" si="0"/>
        <v>0.011049440753219243</v>
      </c>
      <c r="D23" s="23">
        <f t="shared" si="1"/>
        <v>29</v>
      </c>
      <c r="E23" s="108">
        <v>8271</v>
      </c>
      <c r="F23" s="85">
        <f t="shared" si="2"/>
        <v>0.011344200687153251</v>
      </c>
      <c r="G23" s="129">
        <f t="shared" si="3"/>
        <v>29</v>
      </c>
      <c r="H23" s="124">
        <v>8524</v>
      </c>
      <c r="I23" s="85">
        <f t="shared" si="4"/>
        <v>0.011700369514250731</v>
      </c>
      <c r="J23" s="129">
        <f t="shared" si="5"/>
        <v>28</v>
      </c>
      <c r="K23" s="124">
        <v>8545</v>
      </c>
      <c r="L23" s="85">
        <f t="shared" si="6"/>
        <v>0.01170863918071041</v>
      </c>
      <c r="M23" s="129">
        <f t="shared" si="7"/>
        <v>28</v>
      </c>
      <c r="N23" s="124">
        <v>8540</v>
      </c>
      <c r="O23" s="85">
        <f t="shared" si="8"/>
        <v>0.011701788016766168</v>
      </c>
      <c r="P23" s="129">
        <f t="shared" si="9"/>
        <v>28</v>
      </c>
      <c r="Q23" s="124">
        <v>8541</v>
      </c>
      <c r="R23" s="85">
        <f t="shared" si="10"/>
        <v>0.011697692509970636</v>
      </c>
      <c r="S23" s="129">
        <f t="shared" si="11"/>
        <v>28</v>
      </c>
    </row>
    <row r="24" spans="1:19" s="21" customFormat="1" ht="12">
      <c r="A24" s="22" t="s">
        <v>18</v>
      </c>
      <c r="B24" s="131">
        <v>24804</v>
      </c>
      <c r="C24" s="76">
        <f t="shared" si="0"/>
        <v>0.04098554335918201</v>
      </c>
      <c r="D24" s="23">
        <f t="shared" si="1"/>
        <v>8</v>
      </c>
      <c r="E24" s="108">
        <v>27944</v>
      </c>
      <c r="F24" s="85">
        <f t="shared" si="2"/>
        <v>0.03832696699332734</v>
      </c>
      <c r="G24" s="129">
        <f t="shared" si="3"/>
        <v>8</v>
      </c>
      <c r="H24" s="124">
        <v>27932</v>
      </c>
      <c r="I24" s="85">
        <f t="shared" si="4"/>
        <v>0.038340535109344376</v>
      </c>
      <c r="J24" s="129">
        <f t="shared" si="5"/>
        <v>8</v>
      </c>
      <c r="K24" s="124">
        <v>27966</v>
      </c>
      <c r="L24" s="85">
        <f t="shared" si="6"/>
        <v>0.03831993017293708</v>
      </c>
      <c r="M24" s="129">
        <f t="shared" si="7"/>
        <v>8</v>
      </c>
      <c r="N24" s="124">
        <v>27999</v>
      </c>
      <c r="O24" s="85">
        <f t="shared" si="8"/>
        <v>0.038365147854969084</v>
      </c>
      <c r="P24" s="129">
        <f t="shared" si="9"/>
        <v>8</v>
      </c>
      <c r="Q24" s="124">
        <v>27998</v>
      </c>
      <c r="R24" s="85">
        <f t="shared" si="10"/>
        <v>0.0383458605425779</v>
      </c>
      <c r="S24" s="129">
        <f t="shared" si="11"/>
        <v>8</v>
      </c>
    </row>
    <row r="25" spans="1:19" s="21" customFormat="1" ht="12">
      <c r="A25" s="22" t="s">
        <v>19</v>
      </c>
      <c r="B25" s="131">
        <v>16737</v>
      </c>
      <c r="C25" s="76">
        <f t="shared" si="0"/>
        <v>0.027655823222166958</v>
      </c>
      <c r="D25" s="23">
        <f t="shared" si="1"/>
        <v>14</v>
      </c>
      <c r="E25" s="108">
        <v>22377</v>
      </c>
      <c r="F25" s="85">
        <f t="shared" si="2"/>
        <v>0.030691473676269895</v>
      </c>
      <c r="G25" s="129">
        <f t="shared" si="3"/>
        <v>11</v>
      </c>
      <c r="H25" s="124">
        <v>22714</v>
      </c>
      <c r="I25" s="85">
        <f t="shared" si="4"/>
        <v>0.03117810806507404</v>
      </c>
      <c r="J25" s="129">
        <f t="shared" si="5"/>
        <v>11</v>
      </c>
      <c r="K25" s="124">
        <v>22716</v>
      </c>
      <c r="L25" s="85">
        <f t="shared" si="6"/>
        <v>0.03112620803148247</v>
      </c>
      <c r="M25" s="129">
        <f t="shared" si="7"/>
        <v>11</v>
      </c>
      <c r="N25" s="124">
        <v>22716</v>
      </c>
      <c r="O25" s="85">
        <f t="shared" si="8"/>
        <v>0.03112620803148247</v>
      </c>
      <c r="P25" s="129">
        <f t="shared" si="9"/>
        <v>11</v>
      </c>
      <c r="Q25" s="124">
        <v>22717</v>
      </c>
      <c r="R25" s="85">
        <f t="shared" si="10"/>
        <v>0.03111304071525617</v>
      </c>
      <c r="S25" s="129">
        <f t="shared" si="11"/>
        <v>11</v>
      </c>
    </row>
    <row r="26" spans="1:19" s="21" customFormat="1" ht="12">
      <c r="A26" s="22" t="s">
        <v>20</v>
      </c>
      <c r="B26" s="131">
        <v>31560</v>
      </c>
      <c r="C26" s="76">
        <f t="shared" si="0"/>
        <v>0.05214899808159104</v>
      </c>
      <c r="D26" s="23">
        <f t="shared" si="1"/>
        <v>5</v>
      </c>
      <c r="E26" s="108">
        <v>39205</v>
      </c>
      <c r="F26" s="85">
        <f t="shared" si="2"/>
        <v>0.053772142176259606</v>
      </c>
      <c r="G26" s="129">
        <f t="shared" si="3"/>
        <v>5</v>
      </c>
      <c r="H26" s="124">
        <v>39176</v>
      </c>
      <c r="I26" s="85">
        <f t="shared" si="4"/>
        <v>0.053774481005430155</v>
      </c>
      <c r="J26" s="129">
        <f t="shared" si="5"/>
        <v>5</v>
      </c>
      <c r="K26" s="124">
        <v>39187</v>
      </c>
      <c r="L26" s="85">
        <f t="shared" si="6"/>
        <v>0.05369531229660607</v>
      </c>
      <c r="M26" s="129">
        <f t="shared" si="7"/>
        <v>5</v>
      </c>
      <c r="N26" s="124">
        <v>39208</v>
      </c>
      <c r="O26" s="85">
        <f t="shared" si="8"/>
        <v>0.05372408718517189</v>
      </c>
      <c r="P26" s="129">
        <f t="shared" si="9"/>
        <v>5</v>
      </c>
      <c r="Q26" s="124">
        <v>39205</v>
      </c>
      <c r="R26" s="85">
        <f t="shared" si="10"/>
        <v>0.05369488758381908</v>
      </c>
      <c r="S26" s="129">
        <f t="shared" si="11"/>
        <v>5</v>
      </c>
    </row>
    <row r="27" spans="1:19" s="21" customFormat="1" ht="12">
      <c r="A27" s="22" t="s">
        <v>21</v>
      </c>
      <c r="B27" s="131">
        <v>8623</v>
      </c>
      <c r="C27" s="76">
        <f t="shared" si="0"/>
        <v>0.014248441395993648</v>
      </c>
      <c r="D27" s="23">
        <f t="shared" si="1"/>
        <v>23</v>
      </c>
      <c r="E27" s="108">
        <v>10946</v>
      </c>
      <c r="F27" s="85">
        <f t="shared" si="2"/>
        <v>0.015013132719330129</v>
      </c>
      <c r="G27" s="129">
        <f t="shared" si="3"/>
        <v>23</v>
      </c>
      <c r="H27" s="124">
        <v>10952</v>
      </c>
      <c r="I27" s="85">
        <f t="shared" si="4"/>
        <v>0.015033135490388786</v>
      </c>
      <c r="J27" s="129">
        <f t="shared" si="5"/>
        <v>23</v>
      </c>
      <c r="K27" s="124">
        <v>10999</v>
      </c>
      <c r="L27" s="85">
        <f t="shared" si="6"/>
        <v>0.015071190444544623</v>
      </c>
      <c r="M27" s="129">
        <f t="shared" si="7"/>
        <v>23</v>
      </c>
      <c r="N27" s="124">
        <v>11015</v>
      </c>
      <c r="O27" s="85">
        <f t="shared" si="8"/>
        <v>0.0150931141691662</v>
      </c>
      <c r="P27" s="129">
        <f t="shared" si="9"/>
        <v>23</v>
      </c>
      <c r="Q27" s="124">
        <v>11014</v>
      </c>
      <c r="R27" s="85">
        <f t="shared" si="10"/>
        <v>0.015084695621685585</v>
      </c>
      <c r="S27" s="129">
        <f t="shared" si="11"/>
        <v>23</v>
      </c>
    </row>
    <row r="28" spans="1:19" s="21" customFormat="1" ht="12">
      <c r="A28" s="22" t="s">
        <v>22</v>
      </c>
      <c r="B28" s="131">
        <v>6847</v>
      </c>
      <c r="C28" s="76">
        <f t="shared" si="0"/>
        <v>0.01131382097163035</v>
      </c>
      <c r="D28" s="23">
        <f t="shared" si="1"/>
        <v>28</v>
      </c>
      <c r="E28" s="108">
        <v>9353</v>
      </c>
      <c r="F28" s="85">
        <f t="shared" si="2"/>
        <v>0.012828232260542178</v>
      </c>
      <c r="G28" s="129">
        <f t="shared" si="3"/>
        <v>25</v>
      </c>
      <c r="H28" s="124">
        <v>9442</v>
      </c>
      <c r="I28" s="85">
        <f t="shared" si="4"/>
        <v>0.012960451543120062</v>
      </c>
      <c r="J28" s="129">
        <f t="shared" si="5"/>
        <v>24</v>
      </c>
      <c r="K28" s="124">
        <v>9495</v>
      </c>
      <c r="L28" s="85">
        <f t="shared" si="6"/>
        <v>0.013010360330116483</v>
      </c>
      <c r="M28" s="129">
        <f t="shared" si="7"/>
        <v>24</v>
      </c>
      <c r="N28" s="124">
        <v>9506</v>
      </c>
      <c r="O28" s="85">
        <f t="shared" si="8"/>
        <v>0.013025432890793817</v>
      </c>
      <c r="P28" s="129">
        <f t="shared" si="9"/>
        <v>24</v>
      </c>
      <c r="Q28" s="124">
        <v>9507</v>
      </c>
      <c r="R28" s="85">
        <f t="shared" si="10"/>
        <v>0.013020719200596047</v>
      </c>
      <c r="S28" s="129">
        <f t="shared" si="11"/>
        <v>24</v>
      </c>
    </row>
    <row r="29" spans="1:19" s="21" customFormat="1" ht="12">
      <c r="A29" s="22" t="s">
        <v>23</v>
      </c>
      <c r="B29" s="131">
        <v>12740</v>
      </c>
      <c r="C29" s="76">
        <f t="shared" si="0"/>
        <v>0.02105127489098447</v>
      </c>
      <c r="D29" s="23">
        <f t="shared" si="1"/>
        <v>19</v>
      </c>
      <c r="E29" s="108">
        <v>15410</v>
      </c>
      <c r="F29" s="85">
        <f t="shared" si="2"/>
        <v>0.021135791632091838</v>
      </c>
      <c r="G29" s="129">
        <f t="shared" si="3"/>
        <v>20</v>
      </c>
      <c r="H29" s="124">
        <v>15334</v>
      </c>
      <c r="I29" s="85">
        <f t="shared" si="4"/>
        <v>0.02104803685259511</v>
      </c>
      <c r="J29" s="129">
        <f t="shared" si="5"/>
        <v>20</v>
      </c>
      <c r="K29" s="124">
        <v>15361</v>
      </c>
      <c r="L29" s="85">
        <f t="shared" si="6"/>
        <v>0.02104814586950177</v>
      </c>
      <c r="M29" s="129">
        <f t="shared" si="7"/>
        <v>20</v>
      </c>
      <c r="N29" s="124">
        <v>15373</v>
      </c>
      <c r="O29" s="85">
        <f t="shared" si="8"/>
        <v>0.02106458866296795</v>
      </c>
      <c r="P29" s="129">
        <f t="shared" si="9"/>
        <v>20</v>
      </c>
      <c r="Q29" s="124">
        <v>15370</v>
      </c>
      <c r="R29" s="85">
        <f t="shared" si="10"/>
        <v>0.021050642065126877</v>
      </c>
      <c r="S29" s="129">
        <f t="shared" si="11"/>
        <v>20</v>
      </c>
    </row>
    <row r="30" spans="1:19" s="21" customFormat="1" ht="12">
      <c r="A30" s="22" t="s">
        <v>24</v>
      </c>
      <c r="B30" s="131">
        <v>15432</v>
      </c>
      <c r="C30" s="76">
        <f t="shared" si="0"/>
        <v>0.02549947206575136</v>
      </c>
      <c r="D30" s="23">
        <f t="shared" si="1"/>
        <v>16</v>
      </c>
      <c r="E30" s="108">
        <v>18729</v>
      </c>
      <c r="F30" s="85">
        <f t="shared" si="2"/>
        <v>0.025688010478744198</v>
      </c>
      <c r="G30" s="129">
        <f t="shared" si="3"/>
        <v>15</v>
      </c>
      <c r="H30" s="124">
        <v>18642</v>
      </c>
      <c r="I30" s="85">
        <f t="shared" si="4"/>
        <v>0.02558872459932686</v>
      </c>
      <c r="J30" s="129">
        <f t="shared" si="5"/>
        <v>15</v>
      </c>
      <c r="K30" s="124">
        <v>18607</v>
      </c>
      <c r="L30" s="85">
        <f t="shared" si="6"/>
        <v>0.02549592150210399</v>
      </c>
      <c r="M30" s="129">
        <f t="shared" si="7"/>
        <v>15</v>
      </c>
      <c r="N30" s="124">
        <v>18605</v>
      </c>
      <c r="O30" s="85">
        <f t="shared" si="8"/>
        <v>0.025493181036526296</v>
      </c>
      <c r="P30" s="129">
        <f t="shared" si="9"/>
        <v>15</v>
      </c>
      <c r="Q30" s="124">
        <v>18603</v>
      </c>
      <c r="R30" s="85">
        <f t="shared" si="10"/>
        <v>0.025478535740894946</v>
      </c>
      <c r="S30" s="129">
        <f t="shared" si="11"/>
        <v>15</v>
      </c>
    </row>
    <row r="31" spans="1:19" s="21" customFormat="1" ht="12">
      <c r="A31" s="22" t="s">
        <v>25</v>
      </c>
      <c r="B31" s="131">
        <v>17237</v>
      </c>
      <c r="C31" s="76">
        <f t="shared" si="0"/>
        <v>0.028482011404701673</v>
      </c>
      <c r="D31" s="23">
        <f t="shared" si="1"/>
        <v>13</v>
      </c>
      <c r="E31" s="108">
        <v>19622</v>
      </c>
      <c r="F31" s="85">
        <f t="shared" si="2"/>
        <v>0.02691281657397184</v>
      </c>
      <c r="G31" s="129">
        <f t="shared" si="3"/>
        <v>14</v>
      </c>
      <c r="H31" s="124">
        <v>19620</v>
      </c>
      <c r="I31" s="85">
        <f t="shared" si="4"/>
        <v>0.02693116493073667</v>
      </c>
      <c r="J31" s="129">
        <f t="shared" si="5"/>
        <v>14</v>
      </c>
      <c r="K31" s="124">
        <v>19644</v>
      </c>
      <c r="L31" s="85">
        <f t="shared" si="6"/>
        <v>0.026916852904139886</v>
      </c>
      <c r="M31" s="129">
        <f t="shared" si="7"/>
        <v>14</v>
      </c>
      <c r="N31" s="124">
        <v>19646</v>
      </c>
      <c r="O31" s="85">
        <f t="shared" si="8"/>
        <v>0.02691959336971758</v>
      </c>
      <c r="P31" s="129">
        <f t="shared" si="9"/>
        <v>14</v>
      </c>
      <c r="Q31" s="124">
        <v>19642</v>
      </c>
      <c r="R31" s="85">
        <f t="shared" si="10"/>
        <v>0.026901542709383355</v>
      </c>
      <c r="S31" s="129">
        <f t="shared" si="11"/>
        <v>14</v>
      </c>
    </row>
    <row r="32" spans="1:19" s="21" customFormat="1" ht="12">
      <c r="A32" s="22" t="s">
        <v>26</v>
      </c>
      <c r="B32" s="131">
        <v>9555</v>
      </c>
      <c r="C32" s="76">
        <f t="shared" si="0"/>
        <v>0.015788456168238353</v>
      </c>
      <c r="D32" s="23">
        <f t="shared" si="1"/>
        <v>22</v>
      </c>
      <c r="E32" s="108">
        <v>11963</v>
      </c>
      <c r="F32" s="85">
        <f t="shared" si="2"/>
        <v>0.016408012673245598</v>
      </c>
      <c r="G32" s="129">
        <f t="shared" si="3"/>
        <v>22</v>
      </c>
      <c r="H32" s="124">
        <v>11943</v>
      </c>
      <c r="I32" s="85">
        <f t="shared" si="4"/>
        <v>0.016393420120682366</v>
      </c>
      <c r="J32" s="129">
        <f t="shared" si="5"/>
        <v>22</v>
      </c>
      <c r="K32" s="124">
        <v>11956</v>
      </c>
      <c r="L32" s="85">
        <f t="shared" si="6"/>
        <v>0.016382503223472636</v>
      </c>
      <c r="M32" s="129">
        <f t="shared" si="7"/>
        <v>22</v>
      </c>
      <c r="N32" s="124">
        <v>11954</v>
      </c>
      <c r="O32" s="85">
        <f t="shared" si="8"/>
        <v>0.01637976275789494</v>
      </c>
      <c r="P32" s="129">
        <f t="shared" si="9"/>
        <v>22</v>
      </c>
      <c r="Q32" s="124">
        <v>11955</v>
      </c>
      <c r="R32" s="85">
        <f t="shared" si="10"/>
        <v>0.016373482491125038</v>
      </c>
      <c r="S32" s="129">
        <f t="shared" si="11"/>
        <v>22</v>
      </c>
    </row>
    <row r="33" spans="1:19" s="21" customFormat="1" ht="12">
      <c r="A33" s="22" t="s">
        <v>27</v>
      </c>
      <c r="B33" s="131">
        <v>22702</v>
      </c>
      <c r="C33" s="76">
        <f t="shared" si="0"/>
        <v>0.037512248239806076</v>
      </c>
      <c r="D33" s="23">
        <f t="shared" si="1"/>
        <v>9</v>
      </c>
      <c r="E33" s="108">
        <v>25276</v>
      </c>
      <c r="F33" s="85">
        <f t="shared" si="2"/>
        <v>0.03466763590478607</v>
      </c>
      <c r="G33" s="129">
        <f t="shared" si="3"/>
        <v>10</v>
      </c>
      <c r="H33" s="124">
        <v>25220</v>
      </c>
      <c r="I33" s="85">
        <f t="shared" si="4"/>
        <v>0.034617939834514715</v>
      </c>
      <c r="J33" s="129">
        <f t="shared" si="5"/>
        <v>10</v>
      </c>
      <c r="K33" s="124">
        <v>25244</v>
      </c>
      <c r="L33" s="85">
        <f t="shared" si="6"/>
        <v>0.03459015652169147</v>
      </c>
      <c r="M33" s="129">
        <f t="shared" si="7"/>
        <v>10</v>
      </c>
      <c r="N33" s="124">
        <v>25255</v>
      </c>
      <c r="O33" s="85">
        <f t="shared" si="8"/>
        <v>0.0346052290823688</v>
      </c>
      <c r="P33" s="129">
        <f t="shared" si="9"/>
        <v>10</v>
      </c>
      <c r="Q33" s="124">
        <v>25255</v>
      </c>
      <c r="R33" s="85">
        <f t="shared" si="10"/>
        <v>0.03458906736205461</v>
      </c>
      <c r="S33" s="129">
        <f t="shared" si="11"/>
        <v>10</v>
      </c>
    </row>
    <row r="34" spans="1:19" s="21" customFormat="1" ht="12">
      <c r="A34" s="22" t="s">
        <v>28</v>
      </c>
      <c r="B34" s="131">
        <v>7512</v>
      </c>
      <c r="C34" s="76">
        <f t="shared" si="0"/>
        <v>0.012412651254401517</v>
      </c>
      <c r="D34" s="23">
        <f t="shared" si="1"/>
        <v>26</v>
      </c>
      <c r="E34" s="108">
        <v>9329</v>
      </c>
      <c r="F34" s="85">
        <f t="shared" si="2"/>
        <v>0.012795314739505825</v>
      </c>
      <c r="G34" s="129">
        <f t="shared" si="3"/>
        <v>26</v>
      </c>
      <c r="H34" s="124">
        <v>9280</v>
      </c>
      <c r="I34" s="85">
        <f t="shared" si="4"/>
        <v>0.012738084126260768</v>
      </c>
      <c r="J34" s="129">
        <f t="shared" si="5"/>
        <v>26</v>
      </c>
      <c r="K34" s="124">
        <v>9290</v>
      </c>
      <c r="L34" s="85">
        <f t="shared" si="6"/>
        <v>0.012729462608402542</v>
      </c>
      <c r="M34" s="129">
        <f t="shared" si="7"/>
        <v>26</v>
      </c>
      <c r="N34" s="124">
        <v>9296</v>
      </c>
      <c r="O34" s="85">
        <f t="shared" si="8"/>
        <v>0.012737684005135632</v>
      </c>
      <c r="P34" s="129">
        <f t="shared" si="9"/>
        <v>26</v>
      </c>
      <c r="Q34" s="124">
        <v>9296</v>
      </c>
      <c r="R34" s="85">
        <f t="shared" si="10"/>
        <v>0.012731735109786563</v>
      </c>
      <c r="S34" s="129">
        <f t="shared" si="11"/>
        <v>26</v>
      </c>
    </row>
    <row r="35" spans="1:19" s="21" customFormat="1" ht="12">
      <c r="A35" s="22" t="s">
        <v>29</v>
      </c>
      <c r="B35" s="131">
        <v>37862</v>
      </c>
      <c r="C35" s="76">
        <f t="shared" si="0"/>
        <v>0.06256227393425855</v>
      </c>
      <c r="D35" s="23">
        <f t="shared" si="1"/>
        <v>4</v>
      </c>
      <c r="E35" s="108">
        <v>44985</v>
      </c>
      <c r="F35" s="85">
        <f t="shared" si="2"/>
        <v>0.06169977849251469</v>
      </c>
      <c r="G35" s="129">
        <f t="shared" si="3"/>
        <v>4</v>
      </c>
      <c r="H35" s="124">
        <v>44862</v>
      </c>
      <c r="I35" s="85">
        <f t="shared" si="4"/>
        <v>0.06157930280951623</v>
      </c>
      <c r="J35" s="129">
        <f t="shared" si="5"/>
        <v>4</v>
      </c>
      <c r="K35" s="124">
        <v>44952</v>
      </c>
      <c r="L35" s="85">
        <f t="shared" si="6"/>
        <v>0.061594704324317656</v>
      </c>
      <c r="M35" s="129">
        <f t="shared" si="7"/>
        <v>4</v>
      </c>
      <c r="N35" s="124">
        <v>44967</v>
      </c>
      <c r="O35" s="85">
        <f t="shared" si="8"/>
        <v>0.06161525781615038</v>
      </c>
      <c r="P35" s="129">
        <f t="shared" si="9"/>
        <v>4</v>
      </c>
      <c r="Q35" s="124">
        <v>44967</v>
      </c>
      <c r="R35" s="85">
        <f t="shared" si="10"/>
        <v>0.06158648157075865</v>
      </c>
      <c r="S35" s="129">
        <f t="shared" si="11"/>
        <v>4</v>
      </c>
    </row>
    <row r="36" spans="1:19" s="21" customFormat="1" ht="12">
      <c r="A36" s="22" t="s">
        <v>30</v>
      </c>
      <c r="B36" s="131">
        <v>12470</v>
      </c>
      <c r="C36" s="76">
        <f t="shared" si="0"/>
        <v>0.020605133272415723</v>
      </c>
      <c r="D36" s="23">
        <f t="shared" si="1"/>
        <v>20</v>
      </c>
      <c r="E36" s="108">
        <v>15704</v>
      </c>
      <c r="F36" s="85">
        <f t="shared" si="2"/>
        <v>0.021539031264787168</v>
      </c>
      <c r="G36" s="129">
        <f t="shared" si="3"/>
        <v>19</v>
      </c>
      <c r="H36" s="124">
        <v>15580</v>
      </c>
      <c r="I36" s="85">
        <f t="shared" si="4"/>
        <v>0.021385705893011073</v>
      </c>
      <c r="J36" s="129">
        <f t="shared" si="5"/>
        <v>19</v>
      </c>
      <c r="K36" s="124">
        <v>15606</v>
      </c>
      <c r="L36" s="85">
        <f t="shared" si="6"/>
        <v>0.021383852902769653</v>
      </c>
      <c r="M36" s="129">
        <f t="shared" si="7"/>
        <v>19</v>
      </c>
      <c r="N36" s="124">
        <v>15610</v>
      </c>
      <c r="O36" s="85">
        <f t="shared" si="8"/>
        <v>0.021389333833925047</v>
      </c>
      <c r="P36" s="129">
        <f t="shared" si="9"/>
        <v>19</v>
      </c>
      <c r="Q36" s="124">
        <v>15609</v>
      </c>
      <c r="R36" s="85">
        <f t="shared" si="10"/>
        <v>0.021377974755664636</v>
      </c>
      <c r="S36" s="129">
        <f t="shared" si="11"/>
        <v>19</v>
      </c>
    </row>
    <row r="37" spans="1:19" s="21" customFormat="1" ht="12">
      <c r="A37" s="138" t="s">
        <v>31</v>
      </c>
      <c r="B37" s="144">
        <v>7877</v>
      </c>
      <c r="C37" s="117">
        <f t="shared" si="0"/>
        <v>0.013015768627651858</v>
      </c>
      <c r="D37" s="139">
        <f t="shared" si="1"/>
        <v>25</v>
      </c>
      <c r="E37" s="109">
        <v>9295</v>
      </c>
      <c r="F37" s="99">
        <f t="shared" si="2"/>
        <v>0.012748681584704324</v>
      </c>
      <c r="G37" s="130">
        <f t="shared" si="3"/>
        <v>27</v>
      </c>
      <c r="H37" s="125">
        <v>9236</v>
      </c>
      <c r="I37" s="99">
        <f t="shared" si="4"/>
        <v>0.012677688037731083</v>
      </c>
      <c r="J37" s="130">
        <f t="shared" si="5"/>
        <v>27</v>
      </c>
      <c r="K37" s="124">
        <v>9247</v>
      </c>
      <c r="L37" s="85">
        <f t="shared" si="6"/>
        <v>0.012670542598482055</v>
      </c>
      <c r="M37" s="129">
        <f t="shared" si="7"/>
        <v>27</v>
      </c>
      <c r="N37" s="124">
        <v>9248</v>
      </c>
      <c r="O37" s="85">
        <f t="shared" si="8"/>
        <v>0.012671912831270905</v>
      </c>
      <c r="P37" s="129">
        <f t="shared" si="9"/>
        <v>27</v>
      </c>
      <c r="Q37" s="124">
        <v>9248</v>
      </c>
      <c r="R37" s="85">
        <f t="shared" si="10"/>
        <v>0.012665994653109523</v>
      </c>
      <c r="S37" s="129">
        <f t="shared" si="11"/>
        <v>27</v>
      </c>
    </row>
    <row r="38" spans="1:19" s="24" customFormat="1" ht="12.75">
      <c r="A38" s="49" t="s">
        <v>0</v>
      </c>
      <c r="B38" s="142">
        <v>605189</v>
      </c>
      <c r="C38" s="95">
        <f>SUM(C6:C37)</f>
        <v>0.9999999999999999</v>
      </c>
      <c r="D38" s="143"/>
      <c r="E38" s="113">
        <v>729095</v>
      </c>
      <c r="F38" s="120">
        <f>SUM(F6:F37)</f>
        <v>1</v>
      </c>
      <c r="G38" s="137"/>
      <c r="H38" s="180">
        <v>728524</v>
      </c>
      <c r="I38" s="87">
        <f>SUM(I6:I37)</f>
        <v>0.9999999999999998</v>
      </c>
      <c r="J38" s="135"/>
      <c r="K38" s="86">
        <v>729803</v>
      </c>
      <c r="L38" s="214">
        <f>SUM(L6:L37)</f>
        <v>1.0000000000000002</v>
      </c>
      <c r="M38" s="135"/>
      <c r="N38" s="86">
        <f>SUM(N6:N37)</f>
        <v>730170</v>
      </c>
      <c r="O38" s="214">
        <f>SUM(O6:O37)</f>
        <v>1.0005028754335075</v>
      </c>
      <c r="P38" s="135"/>
      <c r="Q38" s="86">
        <v>730144</v>
      </c>
      <c r="R38" s="214">
        <f>SUM(R6:R37)</f>
        <v>0.9999999999999999</v>
      </c>
      <c r="S38" s="135"/>
    </row>
    <row r="39" spans="1:7" s="24" customFormat="1" ht="12.75">
      <c r="A39" s="38" t="s">
        <v>95</v>
      </c>
      <c r="B39" s="39"/>
      <c r="C39" s="35"/>
      <c r="D39" s="38"/>
      <c r="E39" s="38"/>
      <c r="F39" s="38"/>
      <c r="G39" s="38"/>
    </row>
    <row r="40" spans="1:13" ht="27" customHeight="1">
      <c r="A40" s="248" t="s">
        <v>59</v>
      </c>
      <c r="B40" s="248"/>
      <c r="C40" s="248"/>
      <c r="D40" s="248"/>
      <c r="E40" s="248"/>
      <c r="F40" s="248"/>
      <c r="G40" s="248"/>
      <c r="H40" s="248"/>
      <c r="I40" s="248"/>
      <c r="J40" s="248"/>
      <c r="K40" s="248"/>
      <c r="L40" s="248"/>
      <c r="M40" s="248"/>
    </row>
  </sheetData>
  <sheetProtection/>
  <mergeCells count="2">
    <mergeCell ref="A2:C2"/>
    <mergeCell ref="A40:M40"/>
  </mergeCells>
  <printOptions/>
  <pageMargins left="0.75" right="0.75" top="1" bottom="1" header="0.5" footer="0.5"/>
  <pageSetup horizontalDpi="300" verticalDpi="300" orientation="portrait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S40"/>
  <sheetViews>
    <sheetView zoomScalePageLayoutView="0" workbookViewId="0" topLeftCell="A1">
      <selection activeCell="Y23" sqref="Y23"/>
    </sheetView>
  </sheetViews>
  <sheetFormatPr defaultColWidth="15.140625" defaultRowHeight="12.75"/>
  <cols>
    <col min="1" max="1" width="25.140625" style="12" customWidth="1"/>
    <col min="2" max="2" width="11.7109375" style="12" customWidth="1"/>
    <col min="3" max="3" width="6.421875" style="12" customWidth="1"/>
    <col min="4" max="4" width="5.140625" style="12" customWidth="1"/>
    <col min="5" max="5" width="10.140625" style="12" customWidth="1"/>
    <col min="6" max="6" width="6.8515625" style="12" customWidth="1"/>
    <col min="7" max="7" width="5.57421875" style="12" customWidth="1"/>
    <col min="8" max="8" width="10.8515625" style="12" customWidth="1"/>
    <col min="9" max="9" width="7.00390625" style="12" customWidth="1"/>
    <col min="10" max="10" width="5.421875" style="12" customWidth="1"/>
    <col min="11" max="11" width="10.57421875" style="12" customWidth="1"/>
    <col min="12" max="12" width="7.00390625" style="12" customWidth="1"/>
    <col min="13" max="13" width="7.28125" style="12" customWidth="1"/>
    <col min="14" max="14" width="8.8515625" style="12" customWidth="1"/>
    <col min="15" max="16" width="9.00390625" style="12" customWidth="1"/>
    <col min="17" max="17" width="10.140625" style="12" customWidth="1"/>
    <col min="18" max="18" width="11.00390625" style="12" customWidth="1"/>
    <col min="19" max="19" width="8.57421875" style="12" customWidth="1"/>
    <col min="20" max="16384" width="15.140625" style="12" customWidth="1"/>
  </cols>
  <sheetData>
    <row r="1" spans="1:7" ht="12.75">
      <c r="A1" s="2" t="s">
        <v>37</v>
      </c>
      <c r="B1" s="2"/>
      <c r="C1" s="2"/>
      <c r="D1" s="2"/>
      <c r="E1" s="2"/>
      <c r="F1" s="2"/>
      <c r="G1" s="2"/>
    </row>
    <row r="2" spans="1:12" ht="12.75">
      <c r="A2" s="250" t="s">
        <v>57</v>
      </c>
      <c r="B2" s="250"/>
      <c r="C2" s="250"/>
      <c r="D2" s="250"/>
      <c r="E2" s="250"/>
      <c r="F2" s="250"/>
      <c r="G2" s="250"/>
      <c r="H2" s="250"/>
      <c r="I2" s="13"/>
      <c r="L2" s="13"/>
    </row>
    <row r="3" spans="1:7" ht="12.75" customHeight="1">
      <c r="A3" s="15" t="s">
        <v>97</v>
      </c>
      <c r="B3" s="15"/>
      <c r="C3" s="15"/>
      <c r="D3" s="13"/>
      <c r="E3" s="13"/>
      <c r="F3" s="13"/>
      <c r="G3" s="13"/>
    </row>
    <row r="4" s="30" customFormat="1" ht="14.25" customHeight="1"/>
    <row r="5" spans="1:19" s="16" customFormat="1" ht="16.5" customHeight="1">
      <c r="A5" s="268" t="s">
        <v>34</v>
      </c>
      <c r="B5" s="242">
        <v>2013</v>
      </c>
      <c r="C5" s="243" t="s">
        <v>33</v>
      </c>
      <c r="D5" s="265" t="s">
        <v>32</v>
      </c>
      <c r="E5" s="242">
        <v>2014</v>
      </c>
      <c r="F5" s="243" t="s">
        <v>33</v>
      </c>
      <c r="G5" s="265" t="s">
        <v>32</v>
      </c>
      <c r="H5" s="242">
        <v>2015</v>
      </c>
      <c r="I5" s="243" t="s">
        <v>33</v>
      </c>
      <c r="J5" s="265" t="s">
        <v>32</v>
      </c>
      <c r="K5" s="242">
        <v>2016</v>
      </c>
      <c r="L5" s="243" t="s">
        <v>33</v>
      </c>
      <c r="M5" s="265" t="s">
        <v>32</v>
      </c>
      <c r="N5" s="242">
        <v>2017</v>
      </c>
      <c r="O5" s="243" t="s">
        <v>33</v>
      </c>
      <c r="P5" s="265" t="s">
        <v>32</v>
      </c>
      <c r="Q5" s="242">
        <v>2018</v>
      </c>
      <c r="R5" s="243" t="s">
        <v>33</v>
      </c>
      <c r="S5" s="265" t="s">
        <v>32</v>
      </c>
    </row>
    <row r="6" spans="1:19" s="16" customFormat="1" ht="12">
      <c r="A6" s="17" t="s">
        <v>1</v>
      </c>
      <c r="B6" s="148">
        <v>591</v>
      </c>
      <c r="C6" s="76">
        <f>B6/$B$38</f>
        <v>0.009446628944087465</v>
      </c>
      <c r="D6" s="18">
        <f>_xlfn.RANK.EQ(B6,$B$6:$B$37)</f>
        <v>30</v>
      </c>
      <c r="E6" s="108">
        <v>562</v>
      </c>
      <c r="F6" s="85">
        <f>E6/$E$38</f>
        <v>0.006862278227529702</v>
      </c>
      <c r="G6" s="146">
        <f>_xlfn.RANK.EQ(E6,$E$6:$E$37)</f>
        <v>32</v>
      </c>
      <c r="H6" s="108">
        <v>567</v>
      </c>
      <c r="I6" s="85">
        <f>H6/$H$38</f>
        <v>0.0068270481144343306</v>
      </c>
      <c r="J6" s="146">
        <f>_xlfn.RANK.EQ(H6,$H$6:$H$37)</f>
        <v>32</v>
      </c>
      <c r="K6" s="108">
        <v>567</v>
      </c>
      <c r="L6" s="85">
        <f>K6/$K$38</f>
        <v>0.006854117305739568</v>
      </c>
      <c r="M6" s="146">
        <f>_xlfn.RANK.EQ(K6,$K$6:$K$37)</f>
        <v>32</v>
      </c>
      <c r="N6" s="108">
        <v>551</v>
      </c>
      <c r="O6" s="85">
        <f>N6/$K$38</f>
        <v>0.006660703060780426</v>
      </c>
      <c r="P6" s="146">
        <f>_xlfn.RANK.EQ(N6,$N$6:$N$37)</f>
        <v>32</v>
      </c>
      <c r="Q6" s="108">
        <v>551</v>
      </c>
      <c r="R6" s="85">
        <f>Q6/$Q$38</f>
        <v>0.006746993853011045</v>
      </c>
      <c r="S6" s="146">
        <f>_xlfn.RANK.EQ(Q6,$Q$6:$Q$37)</f>
        <v>32</v>
      </c>
    </row>
    <row r="7" spans="1:19" s="16" customFormat="1" ht="12">
      <c r="A7" s="17" t="s">
        <v>2</v>
      </c>
      <c r="B7" s="148">
        <v>1418</v>
      </c>
      <c r="C7" s="76">
        <f aca="true" t="shared" si="0" ref="C7:C37">B7/$B$38</f>
        <v>0.02266551580831815</v>
      </c>
      <c r="D7" s="18">
        <f aca="true" t="shared" si="1" ref="D7:D37">_xlfn.RANK.EQ(B7,$B$6:$B$37)</f>
        <v>19</v>
      </c>
      <c r="E7" s="108">
        <v>1775</v>
      </c>
      <c r="F7" s="85">
        <f aca="true" t="shared" si="2" ref="F7:F37">E7/$E$38</f>
        <v>0.021673565576272636</v>
      </c>
      <c r="G7" s="146">
        <f aca="true" t="shared" si="3" ref="G7:G37">_xlfn.RANK.EQ(E7,$E$6:$E$37)</f>
        <v>21</v>
      </c>
      <c r="H7" s="124">
        <v>1787</v>
      </c>
      <c r="I7" s="85">
        <f aca="true" t="shared" si="4" ref="I7:I37">H7/$H$38</f>
        <v>0.021516640177238356</v>
      </c>
      <c r="J7" s="146">
        <f aca="true" t="shared" si="5" ref="J7:J37">_xlfn.RANK.EQ(H7,$H$6:$H$37)</f>
        <v>21</v>
      </c>
      <c r="K7" s="124">
        <v>1790</v>
      </c>
      <c r="L7" s="85">
        <f aca="true" t="shared" si="6" ref="L7:L37">K7/$K$38</f>
        <v>0.021638218654803927</v>
      </c>
      <c r="M7" s="146">
        <f aca="true" t="shared" si="7" ref="M7:M37">_xlfn.RANK.EQ(K7,$K$6:$K$37)</f>
        <v>21</v>
      </c>
      <c r="N7" s="124">
        <v>1785</v>
      </c>
      <c r="O7" s="85">
        <f aca="true" t="shared" si="8" ref="O7:O37">N7/$K$38</f>
        <v>0.021577776703254194</v>
      </c>
      <c r="P7" s="146">
        <f aca="true" t="shared" si="9" ref="P7:P37">_xlfn.RANK.EQ(N7,$N$6:$N$37)</f>
        <v>21</v>
      </c>
      <c r="Q7" s="124">
        <v>1785</v>
      </c>
      <c r="R7" s="85">
        <f>Q7/$Q$38</f>
        <v>0.021857321284255382</v>
      </c>
      <c r="S7" s="146">
        <f>_xlfn.RANK.EQ(Q7,$Q$6:$Q$37)</f>
        <v>21</v>
      </c>
    </row>
    <row r="8" spans="1:19" s="16" customFormat="1" ht="12">
      <c r="A8" s="17" t="s">
        <v>3</v>
      </c>
      <c r="B8" s="148">
        <v>552</v>
      </c>
      <c r="C8" s="76">
        <f t="shared" si="0"/>
        <v>0.008823247338640068</v>
      </c>
      <c r="D8" s="18">
        <f t="shared" si="1"/>
        <v>32</v>
      </c>
      <c r="E8" s="108">
        <v>784</v>
      </c>
      <c r="F8" s="85">
        <f t="shared" si="2"/>
        <v>0.009573000231998731</v>
      </c>
      <c r="G8" s="146">
        <f t="shared" si="3"/>
        <v>30</v>
      </c>
      <c r="H8" s="124">
        <v>854</v>
      </c>
      <c r="I8" s="85">
        <f t="shared" si="4"/>
        <v>0.010282714443962818</v>
      </c>
      <c r="J8" s="146">
        <f t="shared" si="5"/>
        <v>30</v>
      </c>
      <c r="K8" s="124">
        <v>854</v>
      </c>
      <c r="L8" s="85">
        <f t="shared" si="6"/>
        <v>0.010323485324694164</v>
      </c>
      <c r="M8" s="146">
        <f t="shared" si="7"/>
        <v>30</v>
      </c>
      <c r="N8" s="124">
        <v>851</v>
      </c>
      <c r="O8" s="85">
        <f t="shared" si="8"/>
        <v>0.010287220153764324</v>
      </c>
      <c r="P8" s="146">
        <f t="shared" si="9"/>
        <v>30</v>
      </c>
      <c r="Q8" s="124">
        <v>851</v>
      </c>
      <c r="R8" s="85">
        <f>Q8/$Q$38</f>
        <v>0.010420493228516152</v>
      </c>
      <c r="S8" s="146">
        <f>_xlfn.RANK.EQ(Q8,$Q$6:$Q$37)</f>
        <v>30</v>
      </c>
    </row>
    <row r="9" spans="1:19" s="16" customFormat="1" ht="12">
      <c r="A9" s="17" t="s">
        <v>4</v>
      </c>
      <c r="B9" s="148">
        <v>850</v>
      </c>
      <c r="C9" s="76">
        <f t="shared" si="0"/>
        <v>0.013586522170007352</v>
      </c>
      <c r="D9" s="18">
        <f t="shared" si="1"/>
        <v>28</v>
      </c>
      <c r="E9" s="108">
        <v>945</v>
      </c>
      <c r="F9" s="85">
        <f t="shared" si="2"/>
        <v>0.011538884208212755</v>
      </c>
      <c r="G9" s="146">
        <f t="shared" si="3"/>
        <v>29</v>
      </c>
      <c r="H9" s="124">
        <v>937</v>
      </c>
      <c r="I9" s="85">
        <f t="shared" si="4"/>
        <v>0.011282088330202765</v>
      </c>
      <c r="J9" s="146">
        <f t="shared" si="5"/>
        <v>29</v>
      </c>
      <c r="K9" s="124">
        <v>936</v>
      </c>
      <c r="L9" s="85">
        <f t="shared" si="6"/>
        <v>0.011314733330109763</v>
      </c>
      <c r="M9" s="146">
        <f t="shared" si="7"/>
        <v>29</v>
      </c>
      <c r="N9" s="124">
        <v>930</v>
      </c>
      <c r="O9" s="85">
        <f t="shared" si="8"/>
        <v>0.011242202988250084</v>
      </c>
      <c r="P9" s="146">
        <f t="shared" si="9"/>
        <v>29</v>
      </c>
      <c r="Q9" s="124">
        <v>930</v>
      </c>
      <c r="R9" s="85">
        <f aca="true" t="shared" si="10" ref="R9:R37">Q9/$Q$38</f>
        <v>0.01138784806406583</v>
      </c>
      <c r="S9" s="146">
        <f aca="true" t="shared" si="11" ref="S9:S37">_xlfn.RANK.EQ(Q9,$Q$6:$Q$37)</f>
        <v>29</v>
      </c>
    </row>
    <row r="10" spans="1:19" s="16" customFormat="1" ht="12">
      <c r="A10" s="17" t="s">
        <v>5</v>
      </c>
      <c r="B10" s="148">
        <v>1428</v>
      </c>
      <c r="C10" s="76">
        <f t="shared" si="0"/>
        <v>0.02282535724561235</v>
      </c>
      <c r="D10" s="18">
        <f t="shared" si="1"/>
        <v>18</v>
      </c>
      <c r="E10" s="108">
        <v>1887</v>
      </c>
      <c r="F10" s="85">
        <f t="shared" si="2"/>
        <v>0.02304113703798674</v>
      </c>
      <c r="G10" s="146">
        <f t="shared" si="3"/>
        <v>18</v>
      </c>
      <c r="H10" s="124">
        <v>1920</v>
      </c>
      <c r="I10" s="85">
        <f t="shared" si="4"/>
        <v>0.02311804652506863</v>
      </c>
      <c r="J10" s="146">
        <f t="shared" si="5"/>
        <v>18</v>
      </c>
      <c r="K10" s="124">
        <v>1907</v>
      </c>
      <c r="L10" s="85">
        <f t="shared" si="6"/>
        <v>0.023052560321067648</v>
      </c>
      <c r="M10" s="146">
        <f t="shared" si="7"/>
        <v>18</v>
      </c>
      <c r="N10" s="124">
        <v>1891</v>
      </c>
      <c r="O10" s="85">
        <f t="shared" si="8"/>
        <v>0.022859146076108505</v>
      </c>
      <c r="P10" s="146">
        <f t="shared" si="9"/>
        <v>18</v>
      </c>
      <c r="Q10" s="124">
        <v>1892</v>
      </c>
      <c r="R10" s="85">
        <f t="shared" si="10"/>
        <v>0.02316753606151887</v>
      </c>
      <c r="S10" s="146">
        <f t="shared" si="11"/>
        <v>18</v>
      </c>
    </row>
    <row r="11" spans="1:19" s="16" customFormat="1" ht="12">
      <c r="A11" s="17" t="s">
        <v>6</v>
      </c>
      <c r="B11" s="148">
        <v>591</v>
      </c>
      <c r="C11" s="76">
        <f t="shared" si="0"/>
        <v>0.009446628944087465</v>
      </c>
      <c r="D11" s="18">
        <f t="shared" si="1"/>
        <v>30</v>
      </c>
      <c r="E11" s="108">
        <v>648</v>
      </c>
      <c r="F11" s="85">
        <f t="shared" si="2"/>
        <v>0.00791237774277446</v>
      </c>
      <c r="G11" s="146">
        <f t="shared" si="3"/>
        <v>31</v>
      </c>
      <c r="H11" s="124">
        <v>644</v>
      </c>
      <c r="I11" s="85">
        <f t="shared" si="4"/>
        <v>0.007754178105283437</v>
      </c>
      <c r="J11" s="146">
        <f t="shared" si="5"/>
        <v>31</v>
      </c>
      <c r="K11" s="124">
        <v>642</v>
      </c>
      <c r="L11" s="85">
        <f t="shared" si="6"/>
        <v>0.0077607465789855425</v>
      </c>
      <c r="M11" s="146">
        <f t="shared" si="7"/>
        <v>31</v>
      </c>
      <c r="N11" s="124">
        <v>636</v>
      </c>
      <c r="O11" s="85">
        <f t="shared" si="8"/>
        <v>0.007688216237125864</v>
      </c>
      <c r="P11" s="146">
        <f t="shared" si="9"/>
        <v>31</v>
      </c>
      <c r="Q11" s="124">
        <v>636</v>
      </c>
      <c r="R11" s="85">
        <f t="shared" si="10"/>
        <v>0.007787818676070825</v>
      </c>
      <c r="S11" s="146">
        <f t="shared" si="11"/>
        <v>31</v>
      </c>
    </row>
    <row r="12" spans="1:19" s="16" customFormat="1" ht="12">
      <c r="A12" s="17" t="s">
        <v>7</v>
      </c>
      <c r="B12" s="148">
        <v>2675</v>
      </c>
      <c r="C12" s="76">
        <f t="shared" si="0"/>
        <v>0.04275758447619961</v>
      </c>
      <c r="D12" s="18">
        <f t="shared" si="1"/>
        <v>8</v>
      </c>
      <c r="E12" s="108">
        <v>3890</v>
      </c>
      <c r="F12" s="85">
        <f t="shared" si="2"/>
        <v>0.04749868737560595</v>
      </c>
      <c r="G12" s="146">
        <f t="shared" si="3"/>
        <v>6</v>
      </c>
      <c r="H12" s="124">
        <v>3858</v>
      </c>
      <c r="I12" s="85">
        <f t="shared" si="4"/>
        <v>0.04645282473630978</v>
      </c>
      <c r="J12" s="146">
        <f t="shared" si="5"/>
        <v>6</v>
      </c>
      <c r="K12" s="124">
        <v>3774</v>
      </c>
      <c r="L12" s="85">
        <f t="shared" si="6"/>
        <v>0.04562158502973744</v>
      </c>
      <c r="M12" s="146">
        <f t="shared" si="7"/>
        <v>8</v>
      </c>
      <c r="N12" s="124">
        <v>3724</v>
      </c>
      <c r="O12" s="85">
        <f t="shared" si="8"/>
        <v>0.04501716551424012</v>
      </c>
      <c r="P12" s="146">
        <f t="shared" si="9"/>
        <v>8</v>
      </c>
      <c r="Q12" s="124">
        <v>3724</v>
      </c>
      <c r="R12" s="85">
        <f t="shared" si="10"/>
        <v>0.04560037224793672</v>
      </c>
      <c r="S12" s="146">
        <f t="shared" si="11"/>
        <v>8</v>
      </c>
    </row>
    <row r="13" spans="1:19" s="16" customFormat="1" ht="12">
      <c r="A13" s="17" t="s">
        <v>8</v>
      </c>
      <c r="B13" s="148">
        <v>2249</v>
      </c>
      <c r="C13" s="76">
        <f t="shared" si="0"/>
        <v>0.035948339247466515</v>
      </c>
      <c r="D13" s="18">
        <f t="shared" si="1"/>
        <v>10</v>
      </c>
      <c r="E13" s="108">
        <v>2760</v>
      </c>
      <c r="F13" s="85">
        <f t="shared" si="2"/>
        <v>0.033700868163669</v>
      </c>
      <c r="G13" s="146">
        <f t="shared" si="3"/>
        <v>12</v>
      </c>
      <c r="H13" s="124">
        <v>2772</v>
      </c>
      <c r="I13" s="85">
        <f t="shared" si="4"/>
        <v>0.03337667967056784</v>
      </c>
      <c r="J13" s="146">
        <f t="shared" si="5"/>
        <v>12</v>
      </c>
      <c r="K13" s="124">
        <v>2773</v>
      </c>
      <c r="L13" s="85">
        <f t="shared" si="6"/>
        <v>0.033521106329481166</v>
      </c>
      <c r="M13" s="146">
        <f t="shared" si="7"/>
        <v>12</v>
      </c>
      <c r="N13" s="124">
        <v>2760</v>
      </c>
      <c r="O13" s="85">
        <f t="shared" si="8"/>
        <v>0.03336395725545186</v>
      </c>
      <c r="P13" s="146">
        <f t="shared" si="9"/>
        <v>12</v>
      </c>
      <c r="Q13" s="124">
        <v>2760</v>
      </c>
      <c r="R13" s="85">
        <f t="shared" si="10"/>
        <v>0.03379619425464698</v>
      </c>
      <c r="S13" s="146">
        <f t="shared" si="11"/>
        <v>12</v>
      </c>
    </row>
    <row r="14" spans="1:19" s="16" customFormat="1" ht="12">
      <c r="A14" s="17" t="s">
        <v>83</v>
      </c>
      <c r="B14" s="148">
        <v>3762</v>
      </c>
      <c r="C14" s="76">
        <f t="shared" si="0"/>
        <v>0.0601323487100796</v>
      </c>
      <c r="D14" s="18">
        <f t="shared" si="1"/>
        <v>3</v>
      </c>
      <c r="E14" s="108">
        <v>4654</v>
      </c>
      <c r="F14" s="85">
        <f t="shared" si="2"/>
        <v>0.05682747841801287</v>
      </c>
      <c r="G14" s="146">
        <f t="shared" si="3"/>
        <v>3</v>
      </c>
      <c r="H14" s="124">
        <v>4869</v>
      </c>
      <c r="I14" s="85">
        <f t="shared" si="4"/>
        <v>0.05862592110966623</v>
      </c>
      <c r="J14" s="146">
        <f t="shared" si="5"/>
        <v>3</v>
      </c>
      <c r="K14" s="124">
        <v>4870</v>
      </c>
      <c r="L14" s="85">
        <f t="shared" si="6"/>
        <v>0.05887046080943861</v>
      </c>
      <c r="M14" s="146">
        <f t="shared" si="7"/>
        <v>3</v>
      </c>
      <c r="N14" s="124">
        <v>4785</v>
      </c>
      <c r="O14" s="85">
        <f t="shared" si="8"/>
        <v>0.05784294763309318</v>
      </c>
      <c r="P14" s="146">
        <f t="shared" si="9"/>
        <v>3</v>
      </c>
      <c r="Q14" s="124">
        <v>4785</v>
      </c>
      <c r="R14" s="85">
        <f t="shared" si="10"/>
        <v>0.058592315039306446</v>
      </c>
      <c r="S14" s="146">
        <f t="shared" si="11"/>
        <v>3</v>
      </c>
    </row>
    <row r="15" spans="1:19" s="16" customFormat="1" ht="12">
      <c r="A15" s="17" t="s">
        <v>9</v>
      </c>
      <c r="B15" s="148">
        <v>1164</v>
      </c>
      <c r="C15" s="76">
        <f t="shared" si="0"/>
        <v>0.018605543301045364</v>
      </c>
      <c r="D15" s="18">
        <f t="shared" si="1"/>
        <v>24</v>
      </c>
      <c r="E15" s="108">
        <v>1635</v>
      </c>
      <c r="F15" s="85">
        <f t="shared" si="2"/>
        <v>0.019964101249130006</v>
      </c>
      <c r="G15" s="146">
        <f t="shared" si="3"/>
        <v>22</v>
      </c>
      <c r="H15" s="124">
        <v>1625</v>
      </c>
      <c r="I15" s="85">
        <f t="shared" si="4"/>
        <v>0.019566055001685692</v>
      </c>
      <c r="J15" s="146">
        <f t="shared" si="5"/>
        <v>22</v>
      </c>
      <c r="K15" s="124">
        <v>1626</v>
      </c>
      <c r="L15" s="85">
        <f t="shared" si="6"/>
        <v>0.01965572264397273</v>
      </c>
      <c r="M15" s="146">
        <f t="shared" si="7"/>
        <v>22</v>
      </c>
      <c r="N15" s="124">
        <v>1619</v>
      </c>
      <c r="O15" s="85">
        <f t="shared" si="8"/>
        <v>0.019571103911803105</v>
      </c>
      <c r="P15" s="146">
        <f t="shared" si="9"/>
        <v>22</v>
      </c>
      <c r="Q15" s="124">
        <v>1619</v>
      </c>
      <c r="R15" s="85">
        <f t="shared" si="10"/>
        <v>0.019824651629809224</v>
      </c>
      <c r="S15" s="146">
        <f t="shared" si="11"/>
        <v>22</v>
      </c>
    </row>
    <row r="16" spans="1:19" s="16" customFormat="1" ht="12">
      <c r="A16" s="17" t="s">
        <v>10</v>
      </c>
      <c r="B16" s="148">
        <v>2516</v>
      </c>
      <c r="C16" s="76">
        <f t="shared" si="0"/>
        <v>0.04021610562322176</v>
      </c>
      <c r="D16" s="18">
        <f t="shared" si="1"/>
        <v>9</v>
      </c>
      <c r="E16" s="108">
        <v>3736</v>
      </c>
      <c r="F16" s="85">
        <f t="shared" si="2"/>
        <v>0.04561827661574905</v>
      </c>
      <c r="G16" s="146">
        <f t="shared" si="3"/>
        <v>7</v>
      </c>
      <c r="H16" s="124">
        <v>3782</v>
      </c>
      <c r="I16" s="85">
        <f t="shared" si="4"/>
        <v>0.04553773539469248</v>
      </c>
      <c r="J16" s="146">
        <f t="shared" si="5"/>
        <v>8</v>
      </c>
      <c r="K16" s="124">
        <v>3782</v>
      </c>
      <c r="L16" s="85">
        <f t="shared" si="6"/>
        <v>0.04571829215221701</v>
      </c>
      <c r="M16" s="146">
        <f t="shared" si="7"/>
        <v>7</v>
      </c>
      <c r="N16" s="124">
        <v>3754</v>
      </c>
      <c r="O16" s="85">
        <f t="shared" si="8"/>
        <v>0.04537981722353852</v>
      </c>
      <c r="P16" s="146">
        <f t="shared" si="9"/>
        <v>6</v>
      </c>
      <c r="Q16" s="124">
        <v>3754</v>
      </c>
      <c r="R16" s="85">
        <f t="shared" si="10"/>
        <v>0.045967722185487225</v>
      </c>
      <c r="S16" s="146">
        <f t="shared" si="11"/>
        <v>6</v>
      </c>
    </row>
    <row r="17" spans="1:19" s="16" customFormat="1" ht="12">
      <c r="A17" s="17" t="s">
        <v>11</v>
      </c>
      <c r="B17" s="148">
        <v>1973</v>
      </c>
      <c r="C17" s="76">
        <f t="shared" si="0"/>
        <v>0.03153671557814648</v>
      </c>
      <c r="D17" s="18">
        <f t="shared" si="1"/>
        <v>14</v>
      </c>
      <c r="E17" s="108">
        <v>3051</v>
      </c>
      <c r="F17" s="85">
        <f t="shared" si="2"/>
        <v>0.03725411187222975</v>
      </c>
      <c r="G17" s="146">
        <f t="shared" si="3"/>
        <v>10</v>
      </c>
      <c r="H17" s="124">
        <v>3112</v>
      </c>
      <c r="I17" s="85">
        <f t="shared" si="4"/>
        <v>0.037470500409382074</v>
      </c>
      <c r="J17" s="146">
        <f t="shared" si="5"/>
        <v>10</v>
      </c>
      <c r="K17" s="124">
        <v>3119</v>
      </c>
      <c r="L17" s="85">
        <f t="shared" si="6"/>
        <v>0.037703689376722596</v>
      </c>
      <c r="M17" s="146">
        <f t="shared" si="7"/>
        <v>10</v>
      </c>
      <c r="N17" s="124">
        <v>3052</v>
      </c>
      <c r="O17" s="85">
        <f t="shared" si="8"/>
        <v>0.03689376722595619</v>
      </c>
      <c r="P17" s="146">
        <f t="shared" si="9"/>
        <v>10</v>
      </c>
      <c r="Q17" s="124">
        <v>3052</v>
      </c>
      <c r="R17" s="85">
        <f t="shared" si="10"/>
        <v>0.03737173364680528</v>
      </c>
      <c r="S17" s="146">
        <f t="shared" si="11"/>
        <v>10</v>
      </c>
    </row>
    <row r="18" spans="1:19" s="16" customFormat="1" ht="12">
      <c r="A18" s="17" t="s">
        <v>12</v>
      </c>
      <c r="B18" s="148">
        <v>1402</v>
      </c>
      <c r="C18" s="76">
        <f t="shared" si="0"/>
        <v>0.022409769508647422</v>
      </c>
      <c r="D18" s="18">
        <f t="shared" si="1"/>
        <v>20</v>
      </c>
      <c r="E18" s="108">
        <v>2602</v>
      </c>
      <c r="F18" s="85">
        <f t="shared" si="2"/>
        <v>0.031771615565893745</v>
      </c>
      <c r="G18" s="146">
        <f t="shared" si="3"/>
        <v>13</v>
      </c>
      <c r="H18" s="124">
        <v>2579</v>
      </c>
      <c r="I18" s="85">
        <f t="shared" si="4"/>
        <v>0.031052834368829167</v>
      </c>
      <c r="J18" s="146">
        <f t="shared" si="5"/>
        <v>13</v>
      </c>
      <c r="K18" s="124">
        <v>2586</v>
      </c>
      <c r="L18" s="85">
        <f t="shared" si="6"/>
        <v>0.031260577341521205</v>
      </c>
      <c r="M18" s="146">
        <f t="shared" si="7"/>
        <v>13</v>
      </c>
      <c r="N18" s="124">
        <v>2540</v>
      </c>
      <c r="O18" s="85">
        <f t="shared" si="8"/>
        <v>0.030704511387263673</v>
      </c>
      <c r="P18" s="146">
        <f t="shared" si="9"/>
        <v>13</v>
      </c>
      <c r="Q18" s="124">
        <v>2540</v>
      </c>
      <c r="R18" s="85">
        <f t="shared" si="10"/>
        <v>0.031102294712609897</v>
      </c>
      <c r="S18" s="146">
        <f t="shared" si="11"/>
        <v>13</v>
      </c>
    </row>
    <row r="19" spans="1:19" s="16" customFormat="1" ht="12">
      <c r="A19" s="55" t="s">
        <v>13</v>
      </c>
      <c r="B19" s="149">
        <v>3557</v>
      </c>
      <c r="C19" s="81">
        <f t="shared" si="0"/>
        <v>0.056855599245548415</v>
      </c>
      <c r="D19" s="56">
        <f t="shared" si="1"/>
        <v>5</v>
      </c>
      <c r="E19" s="118">
        <v>5329</v>
      </c>
      <c r="F19" s="90">
        <f t="shared" si="2"/>
        <v>0.06506953856673627</v>
      </c>
      <c r="G19" s="153">
        <f t="shared" si="3"/>
        <v>2</v>
      </c>
      <c r="H19" s="126">
        <v>5749</v>
      </c>
      <c r="I19" s="90">
        <f t="shared" si="4"/>
        <v>0.06922169243365603</v>
      </c>
      <c r="J19" s="153">
        <f t="shared" si="5"/>
        <v>2</v>
      </c>
      <c r="K19" s="126">
        <v>5706</v>
      </c>
      <c r="L19" s="90">
        <f t="shared" si="6"/>
        <v>0.06897635510855374</v>
      </c>
      <c r="M19" s="153">
        <f t="shared" si="7"/>
        <v>2</v>
      </c>
      <c r="N19" s="126">
        <v>5604</v>
      </c>
      <c r="O19" s="90">
        <f t="shared" si="8"/>
        <v>0.06774333929693922</v>
      </c>
      <c r="P19" s="153">
        <f t="shared" si="9"/>
        <v>2</v>
      </c>
      <c r="Q19" s="126">
        <v>5605</v>
      </c>
      <c r="R19" s="90">
        <f t="shared" si="10"/>
        <v>0.06863321333235374</v>
      </c>
      <c r="S19" s="153">
        <f t="shared" si="11"/>
        <v>2</v>
      </c>
    </row>
    <row r="20" spans="1:19" s="16" customFormat="1" ht="12">
      <c r="A20" s="17" t="s">
        <v>14</v>
      </c>
      <c r="B20" s="148">
        <v>5315</v>
      </c>
      <c r="C20" s="76">
        <f t="shared" si="0"/>
        <v>0.08495572392186951</v>
      </c>
      <c r="D20" s="18">
        <f t="shared" si="1"/>
        <v>1</v>
      </c>
      <c r="E20" s="108">
        <v>8344</v>
      </c>
      <c r="F20" s="85">
        <f t="shared" si="2"/>
        <v>0.10188407389770077</v>
      </c>
      <c r="G20" s="146">
        <f t="shared" si="3"/>
        <v>1</v>
      </c>
      <c r="H20" s="124">
        <v>8254</v>
      </c>
      <c r="I20" s="85">
        <f t="shared" si="4"/>
        <v>0.0993835187593315</v>
      </c>
      <c r="J20" s="146">
        <f t="shared" si="5"/>
        <v>1</v>
      </c>
      <c r="K20" s="124">
        <v>8255</v>
      </c>
      <c r="L20" s="85">
        <f t="shared" si="6"/>
        <v>0.09978966200860694</v>
      </c>
      <c r="M20" s="146">
        <f t="shared" si="7"/>
        <v>1</v>
      </c>
      <c r="N20" s="124">
        <v>8184</v>
      </c>
      <c r="O20" s="85">
        <f t="shared" si="8"/>
        <v>0.09893138629660074</v>
      </c>
      <c r="P20" s="146">
        <f t="shared" si="9"/>
        <v>1</v>
      </c>
      <c r="Q20" s="124">
        <v>8184</v>
      </c>
      <c r="R20" s="85">
        <f t="shared" si="10"/>
        <v>0.1002130629637793</v>
      </c>
      <c r="S20" s="146">
        <f t="shared" si="11"/>
        <v>1</v>
      </c>
    </row>
    <row r="21" spans="1:19" s="16" customFormat="1" ht="12">
      <c r="A21" s="17" t="s">
        <v>15</v>
      </c>
      <c r="B21" s="148">
        <v>2918</v>
      </c>
      <c r="C21" s="76">
        <f t="shared" si="0"/>
        <v>0.04664173140244877</v>
      </c>
      <c r="D21" s="18">
        <f t="shared" si="1"/>
        <v>7</v>
      </c>
      <c r="E21" s="108">
        <v>3692</v>
      </c>
      <c r="F21" s="85">
        <f t="shared" si="2"/>
        <v>0.04508101639864708</v>
      </c>
      <c r="G21" s="146">
        <f t="shared" si="3"/>
        <v>8</v>
      </c>
      <c r="H21" s="124">
        <v>3694</v>
      </c>
      <c r="I21" s="85">
        <f t="shared" si="4"/>
        <v>0.0444781582622935</v>
      </c>
      <c r="J21" s="146">
        <f t="shared" si="5"/>
        <v>9</v>
      </c>
      <c r="K21" s="124">
        <v>3555</v>
      </c>
      <c r="L21" s="85">
        <f t="shared" si="6"/>
        <v>0.042974227551859194</v>
      </c>
      <c r="M21" s="146">
        <f t="shared" si="7"/>
        <v>9</v>
      </c>
      <c r="N21" s="124">
        <v>3508</v>
      </c>
      <c r="O21" s="85">
        <f t="shared" si="8"/>
        <v>0.042406073207291714</v>
      </c>
      <c r="P21" s="146">
        <f t="shared" si="9"/>
        <v>9</v>
      </c>
      <c r="Q21" s="124">
        <v>3508</v>
      </c>
      <c r="R21" s="85">
        <f t="shared" si="10"/>
        <v>0.04295545269757304</v>
      </c>
      <c r="S21" s="146">
        <f t="shared" si="11"/>
        <v>9</v>
      </c>
    </row>
    <row r="22" spans="1:19" s="16" customFormat="1" ht="12">
      <c r="A22" s="17" t="s">
        <v>16</v>
      </c>
      <c r="B22" s="148">
        <v>1456</v>
      </c>
      <c r="C22" s="76">
        <f t="shared" si="0"/>
        <v>0.023272913270036125</v>
      </c>
      <c r="D22" s="18">
        <f t="shared" si="1"/>
        <v>17</v>
      </c>
      <c r="E22" s="108">
        <v>1501</v>
      </c>
      <c r="F22" s="85">
        <f t="shared" si="2"/>
        <v>0.018327899678864917</v>
      </c>
      <c r="G22" s="146">
        <f t="shared" si="3"/>
        <v>24</v>
      </c>
      <c r="H22" s="124">
        <v>1514</v>
      </c>
      <c r="I22" s="85">
        <f t="shared" si="4"/>
        <v>0.01822954293695516</v>
      </c>
      <c r="J22" s="146">
        <f t="shared" si="5"/>
        <v>24</v>
      </c>
      <c r="K22" s="124">
        <v>1517</v>
      </c>
      <c r="L22" s="85">
        <f t="shared" si="6"/>
        <v>0.01833808810018858</v>
      </c>
      <c r="M22" s="146">
        <f t="shared" si="7"/>
        <v>24</v>
      </c>
      <c r="N22" s="124">
        <v>1482</v>
      </c>
      <c r="O22" s="85">
        <f t="shared" si="8"/>
        <v>0.017914994439340456</v>
      </c>
      <c r="P22" s="146">
        <f t="shared" si="9"/>
        <v>24</v>
      </c>
      <c r="Q22" s="124">
        <v>1482</v>
      </c>
      <c r="R22" s="85">
        <f t="shared" si="10"/>
        <v>0.018147086914995225</v>
      </c>
      <c r="S22" s="146">
        <f t="shared" si="11"/>
        <v>24</v>
      </c>
    </row>
    <row r="23" spans="1:19" s="16" customFormat="1" ht="12">
      <c r="A23" s="17" t="s">
        <v>17</v>
      </c>
      <c r="B23" s="148">
        <v>899</v>
      </c>
      <c r="C23" s="76">
        <f t="shared" si="0"/>
        <v>0.014369745212748954</v>
      </c>
      <c r="D23" s="18">
        <f t="shared" si="1"/>
        <v>26</v>
      </c>
      <c r="E23" s="108">
        <v>1140</v>
      </c>
      <c r="F23" s="85">
        <f t="shared" si="2"/>
        <v>0.013919923806732848</v>
      </c>
      <c r="G23" s="146">
        <f t="shared" si="3"/>
        <v>28</v>
      </c>
      <c r="H23" s="124">
        <v>1171</v>
      </c>
      <c r="I23" s="85">
        <f t="shared" si="4"/>
        <v>0.014099600250445503</v>
      </c>
      <c r="J23" s="146">
        <f t="shared" si="5"/>
        <v>27</v>
      </c>
      <c r="K23" s="124">
        <v>1175</v>
      </c>
      <c r="L23" s="85">
        <f t="shared" si="6"/>
        <v>0.014203858614186935</v>
      </c>
      <c r="M23" s="146">
        <f t="shared" si="7"/>
        <v>27</v>
      </c>
      <c r="N23" s="124">
        <v>1155</v>
      </c>
      <c r="O23" s="85">
        <f t="shared" si="8"/>
        <v>0.013962090807988008</v>
      </c>
      <c r="P23" s="146">
        <f t="shared" si="9"/>
        <v>26</v>
      </c>
      <c r="Q23" s="124">
        <v>1151</v>
      </c>
      <c r="R23" s="85">
        <f t="shared" si="10"/>
        <v>0.014093992604021258</v>
      </c>
      <c r="S23" s="146">
        <f t="shared" si="11"/>
        <v>26</v>
      </c>
    </row>
    <row r="24" spans="1:19" s="16" customFormat="1" ht="12">
      <c r="A24" s="17" t="s">
        <v>18</v>
      </c>
      <c r="B24" s="148">
        <v>2003</v>
      </c>
      <c r="C24" s="76">
        <f t="shared" si="0"/>
        <v>0.032016239890029094</v>
      </c>
      <c r="D24" s="18">
        <f t="shared" si="1"/>
        <v>13</v>
      </c>
      <c r="E24" s="108">
        <v>2184</v>
      </c>
      <c r="F24" s="85">
        <f t="shared" si="2"/>
        <v>0.026667643503425036</v>
      </c>
      <c r="G24" s="146">
        <f t="shared" si="3"/>
        <v>16</v>
      </c>
      <c r="H24" s="124">
        <v>2175</v>
      </c>
      <c r="I24" s="85">
        <f t="shared" si="4"/>
        <v>0.02618841207917931</v>
      </c>
      <c r="J24" s="146">
        <f t="shared" si="5"/>
        <v>16</v>
      </c>
      <c r="K24" s="124">
        <v>2177</v>
      </c>
      <c r="L24" s="85">
        <f t="shared" si="6"/>
        <v>0.026316425704753156</v>
      </c>
      <c r="M24" s="146">
        <f t="shared" si="7"/>
        <v>16</v>
      </c>
      <c r="N24" s="124">
        <v>2133</v>
      </c>
      <c r="O24" s="85">
        <f t="shared" si="8"/>
        <v>0.025784536531115516</v>
      </c>
      <c r="P24" s="146">
        <f t="shared" si="9"/>
        <v>16</v>
      </c>
      <c r="Q24" s="124">
        <v>2133</v>
      </c>
      <c r="R24" s="85">
        <f t="shared" si="10"/>
        <v>0.026118580559841304</v>
      </c>
      <c r="S24" s="146">
        <f t="shared" si="11"/>
        <v>16</v>
      </c>
    </row>
    <row r="25" spans="1:19" s="16" customFormat="1" ht="12">
      <c r="A25" s="17" t="s">
        <v>19</v>
      </c>
      <c r="B25" s="148">
        <v>3606</v>
      </c>
      <c r="C25" s="76">
        <f t="shared" si="0"/>
        <v>0.057638822288290016</v>
      </c>
      <c r="D25" s="18">
        <f t="shared" si="1"/>
        <v>4</v>
      </c>
      <c r="E25" s="108">
        <v>3663</v>
      </c>
      <c r="F25" s="85">
        <f t="shared" si="2"/>
        <v>0.044726913073738966</v>
      </c>
      <c r="G25" s="146">
        <f t="shared" si="3"/>
        <v>9</v>
      </c>
      <c r="H25" s="124">
        <v>3808</v>
      </c>
      <c r="I25" s="85">
        <f t="shared" si="4"/>
        <v>0.04585079227471945</v>
      </c>
      <c r="J25" s="146">
        <f t="shared" si="5"/>
        <v>7</v>
      </c>
      <c r="K25" s="124">
        <v>3796</v>
      </c>
      <c r="L25" s="85">
        <f t="shared" si="6"/>
        <v>0.04588752961655626</v>
      </c>
      <c r="M25" s="146">
        <f t="shared" si="7"/>
        <v>6</v>
      </c>
      <c r="N25" s="124">
        <v>3751</v>
      </c>
      <c r="O25" s="85">
        <f t="shared" si="8"/>
        <v>0.04534355205260868</v>
      </c>
      <c r="P25" s="146">
        <f t="shared" si="9"/>
        <v>7</v>
      </c>
      <c r="Q25" s="124">
        <v>3751</v>
      </c>
      <c r="R25" s="85">
        <f t="shared" si="10"/>
        <v>0.04593098719173218</v>
      </c>
      <c r="S25" s="146">
        <f t="shared" si="11"/>
        <v>7</v>
      </c>
    </row>
    <row r="26" spans="1:19" s="16" customFormat="1" ht="12">
      <c r="A26" s="17" t="s">
        <v>20</v>
      </c>
      <c r="B26" s="148">
        <v>3215</v>
      </c>
      <c r="C26" s="76">
        <f t="shared" si="0"/>
        <v>0.05138902209008663</v>
      </c>
      <c r="D26" s="18">
        <f t="shared" si="1"/>
        <v>6</v>
      </c>
      <c r="E26" s="108">
        <v>4170</v>
      </c>
      <c r="F26" s="85">
        <f t="shared" si="2"/>
        <v>0.050917616029891206</v>
      </c>
      <c r="G26" s="146">
        <f t="shared" si="3"/>
        <v>5</v>
      </c>
      <c r="H26" s="124">
        <v>4204</v>
      </c>
      <c r="I26" s="85">
        <f t="shared" si="4"/>
        <v>0.050618889370514855</v>
      </c>
      <c r="J26" s="146">
        <f t="shared" si="5"/>
        <v>5</v>
      </c>
      <c r="K26" s="124">
        <v>4153</v>
      </c>
      <c r="L26" s="85">
        <f t="shared" si="6"/>
        <v>0.0502030849572071</v>
      </c>
      <c r="M26" s="146">
        <f t="shared" si="7"/>
        <v>5</v>
      </c>
      <c r="N26" s="124">
        <v>4049</v>
      </c>
      <c r="O26" s="85">
        <f t="shared" si="8"/>
        <v>0.04894589236497268</v>
      </c>
      <c r="P26" s="146">
        <f t="shared" si="9"/>
        <v>5</v>
      </c>
      <c r="Q26" s="124">
        <v>4049</v>
      </c>
      <c r="R26" s="85">
        <f t="shared" si="10"/>
        <v>0.04957999657140058</v>
      </c>
      <c r="S26" s="146">
        <f t="shared" si="11"/>
        <v>5</v>
      </c>
    </row>
    <row r="27" spans="1:19" s="16" customFormat="1" ht="12">
      <c r="A27" s="17" t="s">
        <v>21</v>
      </c>
      <c r="B27" s="148">
        <v>888</v>
      </c>
      <c r="C27" s="76">
        <f t="shared" si="0"/>
        <v>0.01419391963172533</v>
      </c>
      <c r="D27" s="18">
        <f t="shared" si="1"/>
        <v>27</v>
      </c>
      <c r="E27" s="108">
        <v>1159</v>
      </c>
      <c r="F27" s="85">
        <f t="shared" si="2"/>
        <v>0.014151922536845062</v>
      </c>
      <c r="G27" s="146">
        <f t="shared" si="3"/>
        <v>26</v>
      </c>
      <c r="H27" s="124">
        <v>1160</v>
      </c>
      <c r="I27" s="85">
        <f t="shared" si="4"/>
        <v>0.013967153108895632</v>
      </c>
      <c r="J27" s="146">
        <f t="shared" si="5"/>
        <v>28</v>
      </c>
      <c r="K27" s="124">
        <v>1160</v>
      </c>
      <c r="L27" s="85">
        <f t="shared" si="6"/>
        <v>0.01402253275953774</v>
      </c>
      <c r="M27" s="146">
        <f t="shared" si="7"/>
        <v>28</v>
      </c>
      <c r="N27" s="124">
        <v>1136</v>
      </c>
      <c r="O27" s="85">
        <f t="shared" si="8"/>
        <v>0.013732411392099029</v>
      </c>
      <c r="P27" s="146">
        <f t="shared" si="9"/>
        <v>28</v>
      </c>
      <c r="Q27" s="124">
        <v>1136</v>
      </c>
      <c r="R27" s="85">
        <f t="shared" si="10"/>
        <v>0.013910317635246002</v>
      </c>
      <c r="S27" s="146">
        <f t="shared" si="11"/>
        <v>28</v>
      </c>
    </row>
    <row r="28" spans="1:19" s="16" customFormat="1" ht="12">
      <c r="A28" s="17" t="s">
        <v>22</v>
      </c>
      <c r="B28" s="148">
        <v>1069</v>
      </c>
      <c r="C28" s="76">
        <f t="shared" si="0"/>
        <v>0.017087049646750424</v>
      </c>
      <c r="D28" s="18">
        <f t="shared" si="1"/>
        <v>25</v>
      </c>
      <c r="E28" s="108">
        <v>1421</v>
      </c>
      <c r="F28" s="85">
        <f t="shared" si="2"/>
        <v>0.0173510629204977</v>
      </c>
      <c r="G28" s="146">
        <f t="shared" si="3"/>
        <v>25</v>
      </c>
      <c r="H28" s="124">
        <v>1460</v>
      </c>
      <c r="I28" s="85">
        <f t="shared" si="4"/>
        <v>0.017579347878437606</v>
      </c>
      <c r="J28" s="146">
        <f t="shared" si="5"/>
        <v>25</v>
      </c>
      <c r="K28" s="124">
        <v>1464</v>
      </c>
      <c r="L28" s="85">
        <f t="shared" si="6"/>
        <v>0.017697403413761425</v>
      </c>
      <c r="M28" s="146">
        <f t="shared" si="7"/>
        <v>25</v>
      </c>
      <c r="N28" s="124">
        <v>1462</v>
      </c>
      <c r="O28" s="85">
        <f t="shared" si="8"/>
        <v>0.017673226633141532</v>
      </c>
      <c r="P28" s="146">
        <f t="shared" si="9"/>
        <v>25</v>
      </c>
      <c r="Q28" s="124">
        <v>1462</v>
      </c>
      <c r="R28" s="85">
        <f t="shared" si="10"/>
        <v>0.017902186956628218</v>
      </c>
      <c r="S28" s="146">
        <f t="shared" si="11"/>
        <v>25</v>
      </c>
    </row>
    <row r="29" spans="1:19" s="16" customFormat="1" ht="12">
      <c r="A29" s="17" t="s">
        <v>23</v>
      </c>
      <c r="B29" s="148">
        <v>1279</v>
      </c>
      <c r="C29" s="76">
        <f t="shared" si="0"/>
        <v>0.02044371982992871</v>
      </c>
      <c r="D29" s="18">
        <f t="shared" si="1"/>
        <v>22</v>
      </c>
      <c r="E29" s="108">
        <v>1856</v>
      </c>
      <c r="F29" s="85">
        <f t="shared" si="2"/>
        <v>0.022662612794119442</v>
      </c>
      <c r="G29" s="146">
        <f t="shared" si="3"/>
        <v>19</v>
      </c>
      <c r="H29" s="124">
        <v>1910</v>
      </c>
      <c r="I29" s="85">
        <f t="shared" si="4"/>
        <v>0.022997640032750566</v>
      </c>
      <c r="J29" s="146">
        <f t="shared" si="5"/>
        <v>19</v>
      </c>
      <c r="K29" s="124">
        <v>1901</v>
      </c>
      <c r="L29" s="85">
        <f t="shared" si="6"/>
        <v>0.022980029979207967</v>
      </c>
      <c r="M29" s="146">
        <f t="shared" si="7"/>
        <v>19</v>
      </c>
      <c r="N29" s="124">
        <v>1890</v>
      </c>
      <c r="O29" s="85">
        <f t="shared" si="8"/>
        <v>0.02284705768579856</v>
      </c>
      <c r="P29" s="146">
        <f t="shared" si="9"/>
        <v>19</v>
      </c>
      <c r="Q29" s="124">
        <v>1890</v>
      </c>
      <c r="R29" s="85">
        <f t="shared" si="10"/>
        <v>0.02314304606568217</v>
      </c>
      <c r="S29" s="146">
        <f t="shared" si="11"/>
        <v>19</v>
      </c>
    </row>
    <row r="30" spans="1:19" s="16" customFormat="1" ht="12">
      <c r="A30" s="17" t="s">
        <v>24</v>
      </c>
      <c r="B30" s="148">
        <v>1837</v>
      </c>
      <c r="C30" s="76">
        <f t="shared" si="0"/>
        <v>0.029362872030945304</v>
      </c>
      <c r="D30" s="18">
        <f t="shared" si="1"/>
        <v>15</v>
      </c>
      <c r="E30" s="108">
        <v>2443</v>
      </c>
      <c r="F30" s="85">
        <f t="shared" si="2"/>
        <v>0.0298301525086389</v>
      </c>
      <c r="G30" s="146">
        <f t="shared" si="3"/>
        <v>14</v>
      </c>
      <c r="H30" s="124">
        <v>2439</v>
      </c>
      <c r="I30" s="85">
        <f t="shared" si="4"/>
        <v>0.029367143476376246</v>
      </c>
      <c r="J30" s="146">
        <f t="shared" si="5"/>
        <v>14</v>
      </c>
      <c r="K30" s="124">
        <v>2446</v>
      </c>
      <c r="L30" s="85">
        <f t="shared" si="6"/>
        <v>0.029568202698128716</v>
      </c>
      <c r="M30" s="146">
        <f t="shared" si="7"/>
        <v>14</v>
      </c>
      <c r="N30" s="124">
        <v>2424</v>
      </c>
      <c r="O30" s="85">
        <f t="shared" si="8"/>
        <v>0.029302258111309896</v>
      </c>
      <c r="P30" s="146">
        <f t="shared" si="9"/>
        <v>14</v>
      </c>
      <c r="Q30" s="124">
        <v>2424</v>
      </c>
      <c r="R30" s="85">
        <f t="shared" si="10"/>
        <v>0.02968187495408126</v>
      </c>
      <c r="S30" s="146">
        <f t="shared" si="11"/>
        <v>14</v>
      </c>
    </row>
    <row r="31" spans="1:19" s="16" customFormat="1" ht="12">
      <c r="A31" s="17" t="s">
        <v>25</v>
      </c>
      <c r="B31" s="148">
        <v>2136</v>
      </c>
      <c r="C31" s="76">
        <f t="shared" si="0"/>
        <v>0.034142131006042006</v>
      </c>
      <c r="D31" s="18">
        <f t="shared" si="1"/>
        <v>12</v>
      </c>
      <c r="E31" s="108">
        <v>2807</v>
      </c>
      <c r="F31" s="85">
        <f t="shared" si="2"/>
        <v>0.03427475975920974</v>
      </c>
      <c r="G31" s="146">
        <f t="shared" si="3"/>
        <v>11</v>
      </c>
      <c r="H31" s="124">
        <v>2868</v>
      </c>
      <c r="I31" s="85">
        <f t="shared" si="4"/>
        <v>0.03453258199682127</v>
      </c>
      <c r="J31" s="146">
        <f t="shared" si="5"/>
        <v>11</v>
      </c>
      <c r="K31" s="124">
        <v>2867</v>
      </c>
      <c r="L31" s="85">
        <f t="shared" si="6"/>
        <v>0.03465741501861612</v>
      </c>
      <c r="M31" s="146">
        <f t="shared" si="7"/>
        <v>11</v>
      </c>
      <c r="N31" s="124">
        <v>2855</v>
      </c>
      <c r="O31" s="85">
        <f t="shared" si="8"/>
        <v>0.034512354334896765</v>
      </c>
      <c r="P31" s="146">
        <f t="shared" si="9"/>
        <v>11</v>
      </c>
      <c r="Q31" s="124">
        <v>2855</v>
      </c>
      <c r="R31" s="85">
        <f t="shared" si="10"/>
        <v>0.03495946905689026</v>
      </c>
      <c r="S31" s="146">
        <f t="shared" si="11"/>
        <v>11</v>
      </c>
    </row>
    <row r="32" spans="1:19" s="16" customFormat="1" ht="12">
      <c r="A32" s="17" t="s">
        <v>26</v>
      </c>
      <c r="B32" s="148">
        <v>1363</v>
      </c>
      <c r="C32" s="76">
        <f t="shared" si="0"/>
        <v>0.021786387903200026</v>
      </c>
      <c r="D32" s="18">
        <f t="shared" si="1"/>
        <v>21</v>
      </c>
      <c r="E32" s="108">
        <v>1825</v>
      </c>
      <c r="F32" s="85">
        <f t="shared" si="2"/>
        <v>0.022284088550252146</v>
      </c>
      <c r="G32" s="146">
        <f t="shared" si="3"/>
        <v>20</v>
      </c>
      <c r="H32" s="124">
        <v>1832</v>
      </c>
      <c r="I32" s="85">
        <f t="shared" si="4"/>
        <v>0.022058469392669654</v>
      </c>
      <c r="J32" s="146">
        <f t="shared" si="5"/>
        <v>20</v>
      </c>
      <c r="K32" s="124">
        <v>1833</v>
      </c>
      <c r="L32" s="85">
        <f t="shared" si="6"/>
        <v>0.02215801943813162</v>
      </c>
      <c r="M32" s="146">
        <f t="shared" si="7"/>
        <v>20</v>
      </c>
      <c r="N32" s="124">
        <v>1821</v>
      </c>
      <c r="O32" s="85">
        <f t="shared" si="8"/>
        <v>0.02201295875441226</v>
      </c>
      <c r="P32" s="146">
        <f t="shared" si="9"/>
        <v>20</v>
      </c>
      <c r="Q32" s="124">
        <v>1821</v>
      </c>
      <c r="R32" s="85">
        <f t="shared" si="10"/>
        <v>0.022298141209315996</v>
      </c>
      <c r="S32" s="146">
        <f t="shared" si="11"/>
        <v>20</v>
      </c>
    </row>
    <row r="33" spans="1:19" s="16" customFormat="1" ht="12">
      <c r="A33" s="17" t="s">
        <v>27</v>
      </c>
      <c r="B33" s="148">
        <v>2138</v>
      </c>
      <c r="C33" s="76">
        <f t="shared" si="0"/>
        <v>0.03417409929350085</v>
      </c>
      <c r="D33" s="18">
        <f t="shared" si="1"/>
        <v>11</v>
      </c>
      <c r="E33" s="108">
        <v>2276</v>
      </c>
      <c r="F33" s="85">
        <f t="shared" si="2"/>
        <v>0.027791005775547335</v>
      </c>
      <c r="G33" s="146">
        <f t="shared" si="3"/>
        <v>15</v>
      </c>
      <c r="H33" s="124">
        <v>2260</v>
      </c>
      <c r="I33" s="85">
        <f t="shared" si="4"/>
        <v>0.027211867263882868</v>
      </c>
      <c r="J33" s="146">
        <f t="shared" si="5"/>
        <v>15</v>
      </c>
      <c r="K33" s="124">
        <v>2260</v>
      </c>
      <c r="L33" s="85">
        <f t="shared" si="6"/>
        <v>0.0273197621004787</v>
      </c>
      <c r="M33" s="146">
        <f t="shared" si="7"/>
        <v>15</v>
      </c>
      <c r="N33" s="124">
        <v>2253</v>
      </c>
      <c r="O33" s="85">
        <f t="shared" si="8"/>
        <v>0.027235143368309078</v>
      </c>
      <c r="P33" s="146">
        <f t="shared" si="9"/>
        <v>15</v>
      </c>
      <c r="Q33" s="124">
        <v>2253</v>
      </c>
      <c r="R33" s="85">
        <f t="shared" si="10"/>
        <v>0.027587980310043347</v>
      </c>
      <c r="S33" s="146">
        <f t="shared" si="11"/>
        <v>15</v>
      </c>
    </row>
    <row r="34" spans="1:19" s="16" customFormat="1" ht="12">
      <c r="A34" s="17" t="s">
        <v>28</v>
      </c>
      <c r="B34" s="148">
        <v>782</v>
      </c>
      <c r="C34" s="76">
        <f t="shared" si="0"/>
        <v>0.012499600396406765</v>
      </c>
      <c r="D34" s="18">
        <f t="shared" si="1"/>
        <v>29</v>
      </c>
      <c r="E34" s="108">
        <v>1154</v>
      </c>
      <c r="F34" s="85">
        <f t="shared" si="2"/>
        <v>0.01409087023944711</v>
      </c>
      <c r="G34" s="146">
        <f t="shared" si="3"/>
        <v>27</v>
      </c>
      <c r="H34" s="124">
        <v>1182</v>
      </c>
      <c r="I34" s="85">
        <f t="shared" si="4"/>
        <v>0.014232047391995377</v>
      </c>
      <c r="J34" s="146">
        <f t="shared" si="5"/>
        <v>26</v>
      </c>
      <c r="K34" s="124">
        <v>1178</v>
      </c>
      <c r="L34" s="85">
        <f t="shared" si="6"/>
        <v>0.014240123785116774</v>
      </c>
      <c r="M34" s="146">
        <f t="shared" si="7"/>
        <v>26</v>
      </c>
      <c r="N34" s="124">
        <v>1144</v>
      </c>
      <c r="O34" s="85">
        <f t="shared" si="8"/>
        <v>0.013829118514578598</v>
      </c>
      <c r="P34" s="146">
        <f t="shared" si="9"/>
        <v>27</v>
      </c>
      <c r="Q34" s="124">
        <v>1144</v>
      </c>
      <c r="R34" s="85">
        <f t="shared" si="10"/>
        <v>0.014008277618592805</v>
      </c>
      <c r="S34" s="146">
        <f t="shared" si="11"/>
        <v>27</v>
      </c>
    </row>
    <row r="35" spans="1:19" s="16" customFormat="1" ht="12">
      <c r="A35" s="17" t="s">
        <v>29</v>
      </c>
      <c r="B35" s="148">
        <v>4112</v>
      </c>
      <c r="C35" s="76">
        <f t="shared" si="0"/>
        <v>0.06572679901537674</v>
      </c>
      <c r="D35" s="18">
        <f t="shared" si="1"/>
        <v>2</v>
      </c>
      <c r="E35" s="108">
        <v>4394</v>
      </c>
      <c r="F35" s="85">
        <f t="shared" si="2"/>
        <v>0.05365275895331941</v>
      </c>
      <c r="G35" s="146">
        <f t="shared" si="3"/>
        <v>4</v>
      </c>
      <c r="H35" s="124">
        <v>4425</v>
      </c>
      <c r="I35" s="85">
        <f t="shared" si="4"/>
        <v>0.05327987285074411</v>
      </c>
      <c r="J35" s="146">
        <f t="shared" si="5"/>
        <v>4</v>
      </c>
      <c r="K35" s="124">
        <v>4434</v>
      </c>
      <c r="L35" s="85">
        <f t="shared" si="6"/>
        <v>0.053599922634302015</v>
      </c>
      <c r="M35" s="146">
        <f t="shared" si="7"/>
        <v>4</v>
      </c>
      <c r="N35" s="124">
        <v>4368</v>
      </c>
      <c r="O35" s="85">
        <f t="shared" si="8"/>
        <v>0.052802088873845555</v>
      </c>
      <c r="P35" s="146">
        <f t="shared" si="9"/>
        <v>4</v>
      </c>
      <c r="Q35" s="124">
        <v>4368</v>
      </c>
      <c r="R35" s="85">
        <f t="shared" si="10"/>
        <v>0.05348615090735435</v>
      </c>
      <c r="S35" s="146">
        <f t="shared" si="11"/>
        <v>4</v>
      </c>
    </row>
    <row r="36" spans="1:19" s="16" customFormat="1" ht="12">
      <c r="A36" s="17" t="s">
        <v>30</v>
      </c>
      <c r="B36" s="148">
        <v>1643</v>
      </c>
      <c r="C36" s="76">
        <f t="shared" si="0"/>
        <v>0.026261948147437743</v>
      </c>
      <c r="D36" s="18">
        <f t="shared" si="1"/>
        <v>16</v>
      </c>
      <c r="E36" s="108">
        <v>2038</v>
      </c>
      <c r="F36" s="85">
        <f t="shared" si="2"/>
        <v>0.02488491641940486</v>
      </c>
      <c r="G36" s="146">
        <f t="shared" si="3"/>
        <v>17</v>
      </c>
      <c r="H36" s="124">
        <v>2068</v>
      </c>
      <c r="I36" s="85">
        <f t="shared" si="4"/>
        <v>0.024900062611376006</v>
      </c>
      <c r="J36" s="146">
        <f t="shared" si="5"/>
        <v>17</v>
      </c>
      <c r="K36" s="124">
        <v>2048</v>
      </c>
      <c r="L36" s="85">
        <f t="shared" si="6"/>
        <v>0.024757023354770077</v>
      </c>
      <c r="M36" s="146">
        <f t="shared" si="7"/>
        <v>17</v>
      </c>
      <c r="N36" s="124">
        <v>2015</v>
      </c>
      <c r="O36" s="85">
        <f t="shared" si="8"/>
        <v>0.02435810647454185</v>
      </c>
      <c r="P36" s="146">
        <f t="shared" si="9"/>
        <v>17</v>
      </c>
      <c r="Q36" s="124">
        <v>2015</v>
      </c>
      <c r="R36" s="85">
        <f t="shared" si="10"/>
        <v>0.024673670805475962</v>
      </c>
      <c r="S36" s="146">
        <f t="shared" si="11"/>
        <v>17</v>
      </c>
    </row>
    <row r="37" spans="1:19" s="16" customFormat="1" ht="12">
      <c r="A37" s="154" t="s">
        <v>31</v>
      </c>
      <c r="B37" s="155">
        <v>1175</v>
      </c>
      <c r="C37" s="117">
        <f t="shared" si="0"/>
        <v>0.018781368882068987</v>
      </c>
      <c r="D37" s="145">
        <f t="shared" si="1"/>
        <v>23</v>
      </c>
      <c r="E37" s="109">
        <v>1572</v>
      </c>
      <c r="F37" s="99">
        <f t="shared" si="2"/>
        <v>0.019194842301915822</v>
      </c>
      <c r="G37" s="147">
        <f t="shared" si="3"/>
        <v>23</v>
      </c>
      <c r="H37" s="125">
        <v>1573</v>
      </c>
      <c r="I37" s="99">
        <f t="shared" si="4"/>
        <v>0.018939941241631748</v>
      </c>
      <c r="J37" s="147">
        <f t="shared" si="5"/>
        <v>23</v>
      </c>
      <c r="K37" s="124">
        <v>1573</v>
      </c>
      <c r="L37" s="85">
        <f t="shared" si="6"/>
        <v>0.019015037957545573</v>
      </c>
      <c r="M37" s="146">
        <f t="shared" si="7"/>
        <v>23</v>
      </c>
      <c r="N37" s="124">
        <v>1556</v>
      </c>
      <c r="O37" s="85">
        <f t="shared" si="8"/>
        <v>0.018809535322276486</v>
      </c>
      <c r="P37" s="146">
        <f t="shared" si="9"/>
        <v>23</v>
      </c>
      <c r="Q37" s="124">
        <v>1556</v>
      </c>
      <c r="R37" s="85">
        <f t="shared" si="10"/>
        <v>0.01905321676095315</v>
      </c>
      <c r="S37" s="146">
        <f t="shared" si="11"/>
        <v>23</v>
      </c>
    </row>
    <row r="38" spans="1:19" s="19" customFormat="1" ht="12.75">
      <c r="A38" s="48" t="s">
        <v>0</v>
      </c>
      <c r="B38" s="150">
        <v>62562</v>
      </c>
      <c r="C38" s="111">
        <f>SUM(C6:C37)</f>
        <v>1</v>
      </c>
      <c r="D38" s="151"/>
      <c r="E38" s="122">
        <v>81897</v>
      </c>
      <c r="F38" s="120">
        <f>SUM(F6:F37)</f>
        <v>0.9999999999999999</v>
      </c>
      <c r="G38" s="193"/>
      <c r="H38" s="86">
        <v>83052</v>
      </c>
      <c r="I38" s="87">
        <f>SUM(I6:I37)</f>
        <v>1</v>
      </c>
      <c r="J38" s="152"/>
      <c r="K38" s="86">
        <v>82724</v>
      </c>
      <c r="L38" s="214">
        <f>SUM(L6:L37)</f>
        <v>1</v>
      </c>
      <c r="M38" s="152"/>
      <c r="N38" s="86">
        <f>SUM(N6:N37)</f>
        <v>81668</v>
      </c>
      <c r="O38" s="214">
        <f>SUM(O6:O37)</f>
        <v>0.9872346598326966</v>
      </c>
      <c r="P38" s="152"/>
      <c r="Q38" s="86">
        <v>81666</v>
      </c>
      <c r="R38" s="214">
        <f>SUM(R6:R37)</f>
        <v>1</v>
      </c>
      <c r="S38" s="152"/>
    </row>
    <row r="39" spans="1:7" s="19" customFormat="1" ht="12.75">
      <c r="A39" s="36" t="s">
        <v>85</v>
      </c>
      <c r="B39" s="37"/>
      <c r="C39" s="35"/>
      <c r="D39" s="36"/>
      <c r="E39" s="36"/>
      <c r="F39" s="36"/>
      <c r="G39" s="36"/>
    </row>
    <row r="40" spans="1:13" ht="27" customHeight="1">
      <c r="A40" s="248" t="s">
        <v>59</v>
      </c>
      <c r="B40" s="248"/>
      <c r="C40" s="248"/>
      <c r="D40" s="248"/>
      <c r="E40" s="248"/>
      <c r="F40" s="248"/>
      <c r="G40" s="248"/>
      <c r="H40" s="248"/>
      <c r="I40" s="248"/>
      <c r="J40" s="248"/>
      <c r="K40" s="248"/>
      <c r="L40" s="248"/>
      <c r="M40" s="248"/>
    </row>
  </sheetData>
  <sheetProtection/>
  <mergeCells count="2">
    <mergeCell ref="A2:H2"/>
    <mergeCell ref="A40:M40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0"/>
  <sheetViews>
    <sheetView zoomScalePageLayoutView="0" workbookViewId="0" topLeftCell="A1">
      <selection activeCell="V19" sqref="V19"/>
    </sheetView>
  </sheetViews>
  <sheetFormatPr defaultColWidth="9.140625" defaultRowHeight="12.75"/>
  <cols>
    <col min="1" max="1" width="25.140625" style="4" customWidth="1"/>
    <col min="2" max="2" width="11.7109375" style="4" customWidth="1"/>
    <col min="3" max="3" width="6.421875" style="4" customWidth="1"/>
    <col min="4" max="4" width="5.140625" style="4" customWidth="1"/>
    <col min="5" max="5" width="10.140625" style="4" customWidth="1"/>
    <col min="6" max="6" width="6.8515625" style="4" customWidth="1"/>
    <col min="7" max="7" width="5.57421875" style="4" customWidth="1"/>
    <col min="8" max="8" width="10.8515625" style="4" customWidth="1"/>
    <col min="9" max="9" width="7.00390625" style="4" customWidth="1"/>
    <col min="10" max="10" width="5.421875" style="4" customWidth="1"/>
    <col min="11" max="11" width="10.57421875" style="4" customWidth="1"/>
    <col min="12" max="12" width="7.00390625" style="4" customWidth="1"/>
    <col min="13" max="13" width="7.28125" style="4" customWidth="1"/>
    <col min="14" max="16384" width="9.140625" style="4" customWidth="1"/>
  </cols>
  <sheetData>
    <row r="1" spans="1:4" ht="12.75">
      <c r="A1" s="73" t="s">
        <v>37</v>
      </c>
      <c r="B1" s="2"/>
      <c r="C1" s="2"/>
      <c r="D1" s="2"/>
    </row>
    <row r="2" spans="1:5" ht="12.75">
      <c r="A2" s="247" t="s">
        <v>98</v>
      </c>
      <c r="B2" s="247"/>
      <c r="C2" s="247"/>
      <c r="D2" s="247"/>
      <c r="E2" s="247"/>
    </row>
    <row r="3" spans="2:4" ht="12.75">
      <c r="B3" s="14"/>
      <c r="C3" s="14"/>
      <c r="D3" s="3"/>
    </row>
    <row r="4" spans="1:4" s="29" customFormat="1" ht="14.25" customHeight="1">
      <c r="A4" s="32"/>
      <c r="B4" s="28"/>
      <c r="C4" s="28"/>
      <c r="D4" s="28"/>
    </row>
    <row r="5" spans="1:19" s="8" customFormat="1" ht="16.5" customHeight="1">
      <c r="A5" s="268" t="s">
        <v>34</v>
      </c>
      <c r="B5" s="242">
        <v>2013</v>
      </c>
      <c r="C5" s="243" t="s">
        <v>33</v>
      </c>
      <c r="D5" s="265" t="s">
        <v>32</v>
      </c>
      <c r="E5" s="242">
        <v>2014</v>
      </c>
      <c r="F5" s="243" t="s">
        <v>33</v>
      </c>
      <c r="G5" s="265" t="s">
        <v>32</v>
      </c>
      <c r="H5" s="242">
        <v>2015</v>
      </c>
      <c r="I5" s="243" t="s">
        <v>33</v>
      </c>
      <c r="J5" s="265" t="s">
        <v>32</v>
      </c>
      <c r="K5" s="242">
        <v>2016</v>
      </c>
      <c r="L5" s="243" t="s">
        <v>33</v>
      </c>
      <c r="M5" s="265" t="s">
        <v>32</v>
      </c>
      <c r="N5" s="242">
        <v>2017</v>
      </c>
      <c r="O5" s="243" t="s">
        <v>33</v>
      </c>
      <c r="P5" s="265" t="s">
        <v>32</v>
      </c>
      <c r="Q5" s="242">
        <v>2018</v>
      </c>
      <c r="R5" s="243" t="s">
        <v>33</v>
      </c>
      <c r="S5" s="265" t="s">
        <v>32</v>
      </c>
    </row>
    <row r="6" spans="1:20" s="8" customFormat="1" ht="12">
      <c r="A6" s="9" t="s">
        <v>1</v>
      </c>
      <c r="B6" s="75">
        <v>49944</v>
      </c>
      <c r="C6" s="76">
        <f aca="true" t="shared" si="0" ref="C6:C37">B6/$B$38</f>
        <v>0.011324659045997698</v>
      </c>
      <c r="D6" s="10">
        <f aca="true" t="shared" si="1" ref="D6:D37">_xlfn.RANK.EQ(B6,$B$6:$B$37)</f>
        <v>27</v>
      </c>
      <c r="E6" s="108">
        <v>55462</v>
      </c>
      <c r="F6" s="78">
        <f>E6/$E$38</f>
        <v>0.011258894276786259</v>
      </c>
      <c r="G6" s="166">
        <f>_xlfn.RANK.EQ(E6,$E$6:$E$37)</f>
        <v>28</v>
      </c>
      <c r="H6" s="108">
        <v>56204</v>
      </c>
      <c r="I6" s="78">
        <f>H6/$E$38</f>
        <v>0.011409521725370433</v>
      </c>
      <c r="J6" s="79">
        <f>_xlfn.RANK.EQ(H6,$H$6:$H$37)</f>
        <v>29</v>
      </c>
      <c r="K6" s="108">
        <v>56619</v>
      </c>
      <c r="L6" s="78">
        <f>K6/$K$38</f>
        <v>0.011250646049258512</v>
      </c>
      <c r="M6" s="79">
        <f>_xlfn.RANK.EQ(K6,$K$6:$K$37)</f>
        <v>29</v>
      </c>
      <c r="N6" s="108">
        <f>Agricultura!N6+Minería!N6+Electricidad!N6+Construcción!N6+IndManufact!N6+Comercioalpormayor!N6+'Comercio al por menor'!N6+Transporte!N6+'Medios Masivos'!N6+'Serv Financ'!N6+'Serv Inmobil'!N6+'Serv.Profesionales'!N6+Coorporativos!N6+'Serv.Apoyo negoc.'!N6+'Serv.Educativos'!N6+'Serv Salud'!N6+'Serv.Esparci.'!N6+'Serv.Alojamiento'!N6+'Otros Serv'!N6+'Act Gob'!N6</f>
        <v>57046</v>
      </c>
      <c r="O6" s="78">
        <f>N6/$K$38</f>
        <v>0.011335494348646233</v>
      </c>
      <c r="P6" s="79">
        <f>_xlfn.RANK.EQ(N6,$N$6:$N$37)</f>
        <v>29</v>
      </c>
      <c r="Q6" s="108">
        <v>57389</v>
      </c>
      <c r="R6" s="78">
        <f>Q6/$K$38</f>
        <v>0.011403651179301942</v>
      </c>
      <c r="S6" s="79">
        <f aca="true" t="shared" si="2" ref="S6:S37">_xlfn.RANK.EQ(Q6,$Q$6:$Q$37)</f>
        <v>29</v>
      </c>
      <c r="T6" s="269"/>
    </row>
    <row r="7" spans="1:20" s="8" customFormat="1" ht="12">
      <c r="A7" s="9" t="s">
        <v>2</v>
      </c>
      <c r="B7" s="75">
        <v>97616</v>
      </c>
      <c r="C7" s="76">
        <f t="shared" si="0"/>
        <v>0.022134148595108746</v>
      </c>
      <c r="D7" s="10">
        <f t="shared" si="1"/>
        <v>17</v>
      </c>
      <c r="E7" s="108">
        <v>113873</v>
      </c>
      <c r="F7" s="78">
        <f aca="true" t="shared" si="3" ref="F7:F38">E7/$E$38</f>
        <v>0.023116441310816086</v>
      </c>
      <c r="G7" s="166">
        <f aca="true" t="shared" si="4" ref="G7:G37">_xlfn.RANK.EQ(E7,$E$6:$E$37)</f>
        <v>16</v>
      </c>
      <c r="H7" s="108">
        <v>116860</v>
      </c>
      <c r="I7" s="78">
        <f aca="true" t="shared" si="5" ref="I7:I38">H7/$E$38</f>
        <v>0.023722808142245904</v>
      </c>
      <c r="J7" s="79">
        <f aca="true" t="shared" si="6" ref="J7:J36">_xlfn.RANK.EQ(H7,$H$6:$H$37)</f>
        <v>15</v>
      </c>
      <c r="K7" s="108">
        <v>118044</v>
      </c>
      <c r="L7" s="78">
        <f aca="true" t="shared" si="7" ref="L7:L37">K7/$K$38</f>
        <v>0.02345628255954135</v>
      </c>
      <c r="M7" s="79">
        <f aca="true" t="shared" si="8" ref="M7:M37">_xlfn.RANK.EQ(K7,$K$6:$K$37)</f>
        <v>15</v>
      </c>
      <c r="N7" s="108">
        <f>Agricultura!N7+Minería!N7+Electricidad!N7+Construcción!N7+IndManufact!N7+Comercioalpormayor!N7+'Comercio al por menor'!N7+Transporte!N7+'Medios Masivos'!N7+'Serv Financ'!N7+'Serv Inmobil'!N7+'Serv.Profesionales'!N7+Coorporativos!N7+'Serv.Apoyo negoc.'!N7+'Serv.Educativos'!N7+'Serv Salud'!N7+'Serv.Esparci.'!N7+'Serv.Alojamiento'!N7+'Otros Serv'!N7+'Act Gob'!N7</f>
        <v>119309</v>
      </c>
      <c r="O7" s="78">
        <f aca="true" t="shared" si="9" ref="O7:O37">N7/$K$38</f>
        <v>0.023707648130326987</v>
      </c>
      <c r="P7" s="79">
        <f aca="true" t="shared" si="10" ref="P7:P37">_xlfn.RANK.EQ(N7,$N$6:$N$37)</f>
        <v>15</v>
      </c>
      <c r="Q7" s="108">
        <v>120714</v>
      </c>
      <c r="R7" s="78">
        <f aca="true" t="shared" si="11" ref="R7:R37">Q7/$K$38</f>
        <v>0.023986832815665975</v>
      </c>
      <c r="S7" s="79">
        <f t="shared" si="2"/>
        <v>14</v>
      </c>
      <c r="T7" s="269"/>
    </row>
    <row r="8" spans="1:20" s="8" customFormat="1" ht="12">
      <c r="A8" s="9" t="s">
        <v>3</v>
      </c>
      <c r="B8" s="75">
        <v>28265</v>
      </c>
      <c r="C8" s="76">
        <f t="shared" si="0"/>
        <v>0.006409007847491689</v>
      </c>
      <c r="D8" s="10">
        <f t="shared" si="1"/>
        <v>32</v>
      </c>
      <c r="E8" s="108">
        <v>32076</v>
      </c>
      <c r="F8" s="78">
        <f t="shared" si="3"/>
        <v>0.006511490621005302</v>
      </c>
      <c r="G8" s="166">
        <f t="shared" si="4"/>
        <v>32</v>
      </c>
      <c r="H8" s="108">
        <v>34166</v>
      </c>
      <c r="I8" s="78">
        <f t="shared" si="5"/>
        <v>0.006935764701249132</v>
      </c>
      <c r="J8" s="79">
        <f t="shared" si="6"/>
        <v>32</v>
      </c>
      <c r="K8" s="108">
        <v>34484</v>
      </c>
      <c r="L8" s="78">
        <f t="shared" si="7"/>
        <v>0.006852245330412591</v>
      </c>
      <c r="M8" s="79">
        <f t="shared" si="8"/>
        <v>32</v>
      </c>
      <c r="N8" s="108">
        <f>Agricultura!N8+Minería!N8+Electricidad!N8+Construcción!N8+IndManufact!N8+Comercioalpormayor!N8+'Comercio al por menor'!N8+Transporte!N8+'Medios Masivos'!N8+'Serv Financ'!N8+'Serv Inmobil'!N8+'Serv.Profesionales'!N8+Coorporativos!N8+'Serv.Apoyo negoc.'!N8+'Serv.Educativos'!N8+'Serv Salud'!N8+'Serv.Esparci.'!N8+'Serv.Alojamiento'!N8+'Otros Serv'!N8+'Act Gob'!N8</f>
        <v>34707</v>
      </c>
      <c r="O8" s="78">
        <f t="shared" si="9"/>
        <v>0.0068965572057368574</v>
      </c>
      <c r="P8" s="79">
        <f t="shared" si="10"/>
        <v>32</v>
      </c>
      <c r="Q8" s="108">
        <v>35006</v>
      </c>
      <c r="R8" s="78">
        <f t="shared" si="11"/>
        <v>0.006955970886104372</v>
      </c>
      <c r="S8" s="79">
        <f t="shared" si="2"/>
        <v>32</v>
      </c>
      <c r="T8" s="269"/>
    </row>
    <row r="9" spans="1:20" s="8" customFormat="1" ht="12">
      <c r="A9" s="9" t="s">
        <v>4</v>
      </c>
      <c r="B9" s="75">
        <v>36391</v>
      </c>
      <c r="C9" s="76">
        <f t="shared" si="0"/>
        <v>0.008251555088557228</v>
      </c>
      <c r="D9" s="10">
        <f t="shared" si="1"/>
        <v>30</v>
      </c>
      <c r="E9" s="108">
        <v>39077</v>
      </c>
      <c r="F9" s="78">
        <f t="shared" si="3"/>
        <v>0.007932707288845996</v>
      </c>
      <c r="G9" s="166">
        <f t="shared" si="4"/>
        <v>30</v>
      </c>
      <c r="H9" s="108">
        <v>39921</v>
      </c>
      <c r="I9" s="78">
        <f t="shared" si="5"/>
        <v>0.008104040936561687</v>
      </c>
      <c r="J9" s="79">
        <f t="shared" si="6"/>
        <v>30</v>
      </c>
      <c r="K9" s="108">
        <v>40213</v>
      </c>
      <c r="L9" s="78">
        <f t="shared" si="7"/>
        <v>0.007990643239527941</v>
      </c>
      <c r="M9" s="79">
        <f t="shared" si="8"/>
        <v>30</v>
      </c>
      <c r="N9" s="108">
        <f>Agricultura!N9+Minería!N9+Electricidad!N9+Construcción!N9+IndManufact!N9+Comercioalpormayor!N9+'Comercio al por menor'!N9+Transporte!N9+'Medios Masivos'!N9+'Serv Financ'!N9+'Serv Inmobil'!N9+'Serv.Profesionales'!N9+Coorporativos!N9+'Serv.Apoyo negoc.'!N9+'Serv.Educativos'!N9+'Serv Salud'!N9+'Serv.Esparci.'!N9+'Serv.Alojamiento'!N9+'Otros Serv'!N9+'Act Gob'!N9</f>
        <v>40421</v>
      </c>
      <c r="O9" s="78">
        <f t="shared" si="9"/>
        <v>0.008031974495435778</v>
      </c>
      <c r="P9" s="79">
        <f t="shared" si="10"/>
        <v>30</v>
      </c>
      <c r="Q9" s="108">
        <v>40616</v>
      </c>
      <c r="R9" s="78">
        <f t="shared" si="11"/>
        <v>0.008070722547849374</v>
      </c>
      <c r="S9" s="79">
        <f t="shared" si="2"/>
        <v>30</v>
      </c>
      <c r="T9" s="269"/>
    </row>
    <row r="10" spans="1:20" s="8" customFormat="1" ht="12">
      <c r="A10" s="9" t="s">
        <v>5</v>
      </c>
      <c r="B10" s="75">
        <v>98452</v>
      </c>
      <c r="C10" s="76">
        <f t="shared" si="0"/>
        <v>0.022323709202237814</v>
      </c>
      <c r="D10" s="10">
        <f t="shared" si="1"/>
        <v>16</v>
      </c>
      <c r="E10" s="108">
        <v>103489</v>
      </c>
      <c r="F10" s="78">
        <f t="shared" si="3"/>
        <v>0.021008469038446744</v>
      </c>
      <c r="G10" s="166">
        <f t="shared" si="4"/>
        <v>20</v>
      </c>
      <c r="H10" s="108">
        <v>104816</v>
      </c>
      <c r="I10" s="78">
        <f t="shared" si="5"/>
        <v>0.021277852629108734</v>
      </c>
      <c r="J10" s="79">
        <f t="shared" si="6"/>
        <v>20</v>
      </c>
      <c r="K10" s="108">
        <v>105568</v>
      </c>
      <c r="L10" s="78">
        <f t="shared" si="7"/>
        <v>0.020977202036915568</v>
      </c>
      <c r="M10" s="79">
        <f t="shared" si="8"/>
        <v>20</v>
      </c>
      <c r="N10" s="108">
        <f>Agricultura!N10+Minería!N10+Electricidad!N10+Construcción!N10+IndManufact!N10+Comercioalpormayor!N10+'Comercio al por menor'!N10+Transporte!N10+'Medios Masivos'!N10+'Serv Financ'!N10+'Serv Inmobil'!N10+'Serv.Profesionales'!N10+Coorporativos!N10+'Serv.Apoyo negoc.'!N10+'Serv.Educativos'!N10+'Serv Salud'!N10+'Serv.Esparci.'!N10+'Serv.Alojamiento'!N10+'Otros Serv'!N10+'Act Gob'!N10</f>
        <v>106123</v>
      </c>
      <c r="O10" s="78">
        <f t="shared" si="9"/>
        <v>0.021087484955323494</v>
      </c>
      <c r="P10" s="79">
        <f t="shared" si="10"/>
        <v>20</v>
      </c>
      <c r="Q10" s="108">
        <v>107232</v>
      </c>
      <c r="R10" s="78">
        <f t="shared" si="11"/>
        <v>0.021307852084178257</v>
      </c>
      <c r="S10" s="79">
        <f t="shared" si="2"/>
        <v>19</v>
      </c>
      <c r="T10" s="269"/>
    </row>
    <row r="11" spans="1:20" s="8" customFormat="1" ht="12">
      <c r="A11" s="9" t="s">
        <v>6</v>
      </c>
      <c r="B11" s="75">
        <v>31614</v>
      </c>
      <c r="C11" s="76">
        <f t="shared" si="0"/>
        <v>0.007168384011696525</v>
      </c>
      <c r="D11" s="10">
        <f t="shared" si="1"/>
        <v>31</v>
      </c>
      <c r="E11" s="108">
        <v>34954</v>
      </c>
      <c r="F11" s="78">
        <f t="shared" si="3"/>
        <v>0.007095730239637715</v>
      </c>
      <c r="G11" s="166">
        <f t="shared" si="4"/>
        <v>31</v>
      </c>
      <c r="H11" s="108">
        <v>35368</v>
      </c>
      <c r="I11" s="78">
        <f t="shared" si="5"/>
        <v>0.007179773047877401</v>
      </c>
      <c r="J11" s="79">
        <f t="shared" si="6"/>
        <v>31</v>
      </c>
      <c r="K11" s="108">
        <v>35549</v>
      </c>
      <c r="L11" s="78">
        <f t="shared" si="7"/>
        <v>0.007063869308979156</v>
      </c>
      <c r="M11" s="79">
        <f t="shared" si="8"/>
        <v>31</v>
      </c>
      <c r="N11" s="108">
        <f>Agricultura!N11+Minería!N11+Electricidad!N11+Construcción!N11+IndManufact!N11+Comercioalpormayor!N11+'Comercio al por menor'!N11+Transporte!N11+'Medios Masivos'!N11+'Serv Financ'!N11+'Serv Inmobil'!N11+'Serv.Profesionales'!N11+Coorporativos!N11+'Serv.Apoyo negoc.'!N11+'Serv.Educativos'!N11+'Serv Salud'!N11+'Serv.Esparci.'!N11+'Serv.Alojamiento'!N11+'Otros Serv'!N11+'Act Gob'!N11</f>
        <v>35752</v>
      </c>
      <c r="O11" s="78">
        <f t="shared" si="9"/>
        <v>0.007104207025081515</v>
      </c>
      <c r="P11" s="79">
        <f t="shared" si="10"/>
        <v>31</v>
      </c>
      <c r="Q11" s="108">
        <v>35969</v>
      </c>
      <c r="R11" s="78">
        <f t="shared" si="11"/>
        <v>0.007147326652639209</v>
      </c>
      <c r="S11" s="79">
        <f t="shared" si="2"/>
        <v>31</v>
      </c>
      <c r="T11" s="269"/>
    </row>
    <row r="12" spans="1:20" s="8" customFormat="1" ht="12">
      <c r="A12" s="9" t="s">
        <v>7</v>
      </c>
      <c r="B12" s="75">
        <v>154511</v>
      </c>
      <c r="C12" s="76">
        <f t="shared" si="0"/>
        <v>0.035034926995357804</v>
      </c>
      <c r="D12" s="10">
        <f t="shared" si="1"/>
        <v>10</v>
      </c>
      <c r="E12" s="108">
        <v>187769</v>
      </c>
      <c r="F12" s="78">
        <f t="shared" si="3"/>
        <v>0.038117473575743376</v>
      </c>
      <c r="G12" s="166">
        <f t="shared" si="4"/>
        <v>9</v>
      </c>
      <c r="H12" s="108">
        <v>189188</v>
      </c>
      <c r="I12" s="78">
        <f t="shared" si="5"/>
        <v>0.03840553334601419</v>
      </c>
      <c r="J12" s="79">
        <f t="shared" si="6"/>
        <v>9</v>
      </c>
      <c r="K12" s="108">
        <v>189541</v>
      </c>
      <c r="L12" s="78">
        <f t="shared" si="7"/>
        <v>0.037663305653976714</v>
      </c>
      <c r="M12" s="79">
        <f t="shared" si="8"/>
        <v>9</v>
      </c>
      <c r="N12" s="108">
        <f>Agricultura!N12+Minería!N12+Electricidad!N12+Construcción!N12+IndManufact!N12+Comercioalpormayor!N12+'Comercio al por menor'!N12+Transporte!N12+'Medios Masivos'!N12+'Serv Financ'!N12+'Serv Inmobil'!N12+'Serv.Profesionales'!N12+Coorporativos!N12+'Serv.Apoyo negoc.'!N12+'Serv.Educativos'!N12+'Serv Salud'!N12+'Serv.Esparci.'!N12+'Serv.Alojamiento'!N12+'Otros Serv'!N12+'Act Gob'!N12</f>
        <v>189849</v>
      </c>
      <c r="O12" s="78">
        <f t="shared" si="9"/>
        <v>0.03772450770599409</v>
      </c>
      <c r="P12" s="79">
        <f t="shared" si="10"/>
        <v>9</v>
      </c>
      <c r="Q12" s="108">
        <v>190273</v>
      </c>
      <c r="R12" s="78">
        <f t="shared" si="11"/>
        <v>0.03780875988149852</v>
      </c>
      <c r="S12" s="79">
        <f t="shared" si="2"/>
        <v>9</v>
      </c>
      <c r="T12" s="269"/>
    </row>
    <row r="13" spans="1:20" s="8" customFormat="1" ht="12">
      <c r="A13" s="9" t="s">
        <v>8</v>
      </c>
      <c r="B13" s="75">
        <v>108869</v>
      </c>
      <c r="C13" s="76">
        <f t="shared" si="0"/>
        <v>0.02468573413580657</v>
      </c>
      <c r="D13" s="10">
        <f t="shared" si="1"/>
        <v>13</v>
      </c>
      <c r="E13" s="108">
        <v>118854</v>
      </c>
      <c r="F13" s="78">
        <f t="shared" si="3"/>
        <v>0.024127594035071837</v>
      </c>
      <c r="G13" s="166">
        <f t="shared" si="4"/>
        <v>13</v>
      </c>
      <c r="H13" s="108">
        <v>120668</v>
      </c>
      <c r="I13" s="78">
        <f t="shared" si="5"/>
        <v>0.024495839576489205</v>
      </c>
      <c r="J13" s="79">
        <f t="shared" si="6"/>
        <v>13</v>
      </c>
      <c r="K13" s="108">
        <v>121427</v>
      </c>
      <c r="L13" s="78">
        <f t="shared" si="7"/>
        <v>0.02412851159192697</v>
      </c>
      <c r="M13" s="79">
        <f t="shared" si="8"/>
        <v>13</v>
      </c>
      <c r="N13" s="108">
        <f>Agricultura!N13+Minería!N13+Electricidad!N13+Construcción!N13+IndManufact!N13+Comercioalpormayor!N13+'Comercio al por menor'!N13+Transporte!N13+'Medios Masivos'!N13+'Serv Financ'!N13+'Serv Inmobil'!N13+'Serv.Profesionales'!N13+Coorporativos!N13+'Serv.Apoyo negoc.'!N13+'Serv.Educativos'!N13+'Serv Salud'!N13+'Serv.Esparci.'!N13+'Serv.Alojamiento'!N13+'Otros Serv'!N13+'Act Gob'!N13</f>
        <v>122271</v>
      </c>
      <c r="O13" s="78">
        <f t="shared" si="9"/>
        <v>0.024296221111091462</v>
      </c>
      <c r="P13" s="79">
        <f t="shared" si="10"/>
        <v>13</v>
      </c>
      <c r="Q13" s="108">
        <v>123093</v>
      </c>
      <c r="R13" s="78">
        <f t="shared" si="11"/>
        <v>0.02445955905511185</v>
      </c>
      <c r="S13" s="79">
        <f t="shared" si="2"/>
        <v>13</v>
      </c>
      <c r="T13" s="269"/>
    </row>
    <row r="14" spans="1:20" s="8" customFormat="1" ht="12">
      <c r="A14" s="9" t="s">
        <v>83</v>
      </c>
      <c r="B14" s="75">
        <v>428756</v>
      </c>
      <c r="C14" s="76">
        <f t="shared" si="0"/>
        <v>0.0972191957777869</v>
      </c>
      <c r="D14" s="10">
        <f t="shared" si="1"/>
        <v>2</v>
      </c>
      <c r="E14" s="108">
        <v>452347</v>
      </c>
      <c r="F14" s="78">
        <f t="shared" si="3"/>
        <v>0.0918273241033759</v>
      </c>
      <c r="G14" s="166">
        <f t="shared" si="4"/>
        <v>2</v>
      </c>
      <c r="H14" s="108">
        <v>460370</v>
      </c>
      <c r="I14" s="78">
        <f t="shared" si="5"/>
        <v>0.09345600876643631</v>
      </c>
      <c r="J14" s="79">
        <f t="shared" si="6"/>
        <v>2</v>
      </c>
      <c r="K14" s="108">
        <v>464583</v>
      </c>
      <c r="L14" s="78">
        <f t="shared" si="7"/>
        <v>0.09231634068956829</v>
      </c>
      <c r="M14" s="79">
        <f t="shared" si="8"/>
        <v>2</v>
      </c>
      <c r="N14" s="108">
        <f>Agricultura!N14+Minería!N14+Electricidad!N14+Construcción!N14+IndManufact!N14+Comercioalpormayor!N14+'Comercio al por menor'!N14+Transporte!N14+'Medios Masivos'!N14+'Serv Financ'!N14+'Serv Inmobil'!N14+'Serv.Profesionales'!N14+Coorporativos!N14+'Serv.Apoyo negoc.'!N14+'Serv.Educativos'!N14+'Serv Salud'!N14+'Serv.Esparci.'!N14+'Serv.Alojamiento'!N14+'Otros Serv'!N14+'Act Gob'!N14</f>
        <v>467279</v>
      </c>
      <c r="O14" s="78">
        <f t="shared" si="9"/>
        <v>0.0928520573526814</v>
      </c>
      <c r="P14" s="79">
        <f t="shared" si="10"/>
        <v>2</v>
      </c>
      <c r="Q14" s="108">
        <v>471957</v>
      </c>
      <c r="R14" s="78">
        <f t="shared" si="11"/>
        <v>0.09378161319468552</v>
      </c>
      <c r="S14" s="79">
        <f t="shared" si="2"/>
        <v>2</v>
      </c>
      <c r="T14" s="269"/>
    </row>
    <row r="15" spans="1:20" s="8" customFormat="1" ht="12">
      <c r="A15" s="9" t="s">
        <v>9</v>
      </c>
      <c r="B15" s="75">
        <v>55722</v>
      </c>
      <c r="C15" s="76">
        <f t="shared" si="0"/>
        <v>0.01263480400771031</v>
      </c>
      <c r="D15" s="10">
        <f t="shared" si="1"/>
        <v>26</v>
      </c>
      <c r="E15" s="108">
        <v>61333</v>
      </c>
      <c r="F15" s="78">
        <f t="shared" si="3"/>
        <v>0.012450718738562109</v>
      </c>
      <c r="G15" s="166">
        <f t="shared" si="4"/>
        <v>26</v>
      </c>
      <c r="H15" s="108">
        <v>61861</v>
      </c>
      <c r="I15" s="78">
        <f t="shared" si="5"/>
        <v>0.01255790376936055</v>
      </c>
      <c r="J15" s="79">
        <f t="shared" si="6"/>
        <v>26</v>
      </c>
      <c r="K15" s="108">
        <v>62064</v>
      </c>
      <c r="L15" s="78">
        <f t="shared" si="7"/>
        <v>0.012332610897422778</v>
      </c>
      <c r="M15" s="79">
        <f t="shared" si="8"/>
        <v>26</v>
      </c>
      <c r="N15" s="108">
        <f>Agricultura!N15+Minería!N15+Electricidad!N15+Construcción!N15+IndManufact!N15+Comercioalpormayor!N15+'Comercio al por menor'!N15+Transporte!N15+'Medios Masivos'!N15+'Serv Financ'!N15+'Serv Inmobil'!N15+'Serv.Profesionales'!N15+Coorporativos!N15+'Serv.Apoyo negoc.'!N15+'Serv.Educativos'!N15+'Serv Salud'!N15+'Serv.Esparci.'!N15+'Serv.Alojamiento'!N15+'Otros Serv'!N15+'Act Gob'!N15</f>
        <v>62333</v>
      </c>
      <c r="O15" s="78">
        <f t="shared" si="9"/>
        <v>0.01238606333895743</v>
      </c>
      <c r="P15" s="79">
        <f t="shared" si="10"/>
        <v>26</v>
      </c>
      <c r="Q15" s="108">
        <v>62613</v>
      </c>
      <c r="R15" s="78">
        <f t="shared" si="11"/>
        <v>0.012441701568064133</v>
      </c>
      <c r="S15" s="79">
        <f t="shared" si="2"/>
        <v>26</v>
      </c>
      <c r="T15" s="269"/>
    </row>
    <row r="16" spans="1:20" s="8" customFormat="1" ht="12">
      <c r="A16" s="9" t="s">
        <v>10</v>
      </c>
      <c r="B16" s="75">
        <v>211985</v>
      </c>
      <c r="C16" s="76">
        <f t="shared" si="0"/>
        <v>0.04806699198834338</v>
      </c>
      <c r="D16" s="10">
        <f t="shared" si="1"/>
        <v>6</v>
      </c>
      <c r="E16" s="108">
        <v>255159</v>
      </c>
      <c r="F16" s="78">
        <f t="shared" si="3"/>
        <v>0.051797775139203514</v>
      </c>
      <c r="G16" s="166">
        <f t="shared" si="4"/>
        <v>6</v>
      </c>
      <c r="H16" s="108">
        <v>257578</v>
      </c>
      <c r="I16" s="78">
        <f t="shared" si="5"/>
        <v>0.0522888368617441</v>
      </c>
      <c r="J16" s="79">
        <f t="shared" si="6"/>
        <v>6</v>
      </c>
      <c r="K16" s="108">
        <v>258747</v>
      </c>
      <c r="L16" s="78">
        <f t="shared" si="7"/>
        <v>0.05141508880954259</v>
      </c>
      <c r="M16" s="79">
        <f t="shared" si="8"/>
        <v>6</v>
      </c>
      <c r="N16" s="108">
        <f>Agricultura!N16+Minería!N16+Electricidad!N16+Construcción!N16+IndManufact!N16+Comercioalpormayor!N16+'Comercio al por menor'!N16+Transporte!N16+'Medios Masivos'!N16+'Serv Financ'!N16+'Serv Inmobil'!N16+'Serv.Profesionales'!N16+Coorporativos!N16+'Serv.Apoyo negoc.'!N16+'Serv.Educativos'!N16+'Serv Salud'!N16+'Serv.Esparci.'!N16+'Serv.Alojamiento'!N16+'Otros Serv'!N16+'Act Gob'!N16</f>
        <v>259970</v>
      </c>
      <c r="O16" s="78">
        <f t="shared" si="9"/>
        <v>0.05165810864596222</v>
      </c>
      <c r="P16" s="79">
        <f t="shared" si="10"/>
        <v>6</v>
      </c>
      <c r="Q16" s="108">
        <v>261005</v>
      </c>
      <c r="R16" s="78">
        <f t="shared" si="11"/>
        <v>0.05186377138569593</v>
      </c>
      <c r="S16" s="79">
        <f t="shared" si="2"/>
        <v>6</v>
      </c>
      <c r="T16" s="269"/>
    </row>
    <row r="17" spans="1:20" s="8" customFormat="1" ht="12">
      <c r="A17" s="9" t="s">
        <v>11</v>
      </c>
      <c r="B17" s="75">
        <v>149220</v>
      </c>
      <c r="C17" s="76">
        <f t="shared" si="0"/>
        <v>0.033835207889712005</v>
      </c>
      <c r="D17" s="10">
        <f t="shared" si="1"/>
        <v>11</v>
      </c>
      <c r="E17" s="108">
        <v>155622</v>
      </c>
      <c r="F17" s="78">
        <f t="shared" si="3"/>
        <v>0.03159156981612692</v>
      </c>
      <c r="G17" s="166">
        <f t="shared" si="4"/>
        <v>11</v>
      </c>
      <c r="H17" s="108">
        <v>157537</v>
      </c>
      <c r="I17" s="78">
        <f t="shared" si="5"/>
        <v>0.03198031855472354</v>
      </c>
      <c r="J17" s="79">
        <f t="shared" si="6"/>
        <v>11</v>
      </c>
      <c r="K17" s="108">
        <v>157879</v>
      </c>
      <c r="L17" s="78">
        <f t="shared" si="7"/>
        <v>0.03137181418977524</v>
      </c>
      <c r="M17" s="79">
        <f t="shared" si="8"/>
        <v>11</v>
      </c>
      <c r="N17" s="108">
        <f>Agricultura!N17+Minería!N17+Electricidad!N17+Construcción!N17+IndManufact!N17+Comercioalpormayor!N17+'Comercio al por menor'!N17+Transporte!N17+'Medios Masivos'!N17+'Serv Financ'!N17+'Serv Inmobil'!N17+'Serv.Profesionales'!N17+Coorporativos!N17+'Serv.Apoyo negoc.'!N17+'Serv.Educativos'!N17+'Serv Salud'!N17+'Serv.Esparci.'!N17+'Serv.Alojamiento'!N17+'Otros Serv'!N17+'Act Gob'!N17</f>
        <v>157966</v>
      </c>
      <c r="O17" s="78">
        <f t="shared" si="9"/>
        <v>0.03138910178239054</v>
      </c>
      <c r="P17" s="79">
        <f t="shared" si="10"/>
        <v>11</v>
      </c>
      <c r="Q17" s="108">
        <v>158391</v>
      </c>
      <c r="R17" s="78">
        <f t="shared" si="11"/>
        <v>0.031473552665856074</v>
      </c>
      <c r="S17" s="79">
        <f t="shared" si="2"/>
        <v>11</v>
      </c>
      <c r="T17" s="269"/>
    </row>
    <row r="18" spans="1:20" s="8" customFormat="1" ht="12">
      <c r="A18" s="9" t="s">
        <v>12</v>
      </c>
      <c r="B18" s="75">
        <v>97107</v>
      </c>
      <c r="C18" s="76">
        <f t="shared" si="0"/>
        <v>0.022018734302012222</v>
      </c>
      <c r="D18" s="10">
        <f t="shared" si="1"/>
        <v>18</v>
      </c>
      <c r="E18" s="108">
        <v>118296</v>
      </c>
      <c r="F18" s="78">
        <f t="shared" si="3"/>
        <v>0.024014318945705302</v>
      </c>
      <c r="G18" s="166">
        <f t="shared" si="4"/>
        <v>14</v>
      </c>
      <c r="H18" s="108">
        <v>119128</v>
      </c>
      <c r="I18" s="78">
        <f t="shared" si="5"/>
        <v>0.024183216569993754</v>
      </c>
      <c r="J18" s="79">
        <f t="shared" si="6"/>
        <v>14</v>
      </c>
      <c r="K18" s="108">
        <v>119486</v>
      </c>
      <c r="L18" s="78">
        <f t="shared" si="7"/>
        <v>0.023742819439440867</v>
      </c>
      <c r="M18" s="79">
        <f t="shared" si="8"/>
        <v>14</v>
      </c>
      <c r="N18" s="108">
        <f>Agricultura!N18+Minería!N18+Electricidad!N18+Construcción!N18+IndManufact!N18+Comercioalpormayor!N18+'Comercio al por menor'!N18+Transporte!N18+'Medios Masivos'!N18+'Serv Financ'!N18+'Serv Inmobil'!N18+'Serv.Profesionales'!N18+Coorporativos!N18+'Serv.Apoyo negoc.'!N18+'Serv.Educativos'!N18+'Serv Salud'!N18+'Serv.Esparci.'!N18+'Serv.Alojamiento'!N18+'Otros Serv'!N18+'Act Gob'!N18</f>
        <v>119708</v>
      </c>
      <c r="O18" s="78">
        <f t="shared" si="9"/>
        <v>0.023786932606804038</v>
      </c>
      <c r="P18" s="79">
        <f t="shared" si="10"/>
        <v>14</v>
      </c>
      <c r="Q18" s="108">
        <v>120049</v>
      </c>
      <c r="R18" s="78">
        <f t="shared" si="11"/>
        <v>0.02385469202153756</v>
      </c>
      <c r="S18" s="79">
        <f t="shared" si="2"/>
        <v>15</v>
      </c>
      <c r="T18" s="269"/>
    </row>
    <row r="19" spans="1:20" s="8" customFormat="1" ht="12">
      <c r="A19" s="51" t="s">
        <v>13</v>
      </c>
      <c r="B19" s="80">
        <v>309520</v>
      </c>
      <c r="C19" s="81">
        <f t="shared" si="0"/>
        <v>0.07018277406529728</v>
      </c>
      <c r="D19" s="52">
        <f t="shared" si="1"/>
        <v>3</v>
      </c>
      <c r="E19" s="118">
        <v>356198</v>
      </c>
      <c r="F19" s="165">
        <f t="shared" si="3"/>
        <v>0.0723088893945893</v>
      </c>
      <c r="G19" s="167">
        <f t="shared" si="4"/>
        <v>3</v>
      </c>
      <c r="H19" s="118">
        <v>362330</v>
      </c>
      <c r="I19" s="165">
        <f t="shared" si="5"/>
        <v>0.07355369736590757</v>
      </c>
      <c r="J19" s="89">
        <f t="shared" si="6"/>
        <v>3</v>
      </c>
      <c r="K19" s="118">
        <v>365550</v>
      </c>
      <c r="L19" s="165">
        <f t="shared" si="7"/>
        <v>0.07263769517841094</v>
      </c>
      <c r="M19" s="89">
        <f t="shared" si="8"/>
        <v>3</v>
      </c>
      <c r="N19" s="118">
        <f>Agricultura!N19+Minería!N19+Electricidad!N19+Construcción!N19+IndManufact!N19+Comercioalpormayor!N19+'Comercio al por menor'!N19+Transporte!N19+'Medios Masivos'!N19+'Serv Financ'!N19+'Serv Inmobil'!N19+'Serv.Profesionales'!N19+Coorporativos!N19+'Serv.Apoyo negoc.'!N19+'Serv.Educativos'!N19+'Serv Salud'!N19+'Serv.Esparci.'!N19+'Serv.Alojamiento'!N19+'Otros Serv'!N19+'Act Gob'!N19</f>
        <v>367384</v>
      </c>
      <c r="O19" s="165">
        <f t="shared" si="9"/>
        <v>0.07300212557905984</v>
      </c>
      <c r="P19" s="89">
        <f t="shared" si="10"/>
        <v>3</v>
      </c>
      <c r="Q19" s="118">
        <v>369177</v>
      </c>
      <c r="R19" s="165">
        <f t="shared" si="11"/>
        <v>0.07335840895330382</v>
      </c>
      <c r="S19" s="89">
        <f t="shared" si="2"/>
        <v>3</v>
      </c>
      <c r="T19" s="269"/>
    </row>
    <row r="20" spans="1:20" s="8" customFormat="1" ht="12">
      <c r="A20" s="9" t="s">
        <v>14</v>
      </c>
      <c r="B20" s="75">
        <v>535580</v>
      </c>
      <c r="C20" s="76">
        <f t="shared" si="0"/>
        <v>0.12144123201696794</v>
      </c>
      <c r="D20" s="10">
        <f t="shared" si="1"/>
        <v>1</v>
      </c>
      <c r="E20" s="108">
        <v>605585</v>
      </c>
      <c r="F20" s="78">
        <f t="shared" si="3"/>
        <v>0.12293493726529169</v>
      </c>
      <c r="G20" s="166">
        <f t="shared" si="4"/>
        <v>1</v>
      </c>
      <c r="H20" s="108">
        <v>609922</v>
      </c>
      <c r="I20" s="78">
        <f t="shared" si="5"/>
        <v>0.12381535673228569</v>
      </c>
      <c r="J20" s="79">
        <f t="shared" si="6"/>
        <v>1</v>
      </c>
      <c r="K20" s="108">
        <v>613120</v>
      </c>
      <c r="L20" s="78">
        <f t="shared" si="7"/>
        <v>0.12183182510679062</v>
      </c>
      <c r="M20" s="79">
        <f t="shared" si="8"/>
        <v>1</v>
      </c>
      <c r="N20" s="108">
        <f>Agricultura!N20+Minería!N20+Electricidad!N20+Construcción!N20+IndManufact!N20+Comercioalpormayor!N20+'Comercio al por menor'!N20+Transporte!N20+'Medios Masivos'!N20+'Serv Financ'!N20+'Serv Inmobil'!N20+'Serv.Profesionales'!N20+Coorporativos!N20+'Serv.Apoyo negoc.'!N20+'Serv.Educativos'!N20+'Serv Salud'!N20+'Serv.Esparci.'!N20+'Serv.Alojamiento'!N20+'Otros Serv'!N20+'Act Gob'!N20</f>
        <v>615553</v>
      </c>
      <c r="O20" s="78">
        <f t="shared" si="9"/>
        <v>0.12231528157613565</v>
      </c>
      <c r="P20" s="79">
        <f t="shared" si="10"/>
        <v>1</v>
      </c>
      <c r="Q20" s="108">
        <v>618392</v>
      </c>
      <c r="R20" s="78">
        <f t="shared" si="11"/>
        <v>0.1228794134776854</v>
      </c>
      <c r="S20" s="79">
        <f t="shared" si="2"/>
        <v>1</v>
      </c>
      <c r="T20" s="269"/>
    </row>
    <row r="21" spans="1:20" s="8" customFormat="1" ht="12">
      <c r="A21" s="9" t="s">
        <v>15</v>
      </c>
      <c r="B21" s="75">
        <v>205109</v>
      </c>
      <c r="C21" s="76">
        <f t="shared" si="0"/>
        <v>0.046507878669420584</v>
      </c>
      <c r="D21" s="10">
        <f t="shared" si="1"/>
        <v>7</v>
      </c>
      <c r="E21" s="108">
        <v>225998</v>
      </c>
      <c r="F21" s="78">
        <f t="shared" si="3"/>
        <v>0.045878035209064603</v>
      </c>
      <c r="G21" s="166">
        <f t="shared" si="4"/>
        <v>7</v>
      </c>
      <c r="H21" s="108">
        <v>227818</v>
      </c>
      <c r="I21" s="78">
        <f t="shared" si="5"/>
        <v>0.046247498762195596</v>
      </c>
      <c r="J21" s="79">
        <f t="shared" si="6"/>
        <v>7</v>
      </c>
      <c r="K21" s="108">
        <v>228322</v>
      </c>
      <c r="L21" s="78">
        <f t="shared" si="7"/>
        <v>0.04536939909321609</v>
      </c>
      <c r="M21" s="79">
        <f t="shared" si="8"/>
        <v>7</v>
      </c>
      <c r="N21" s="108">
        <f>Agricultura!N21+Minería!N21+Electricidad!N21+Construcción!N21+IndManufact!N21+Comercioalpormayor!N21+'Comercio al por menor'!N21+Transporte!N21+'Medios Masivos'!N21+'Serv Financ'!N21+'Serv Inmobil'!N21+'Serv.Profesionales'!N21+Coorporativos!N21+'Serv.Apoyo negoc.'!N21+'Serv.Educativos'!N21+'Serv Salud'!N21+'Serv.Esparci.'!N21+'Serv.Alojamiento'!N21+'Otros Serv'!N21+'Act Gob'!N21</f>
        <v>228818</v>
      </c>
      <c r="O21" s="78">
        <f t="shared" si="9"/>
        <v>0.04546795824191939</v>
      </c>
      <c r="P21" s="79">
        <f t="shared" si="10"/>
        <v>7</v>
      </c>
      <c r="Q21" s="108">
        <v>229253</v>
      </c>
      <c r="R21" s="78">
        <f t="shared" si="11"/>
        <v>0.04555439620499588</v>
      </c>
      <c r="S21" s="79">
        <f t="shared" si="2"/>
        <v>7</v>
      </c>
      <c r="T21" s="269"/>
    </row>
    <row r="22" spans="1:20" s="8" customFormat="1" ht="12">
      <c r="A22" s="9" t="s">
        <v>16</v>
      </c>
      <c r="B22" s="75">
        <v>94628</v>
      </c>
      <c r="C22" s="76">
        <f t="shared" si="0"/>
        <v>0.021456628147618735</v>
      </c>
      <c r="D22" s="10">
        <f t="shared" si="1"/>
        <v>20</v>
      </c>
      <c r="E22" s="108">
        <v>100210</v>
      </c>
      <c r="F22" s="78">
        <f t="shared" si="3"/>
        <v>0.02034282563695415</v>
      </c>
      <c r="G22" s="166">
        <f t="shared" si="4"/>
        <v>21</v>
      </c>
      <c r="H22" s="108">
        <v>101474</v>
      </c>
      <c r="I22" s="78">
        <f t="shared" si="5"/>
        <v>0.020599420104623147</v>
      </c>
      <c r="J22" s="79">
        <f t="shared" si="6"/>
        <v>21</v>
      </c>
      <c r="K22" s="108">
        <v>101792</v>
      </c>
      <c r="L22" s="78">
        <f t="shared" si="7"/>
        <v>0.020226880775819467</v>
      </c>
      <c r="M22" s="79">
        <f t="shared" si="8"/>
        <v>21</v>
      </c>
      <c r="N22" s="108">
        <f>Agricultura!N22+Minería!N22+Electricidad!N22+Construcción!N22+IndManufact!N22+Comercioalpormayor!N22+'Comercio al por menor'!N22+Transporte!N22+'Medios Masivos'!N22+'Serv Financ'!N22+'Serv Inmobil'!N22+'Serv.Profesionales'!N22+Coorporativos!N22+'Serv.Apoyo negoc.'!N22+'Serv.Educativos'!N22+'Serv Salud'!N22+'Serv.Esparci.'!N22+'Serv.Alojamiento'!N22+'Otros Serv'!N22+'Act Gob'!N22</f>
        <v>101972</v>
      </c>
      <c r="O22" s="78">
        <f t="shared" si="9"/>
        <v>0.020262648208816632</v>
      </c>
      <c r="P22" s="79">
        <f t="shared" si="10"/>
        <v>21</v>
      </c>
      <c r="Q22" s="108">
        <v>102415</v>
      </c>
      <c r="R22" s="78">
        <f t="shared" si="11"/>
        <v>0.02035067583558188</v>
      </c>
      <c r="S22" s="79">
        <f t="shared" si="2"/>
        <v>21</v>
      </c>
      <c r="T22" s="269"/>
    </row>
    <row r="23" spans="1:20" s="8" customFormat="1" ht="12">
      <c r="A23" s="9" t="s">
        <v>17</v>
      </c>
      <c r="B23" s="75">
        <v>47324</v>
      </c>
      <c r="C23" s="76">
        <f t="shared" si="0"/>
        <v>0.01073058154518651</v>
      </c>
      <c r="D23" s="10">
        <f t="shared" si="1"/>
        <v>29</v>
      </c>
      <c r="E23" s="108">
        <v>53812</v>
      </c>
      <c r="F23" s="78">
        <f t="shared" si="3"/>
        <v>0.010923941055541132</v>
      </c>
      <c r="G23" s="166">
        <f t="shared" si="4"/>
        <v>29</v>
      </c>
      <c r="H23" s="108">
        <v>57090</v>
      </c>
      <c r="I23" s="78">
        <f t="shared" si="5"/>
        <v>0.011589381455081453</v>
      </c>
      <c r="J23" s="79">
        <f t="shared" si="6"/>
        <v>28</v>
      </c>
      <c r="K23" s="108">
        <v>57387</v>
      </c>
      <c r="L23" s="78">
        <f t="shared" si="7"/>
        <v>0.011403253763379752</v>
      </c>
      <c r="M23" s="79">
        <f t="shared" si="8"/>
        <v>28</v>
      </c>
      <c r="N23" s="108">
        <f>Agricultura!N23+Minería!N23+Electricidad!N23+Construcción!N23+IndManufact!N23+Comercioalpormayor!N23+'Comercio al por menor'!N23+Transporte!N23+'Medios Masivos'!N23+'Serv Financ'!N23+'Serv Inmobil'!N23+'Serv.Profesionales'!N23+Coorporativos!N23+'Serv.Apoyo negoc.'!N23+'Serv.Educativos'!N23+'Serv Salud'!N23+'Serv.Esparci.'!N23+'Serv.Alojamiento'!N23+'Otros Serv'!N23+'Act Gob'!N23</f>
        <v>57501</v>
      </c>
      <c r="O23" s="78">
        <f t="shared" si="9"/>
        <v>0.011425906470944623</v>
      </c>
      <c r="P23" s="79">
        <f t="shared" si="10"/>
        <v>28</v>
      </c>
      <c r="Q23" s="108">
        <v>57577</v>
      </c>
      <c r="R23" s="78">
        <f t="shared" si="11"/>
        <v>0.011441008275987872</v>
      </c>
      <c r="S23" s="79">
        <f t="shared" si="2"/>
        <v>28</v>
      </c>
      <c r="T23" s="269"/>
    </row>
    <row r="24" spans="1:20" s="8" customFormat="1" ht="12">
      <c r="A24" s="9" t="s">
        <v>18</v>
      </c>
      <c r="B24" s="75">
        <v>156455</v>
      </c>
      <c r="C24" s="76">
        <f t="shared" si="0"/>
        <v>0.0354757234310742</v>
      </c>
      <c r="D24" s="10">
        <f t="shared" si="1"/>
        <v>9</v>
      </c>
      <c r="E24" s="108">
        <v>161465</v>
      </c>
      <c r="F24" s="78">
        <f t="shared" si="3"/>
        <v>0.03277771022323922</v>
      </c>
      <c r="G24" s="166">
        <f t="shared" si="4"/>
        <v>10</v>
      </c>
      <c r="H24" s="108">
        <v>164522</v>
      </c>
      <c r="I24" s="78">
        <f t="shared" si="5"/>
        <v>0.03339828719132792</v>
      </c>
      <c r="J24" s="79">
        <f t="shared" si="6"/>
        <v>10</v>
      </c>
      <c r="K24" s="108">
        <v>165597</v>
      </c>
      <c r="L24" s="78">
        <f t="shared" si="7"/>
        <v>0.032905442233509274</v>
      </c>
      <c r="M24" s="79">
        <f t="shared" si="8"/>
        <v>10</v>
      </c>
      <c r="N24" s="108">
        <f>Agricultura!N24+Minería!N24+Electricidad!N24+Construcción!N24+IndManufact!N24+Comercioalpormayor!N24+'Comercio al por menor'!N24+Transporte!N24+'Medios Masivos'!N24+'Serv Financ'!N24+'Serv Inmobil'!N24+'Serv.Profesionales'!N24+Coorporativos!N24+'Serv.Apoyo negoc.'!N24+'Serv.Educativos'!N24+'Serv Salud'!N24+'Serv.Esparci.'!N24+'Serv.Alojamiento'!N24+'Otros Serv'!N24+'Act Gob'!N24</f>
        <v>166956</v>
      </c>
      <c r="O24" s="78">
        <f t="shared" si="9"/>
        <v>0.03317548635263788</v>
      </c>
      <c r="P24" s="79">
        <f t="shared" si="10"/>
        <v>10</v>
      </c>
      <c r="Q24" s="108">
        <v>169476</v>
      </c>
      <c r="R24" s="78">
        <f t="shared" si="11"/>
        <v>0.0336762304145982</v>
      </c>
      <c r="S24" s="79">
        <f t="shared" si="2"/>
        <v>10</v>
      </c>
      <c r="T24" s="269"/>
    </row>
    <row r="25" spans="1:20" s="8" customFormat="1" ht="12">
      <c r="A25" s="9" t="s">
        <v>19</v>
      </c>
      <c r="B25" s="75">
        <v>172743</v>
      </c>
      <c r="C25" s="76">
        <f t="shared" si="0"/>
        <v>0.03916898081016299</v>
      </c>
      <c r="D25" s="10">
        <f t="shared" si="1"/>
        <v>8</v>
      </c>
      <c r="E25" s="108">
        <v>198616</v>
      </c>
      <c r="F25" s="78">
        <f t="shared" si="3"/>
        <v>0.040319435752013626</v>
      </c>
      <c r="G25" s="166">
        <f t="shared" si="4"/>
        <v>8</v>
      </c>
      <c r="H25" s="108">
        <v>207555</v>
      </c>
      <c r="I25" s="78">
        <f t="shared" si="5"/>
        <v>0.04213407020335314</v>
      </c>
      <c r="J25" s="79">
        <f t="shared" si="6"/>
        <v>8</v>
      </c>
      <c r="K25" s="108">
        <v>207896</v>
      </c>
      <c r="L25" s="78">
        <f t="shared" si="7"/>
        <v>0.04131059027988215</v>
      </c>
      <c r="M25" s="79">
        <f t="shared" si="8"/>
        <v>8</v>
      </c>
      <c r="N25" s="108">
        <f>Agricultura!N25+Minería!N25+Electricidad!N25+Construcción!N25+IndManufact!N25+Comercioalpormayor!N25+'Comercio al por menor'!N25+Transporte!N25+'Medios Masivos'!N25+'Serv Financ'!N25+'Serv Inmobil'!N25+'Serv.Profesionales'!N25+Coorporativos!N25+'Serv.Apoyo negoc.'!N25+'Serv.Educativos'!N25+'Serv Salud'!N25+'Serv.Esparci.'!N25+'Serv.Alojamiento'!N25+'Otros Serv'!N25+'Act Gob'!N25</f>
        <v>208008</v>
      </c>
      <c r="O25" s="78">
        <f t="shared" si="9"/>
        <v>0.041332845571524834</v>
      </c>
      <c r="P25" s="79">
        <f t="shared" si="10"/>
        <v>8</v>
      </c>
      <c r="Q25" s="108">
        <v>208439</v>
      </c>
      <c r="R25" s="78">
        <f t="shared" si="11"/>
        <v>0.04141848870275693</v>
      </c>
      <c r="S25" s="79">
        <f t="shared" si="2"/>
        <v>8</v>
      </c>
      <c r="T25" s="269"/>
    </row>
    <row r="26" spans="1:20" s="8" customFormat="1" ht="12">
      <c r="A26" s="9" t="s">
        <v>20</v>
      </c>
      <c r="B26" s="75">
        <v>255161</v>
      </c>
      <c r="C26" s="76">
        <f t="shared" si="0"/>
        <v>0.057857026406291416</v>
      </c>
      <c r="D26" s="10">
        <f t="shared" si="1"/>
        <v>5</v>
      </c>
      <c r="E26" s="108">
        <v>299537</v>
      </c>
      <c r="F26" s="78">
        <f t="shared" si="3"/>
        <v>0.06080659577703159</v>
      </c>
      <c r="G26" s="166">
        <f t="shared" si="4"/>
        <v>4</v>
      </c>
      <c r="H26" s="108">
        <v>303233</v>
      </c>
      <c r="I26" s="78">
        <f t="shared" si="5"/>
        <v>0.061556890992620676</v>
      </c>
      <c r="J26" s="79">
        <f t="shared" si="6"/>
        <v>4</v>
      </c>
      <c r="K26" s="108">
        <v>304160</v>
      </c>
      <c r="L26" s="78">
        <f t="shared" si="7"/>
        <v>0.060439013446766436</v>
      </c>
      <c r="M26" s="79">
        <f t="shared" si="8"/>
        <v>4</v>
      </c>
      <c r="N26" s="108">
        <f>Agricultura!N26+Minería!N26+Electricidad!N26+Construcción!N26+IndManufact!N26+Comercioalpormayor!N26+'Comercio al por menor'!N26+Transporte!N26+'Medios Masivos'!N26+'Serv Financ'!N26+'Serv Inmobil'!N26+'Serv.Profesionales'!N26+Coorporativos!N26+'Serv.Apoyo negoc.'!N26+'Serv.Educativos'!N26+'Serv Salud'!N26+'Serv.Esparci.'!N26+'Serv.Alojamiento'!N26+'Otros Serv'!N26+'Act Gob'!N26</f>
        <v>304409</v>
      </c>
      <c r="O26" s="78">
        <f t="shared" si="9"/>
        <v>0.060488491729079184</v>
      </c>
      <c r="P26" s="79">
        <f t="shared" si="10"/>
        <v>4</v>
      </c>
      <c r="Q26" s="108">
        <v>305169</v>
      </c>
      <c r="R26" s="78">
        <f t="shared" si="11"/>
        <v>0.06063950977951166</v>
      </c>
      <c r="S26" s="79">
        <f t="shared" si="2"/>
        <v>4</v>
      </c>
      <c r="T26" s="269"/>
    </row>
    <row r="27" spans="1:20" s="8" customFormat="1" ht="12">
      <c r="A27" s="9" t="s">
        <v>21</v>
      </c>
      <c r="B27" s="75">
        <v>67096</v>
      </c>
      <c r="C27" s="76">
        <f t="shared" si="0"/>
        <v>0.01521382595207155</v>
      </c>
      <c r="D27" s="10">
        <f t="shared" si="1"/>
        <v>22</v>
      </c>
      <c r="E27" s="108">
        <v>80367</v>
      </c>
      <c r="F27" s="78">
        <f t="shared" si="3"/>
        <v>0.016314657898065004</v>
      </c>
      <c r="G27" s="166">
        <f t="shared" si="4"/>
        <v>22</v>
      </c>
      <c r="H27" s="108">
        <v>81896</v>
      </c>
      <c r="I27" s="78">
        <f t="shared" si="5"/>
        <v>0.01662504788308549</v>
      </c>
      <c r="J27" s="79">
        <f t="shared" si="6"/>
        <v>22</v>
      </c>
      <c r="K27" s="108">
        <v>83076</v>
      </c>
      <c r="L27" s="78">
        <f t="shared" si="7"/>
        <v>0.016507862575958602</v>
      </c>
      <c r="M27" s="79">
        <f t="shared" si="8"/>
        <v>22</v>
      </c>
      <c r="N27" s="108">
        <f>Agricultura!N27+Minería!N27+Electricidad!N27+Construcción!N27+IndManufact!N27+Comercioalpormayor!N27+'Comercio al por menor'!N27+Transporte!N27+'Medios Masivos'!N27+'Serv Financ'!N27+'Serv Inmobil'!N27+'Serv.Profesionales'!N27+Coorporativos!N27+'Serv.Apoyo negoc.'!N27+'Serv.Educativos'!N27+'Serv Salud'!N27+'Serv.Esparci.'!N27+'Serv.Alojamiento'!N27+'Otros Serv'!N27+'Act Gob'!N27</f>
        <v>83983</v>
      </c>
      <c r="O27" s="78">
        <f t="shared" si="9"/>
        <v>0.016688090696672098</v>
      </c>
      <c r="P27" s="79">
        <f t="shared" si="10"/>
        <v>22</v>
      </c>
      <c r="Q27" s="108">
        <v>84765</v>
      </c>
      <c r="R27" s="78">
        <f t="shared" si="11"/>
        <v>0.016843480322248673</v>
      </c>
      <c r="S27" s="79">
        <f t="shared" si="2"/>
        <v>22</v>
      </c>
      <c r="T27" s="269"/>
    </row>
    <row r="28" spans="1:20" s="8" customFormat="1" ht="12">
      <c r="A28" s="9" t="s">
        <v>22</v>
      </c>
      <c r="B28" s="75">
        <v>48289</v>
      </c>
      <c r="C28" s="76">
        <f t="shared" si="0"/>
        <v>0.010949392533080707</v>
      </c>
      <c r="D28" s="10">
        <f t="shared" si="1"/>
        <v>28</v>
      </c>
      <c r="E28" s="108">
        <v>57186</v>
      </c>
      <c r="F28" s="78">
        <f t="shared" si="3"/>
        <v>0.011608869642499351</v>
      </c>
      <c r="G28" s="166">
        <f t="shared" si="4"/>
        <v>27</v>
      </c>
      <c r="H28" s="108">
        <v>59451</v>
      </c>
      <c r="I28" s="78">
        <f t="shared" si="5"/>
        <v>0.012068669064390393</v>
      </c>
      <c r="J28" s="79">
        <f t="shared" si="6"/>
        <v>27</v>
      </c>
      <c r="K28" s="108">
        <v>60563</v>
      </c>
      <c r="L28" s="78">
        <f t="shared" si="7"/>
        <v>0.012034350247818633</v>
      </c>
      <c r="M28" s="79">
        <f t="shared" si="8"/>
        <v>27</v>
      </c>
      <c r="N28" s="108">
        <f>Agricultura!N28+Minería!N28+Electricidad!N28+Construcción!N28+IndManufact!N28+Comercioalpormayor!N28+'Comercio al por menor'!N28+Transporte!N28+'Medios Masivos'!N28+'Serv Financ'!N28+'Serv Inmobil'!N28+'Serv.Profesionales'!N28+Coorporativos!N28+'Serv.Apoyo negoc.'!N28+'Serv.Educativos'!N28+'Serv Salud'!N28+'Serv.Esparci.'!N28+'Serv.Alojamiento'!N28+'Otros Serv'!N28+'Act Gob'!N28</f>
        <v>61314</v>
      </c>
      <c r="O28" s="78">
        <f t="shared" si="9"/>
        <v>0.012183579926601254</v>
      </c>
      <c r="P28" s="79">
        <f t="shared" si="10"/>
        <v>27</v>
      </c>
      <c r="Q28" s="108">
        <v>62236</v>
      </c>
      <c r="R28" s="78">
        <f t="shared" si="11"/>
        <v>0.01236678866673118</v>
      </c>
      <c r="S28" s="79">
        <f t="shared" si="2"/>
        <v>27</v>
      </c>
      <c r="T28" s="269"/>
    </row>
    <row r="29" spans="1:20" s="8" customFormat="1" ht="12">
      <c r="A29" s="9" t="s">
        <v>23</v>
      </c>
      <c r="B29" s="75">
        <v>93426</v>
      </c>
      <c r="C29" s="76">
        <f t="shared" si="0"/>
        <v>0.021184078088086273</v>
      </c>
      <c r="D29" s="10">
        <f t="shared" si="1"/>
        <v>21</v>
      </c>
      <c r="E29" s="108">
        <v>103845</v>
      </c>
      <c r="F29" s="78">
        <f t="shared" si="3"/>
        <v>0.02108073773345478</v>
      </c>
      <c r="G29" s="166">
        <f t="shared" si="4"/>
        <v>19</v>
      </c>
      <c r="H29" s="108">
        <v>105280</v>
      </c>
      <c r="I29" s="78">
        <f t="shared" si="5"/>
        <v>0.02137204553496191</v>
      </c>
      <c r="J29" s="79">
        <f t="shared" si="6"/>
        <v>19</v>
      </c>
      <c r="K29" s="108">
        <v>105769</v>
      </c>
      <c r="L29" s="78">
        <f t="shared" si="7"/>
        <v>0.021017142337095736</v>
      </c>
      <c r="M29" s="79">
        <f t="shared" si="8"/>
        <v>19</v>
      </c>
      <c r="N29" s="108">
        <f>Agricultura!N29+Minería!N29+Electricidad!N29+Construcción!N29+IndManufact!N29+Comercioalpormayor!N29+'Comercio al por menor'!N29+Transporte!N29+'Medios Masivos'!N29+'Serv Financ'!N29+'Serv Inmobil'!N29+'Serv.Profesionales'!N29+Coorporativos!N29+'Serv.Apoyo negoc.'!N29+'Serv.Educativos'!N29+'Serv Salud'!N29+'Serv.Esparci.'!N29+'Serv.Alojamiento'!N29+'Otros Serv'!N29+'Act Gob'!N29</f>
        <v>106319</v>
      </c>
      <c r="O29" s="78">
        <f t="shared" si="9"/>
        <v>0.021126431715698186</v>
      </c>
      <c r="P29" s="79">
        <f t="shared" si="10"/>
        <v>19</v>
      </c>
      <c r="Q29" s="108">
        <v>106712</v>
      </c>
      <c r="R29" s="78">
        <f t="shared" si="11"/>
        <v>0.021204523944408665</v>
      </c>
      <c r="S29" s="79">
        <f t="shared" si="2"/>
        <v>20</v>
      </c>
      <c r="T29" s="269"/>
    </row>
    <row r="30" spans="1:20" s="8" customFormat="1" ht="12">
      <c r="A30" s="9" t="s">
        <v>24</v>
      </c>
      <c r="B30" s="75">
        <v>96444</v>
      </c>
      <c r="C30" s="76">
        <f t="shared" si="0"/>
        <v>0.02186840094970771</v>
      </c>
      <c r="D30" s="10">
        <f t="shared" si="1"/>
        <v>19</v>
      </c>
      <c r="E30" s="108">
        <v>107458</v>
      </c>
      <c r="F30" s="78">
        <f t="shared" si="3"/>
        <v>0.02181418378700548</v>
      </c>
      <c r="G30" s="166">
        <f t="shared" si="4"/>
        <v>18</v>
      </c>
      <c r="H30" s="108">
        <v>109824</v>
      </c>
      <c r="I30" s="78">
        <f t="shared" si="5"/>
        <v>0.022294486406075766</v>
      </c>
      <c r="J30" s="79">
        <f t="shared" si="6"/>
        <v>17</v>
      </c>
      <c r="K30" s="108">
        <v>110522</v>
      </c>
      <c r="L30" s="78">
        <f t="shared" si="7"/>
        <v>0.02196160127618201</v>
      </c>
      <c r="M30" s="79">
        <f t="shared" si="8"/>
        <v>17</v>
      </c>
      <c r="N30" s="108">
        <f>Agricultura!N30+Minería!N30+Electricidad!N30+Construcción!N30+IndManufact!N30+Comercioalpormayor!N30+'Comercio al por menor'!N30+Transporte!N30+'Medios Masivos'!N30+'Serv Financ'!N30+'Serv Inmobil'!N30+'Serv.Profesionales'!N30+Coorporativos!N30+'Serv.Apoyo negoc.'!N30+'Serv.Educativos'!N30+'Serv Salud'!N30+'Serv.Esparci.'!N30+'Serv.Alojamiento'!N30+'Otros Serv'!N30+'Act Gob'!N30</f>
        <v>111047</v>
      </c>
      <c r="O30" s="78">
        <f t="shared" si="9"/>
        <v>0.022065922955757076</v>
      </c>
      <c r="P30" s="79">
        <f t="shared" si="10"/>
        <v>17</v>
      </c>
      <c r="Q30" s="108">
        <v>111729</v>
      </c>
      <c r="R30" s="78">
        <f t="shared" si="11"/>
        <v>0.022201441785224117</v>
      </c>
      <c r="S30" s="79">
        <f t="shared" si="2"/>
        <v>17</v>
      </c>
      <c r="T30" s="269"/>
    </row>
    <row r="31" spans="1:20" s="8" customFormat="1" ht="12">
      <c r="A31" s="9" t="s">
        <v>25</v>
      </c>
      <c r="B31" s="75">
        <v>101862</v>
      </c>
      <c r="C31" s="76">
        <f t="shared" si="0"/>
        <v>0.023096916941843213</v>
      </c>
      <c r="D31" s="10">
        <f t="shared" si="1"/>
        <v>15</v>
      </c>
      <c r="E31" s="108">
        <v>107475</v>
      </c>
      <c r="F31" s="78">
        <f t="shared" si="3"/>
        <v>0.021817634820194064</v>
      </c>
      <c r="G31" s="166">
        <f t="shared" si="4"/>
        <v>17</v>
      </c>
      <c r="H31" s="108">
        <v>109622</v>
      </c>
      <c r="I31" s="78">
        <f t="shared" si="5"/>
        <v>0.022253480011717272</v>
      </c>
      <c r="J31" s="79">
        <f t="shared" si="6"/>
        <v>18</v>
      </c>
      <c r="K31" s="108">
        <v>110229</v>
      </c>
      <c r="L31" s="78">
        <f t="shared" si="7"/>
        <v>0.021903379843581067</v>
      </c>
      <c r="M31" s="79">
        <f t="shared" si="8"/>
        <v>18</v>
      </c>
      <c r="N31" s="108">
        <f>Agricultura!N31+Minería!N31+Electricidad!N31+Construcción!N31+IndManufact!N31+Comercioalpormayor!N31+'Comercio al por menor'!N31+Transporte!N31+'Medios Masivos'!N31+'Serv Financ'!N31+'Serv Inmobil'!N31+'Serv.Profesionales'!N31+Coorporativos!N31+'Serv.Apoyo negoc.'!N31+'Serv.Educativos'!N31+'Serv Salud'!N31+'Serv.Esparci.'!N31+'Serv.Alojamiento'!N31+'Otros Serv'!N31+'Act Gob'!N31</f>
        <v>110617</v>
      </c>
      <c r="O31" s="78">
        <f t="shared" si="9"/>
        <v>0.02198047853248607</v>
      </c>
      <c r="P31" s="79">
        <f t="shared" si="10"/>
        <v>18</v>
      </c>
      <c r="Q31" s="108">
        <v>111376</v>
      </c>
      <c r="R31" s="78">
        <f t="shared" si="11"/>
        <v>0.02213129787495745</v>
      </c>
      <c r="S31" s="79">
        <f t="shared" si="2"/>
        <v>18</v>
      </c>
      <c r="T31" s="269"/>
    </row>
    <row r="32" spans="1:20" s="8" customFormat="1" ht="12">
      <c r="A32" s="9" t="s">
        <v>26</v>
      </c>
      <c r="B32" s="75">
        <v>63415</v>
      </c>
      <c r="C32" s="76">
        <f t="shared" si="0"/>
        <v>0.014379169738145603</v>
      </c>
      <c r="D32" s="10">
        <f t="shared" si="1"/>
        <v>23</v>
      </c>
      <c r="E32" s="108">
        <v>70784</v>
      </c>
      <c r="F32" s="78">
        <f t="shared" si="3"/>
        <v>0.014369290189463752</v>
      </c>
      <c r="G32" s="166">
        <f t="shared" si="4"/>
        <v>24</v>
      </c>
      <c r="H32" s="108">
        <v>73393</v>
      </c>
      <c r="I32" s="78">
        <f t="shared" si="5"/>
        <v>0.014898922282935595</v>
      </c>
      <c r="J32" s="79">
        <f t="shared" si="6"/>
        <v>23</v>
      </c>
      <c r="K32" s="108">
        <v>73724</v>
      </c>
      <c r="L32" s="78">
        <f t="shared" si="7"/>
        <v>0.014649545723794741</v>
      </c>
      <c r="M32" s="79">
        <f t="shared" si="8"/>
        <v>23</v>
      </c>
      <c r="N32" s="108">
        <f>Agricultura!N32+Minería!N32+Electricidad!N32+Construcción!N32+IndManufact!N32+Comercioalpormayor!N32+'Comercio al por menor'!N32+Transporte!N32+'Medios Masivos'!N32+'Serv Financ'!N32+'Serv Inmobil'!N32+'Serv.Profesionales'!N32+Coorporativos!N32+'Serv.Apoyo negoc.'!N32+'Serv.Educativos'!N32+'Serv Salud'!N32+'Serv.Esparci.'!N32+'Serv.Alojamiento'!N32+'Otros Serv'!N32+'Act Gob'!N32</f>
        <v>73992</v>
      </c>
      <c r="O32" s="78">
        <f t="shared" si="9"/>
        <v>0.0147027994573683</v>
      </c>
      <c r="P32" s="79">
        <f t="shared" si="10"/>
        <v>23</v>
      </c>
      <c r="Q32" s="108">
        <v>74435</v>
      </c>
      <c r="R32" s="78">
        <f t="shared" si="11"/>
        <v>0.014790827084133547</v>
      </c>
      <c r="S32" s="79">
        <f t="shared" si="2"/>
        <v>23</v>
      </c>
      <c r="T32" s="269"/>
    </row>
    <row r="33" spans="1:20" s="8" customFormat="1" ht="12">
      <c r="A33" s="9" t="s">
        <v>27</v>
      </c>
      <c r="B33" s="75">
        <v>123797</v>
      </c>
      <c r="C33" s="76">
        <f t="shared" si="0"/>
        <v>0.028070615407604055</v>
      </c>
      <c r="D33" s="10">
        <f t="shared" si="1"/>
        <v>12</v>
      </c>
      <c r="E33" s="108">
        <v>126097</v>
      </c>
      <c r="F33" s="78">
        <f t="shared" si="3"/>
        <v>0.025597937175361817</v>
      </c>
      <c r="G33" s="166">
        <f t="shared" si="4"/>
        <v>12</v>
      </c>
      <c r="H33" s="108">
        <v>127971</v>
      </c>
      <c r="I33" s="78">
        <f t="shared" si="5"/>
        <v>0.025978362833915372</v>
      </c>
      <c r="J33" s="79">
        <f t="shared" si="6"/>
        <v>12</v>
      </c>
      <c r="K33" s="108">
        <v>128532</v>
      </c>
      <c r="L33" s="78">
        <f t="shared" si="7"/>
        <v>0.025540331655509545</v>
      </c>
      <c r="M33" s="79">
        <f t="shared" si="8"/>
        <v>12</v>
      </c>
      <c r="N33" s="108">
        <f>Agricultura!N33+Minería!N33+Electricidad!N33+Construcción!N33+IndManufact!N33+Comercioalpormayor!N33+'Comercio al por menor'!N33+Transporte!N33+'Medios Masivos'!N33+'Serv Financ'!N33+'Serv Inmobil'!N33+'Serv.Profesionales'!N33+Coorporativos!N33+'Serv.Apoyo negoc.'!N33+'Serv.Educativos'!N33+'Serv Salud'!N33+'Serv.Esparci.'!N33+'Serv.Alojamiento'!N33+'Otros Serv'!N33+'Act Gob'!N33</f>
        <v>129164</v>
      </c>
      <c r="O33" s="78">
        <f t="shared" si="9"/>
        <v>0.025665915086921818</v>
      </c>
      <c r="P33" s="79">
        <f t="shared" si="10"/>
        <v>12</v>
      </c>
      <c r="Q33" s="108">
        <v>130220</v>
      </c>
      <c r="R33" s="78">
        <f t="shared" si="11"/>
        <v>0.025875750693838524</v>
      </c>
      <c r="S33" s="79">
        <f t="shared" si="2"/>
        <v>12</v>
      </c>
      <c r="T33" s="269"/>
    </row>
    <row r="34" spans="1:20" s="8" customFormat="1" ht="12">
      <c r="A34" s="9" t="s">
        <v>28</v>
      </c>
      <c r="B34" s="75">
        <v>59633</v>
      </c>
      <c r="C34" s="76">
        <f t="shared" si="0"/>
        <v>0.013521612063310522</v>
      </c>
      <c r="D34" s="10">
        <f t="shared" si="1"/>
        <v>24</v>
      </c>
      <c r="E34" s="108">
        <v>72468</v>
      </c>
      <c r="F34" s="78">
        <f t="shared" si="3"/>
        <v>0.014711145477086053</v>
      </c>
      <c r="G34" s="166">
        <f t="shared" si="4"/>
        <v>23</v>
      </c>
      <c r="H34" s="108">
        <v>72856</v>
      </c>
      <c r="I34" s="78">
        <f t="shared" si="5"/>
        <v>0.014789910234566725</v>
      </c>
      <c r="J34" s="79">
        <f t="shared" si="6"/>
        <v>24</v>
      </c>
      <c r="K34" s="108">
        <v>72961</v>
      </c>
      <c r="L34" s="78">
        <f t="shared" si="7"/>
        <v>0.014497931549478978</v>
      </c>
      <c r="M34" s="79">
        <f t="shared" si="8"/>
        <v>24</v>
      </c>
      <c r="N34" s="108">
        <f>Agricultura!N34+Minería!N34+Electricidad!N34+Construcción!N34+IndManufact!N34+Comercioalpormayor!N34+'Comercio al por menor'!N34+Transporte!N34+'Medios Masivos'!N34+'Serv Financ'!N34+'Serv Inmobil'!N34+'Serv.Profesionales'!N34+Coorporativos!N34+'Serv.Apoyo negoc.'!N34+'Serv.Educativos'!N34+'Serv Salud'!N34+'Serv.Esparci.'!N34+'Serv.Alojamiento'!N34+'Otros Serv'!N34+'Act Gob'!N34</f>
        <v>72989</v>
      </c>
      <c r="O34" s="78">
        <f t="shared" si="9"/>
        <v>0.014503495372389649</v>
      </c>
      <c r="P34" s="79">
        <f t="shared" si="10"/>
        <v>24</v>
      </c>
      <c r="Q34" s="108">
        <v>73151</v>
      </c>
      <c r="R34" s="78">
        <f t="shared" si="11"/>
        <v>0.014535686062087097</v>
      </c>
      <c r="S34" s="79">
        <f t="shared" si="2"/>
        <v>24</v>
      </c>
      <c r="T34" s="269"/>
    </row>
    <row r="35" spans="1:20" s="8" customFormat="1" ht="12">
      <c r="A35" s="9" t="s">
        <v>29</v>
      </c>
      <c r="B35" s="75">
        <v>270359</v>
      </c>
      <c r="C35" s="76">
        <f t="shared" si="0"/>
        <v>0.06130312940527174</v>
      </c>
      <c r="D35" s="10">
        <f t="shared" si="1"/>
        <v>4</v>
      </c>
      <c r="E35" s="108">
        <v>292677</v>
      </c>
      <c r="F35" s="78">
        <f t="shared" si="3"/>
        <v>0.05941400238446093</v>
      </c>
      <c r="G35" s="166">
        <f t="shared" si="4"/>
        <v>5</v>
      </c>
      <c r="H35" s="108">
        <v>296801</v>
      </c>
      <c r="I35" s="78">
        <f t="shared" si="5"/>
        <v>0.060251182435621484</v>
      </c>
      <c r="J35" s="79">
        <f t="shared" si="6"/>
        <v>5</v>
      </c>
      <c r="K35" s="108">
        <v>298132</v>
      </c>
      <c r="L35" s="78">
        <f t="shared" si="7"/>
        <v>0.05924120185728357</v>
      </c>
      <c r="M35" s="79">
        <f t="shared" si="8"/>
        <v>5</v>
      </c>
      <c r="N35" s="108">
        <f>Agricultura!N35+Minería!N35+Electricidad!N35+Construcción!N35+IndManufact!N35+Comercioalpormayor!N35+'Comercio al por menor'!N35+Transporte!N35+'Medios Masivos'!N35+'Serv Financ'!N35+'Serv Inmobil'!N35+'Serv.Profesionales'!N35+Coorporativos!N35+'Serv.Apoyo negoc.'!N35+'Serv.Educativos'!N35+'Serv Salud'!N35+'Serv.Esparci.'!N35+'Serv.Alojamiento'!N35+'Otros Serv'!N35+'Act Gob'!N35</f>
        <v>298872</v>
      </c>
      <c r="O35" s="78">
        <f t="shared" si="9"/>
        <v>0.05938824574849414</v>
      </c>
      <c r="P35" s="79">
        <f t="shared" si="10"/>
        <v>5</v>
      </c>
      <c r="Q35" s="108">
        <v>300129</v>
      </c>
      <c r="R35" s="78">
        <f t="shared" si="11"/>
        <v>0.05963802165559102</v>
      </c>
      <c r="S35" s="79">
        <f t="shared" si="2"/>
        <v>5</v>
      </c>
      <c r="T35" s="269"/>
    </row>
    <row r="36" spans="1:20" s="8" customFormat="1" ht="12">
      <c r="A36" s="9" t="s">
        <v>30</v>
      </c>
      <c r="B36" s="75">
        <v>103434</v>
      </c>
      <c r="C36" s="76">
        <f t="shared" si="0"/>
        <v>0.023453363442329928</v>
      </c>
      <c r="D36" s="10">
        <f t="shared" si="1"/>
        <v>14</v>
      </c>
      <c r="E36" s="108">
        <v>114641</v>
      </c>
      <c r="F36" s="78">
        <f t="shared" si="3"/>
        <v>0.023272346810159272</v>
      </c>
      <c r="G36" s="166">
        <f t="shared" si="4"/>
        <v>15</v>
      </c>
      <c r="H36" s="108">
        <v>116364</v>
      </c>
      <c r="I36" s="78">
        <f t="shared" si="5"/>
        <v>0.023622119173920094</v>
      </c>
      <c r="J36" s="79">
        <f t="shared" si="6"/>
        <v>16</v>
      </c>
      <c r="K36" s="108">
        <v>116833</v>
      </c>
      <c r="L36" s="78">
        <f t="shared" si="7"/>
        <v>0.023215647218654864</v>
      </c>
      <c r="M36" s="79">
        <f t="shared" si="8"/>
        <v>16</v>
      </c>
      <c r="N36" s="108">
        <f>Agricultura!N36+Minería!N36+Electricidad!N36+Construcción!N36+IndManufact!N36+Comercioalpormayor!N36+'Comercio al por menor'!N36+Transporte!N36+'Medios Masivos'!N36+'Serv Financ'!N36+'Serv Inmobil'!N36+'Serv.Profesionales'!N36+Coorporativos!N36+'Serv.Apoyo negoc.'!N36+'Serv.Educativos'!N36+'Serv Salud'!N36+'Serv.Esparci.'!N36+'Serv.Alojamiento'!N36+'Otros Serv'!N36+'Act Gob'!N36</f>
        <v>117216</v>
      </c>
      <c r="O36" s="78">
        <f t="shared" si="9"/>
        <v>0.02329175236775439</v>
      </c>
      <c r="P36" s="79">
        <f t="shared" si="10"/>
        <v>16</v>
      </c>
      <c r="Q36" s="108">
        <v>117793</v>
      </c>
      <c r="R36" s="78">
        <f t="shared" si="11"/>
        <v>0.023406406861306413</v>
      </c>
      <c r="S36" s="79">
        <f t="shared" si="2"/>
        <v>16</v>
      </c>
      <c r="T36" s="269"/>
    </row>
    <row r="37" spans="1:20" s="8" customFormat="1" ht="12">
      <c r="A37" s="119" t="s">
        <v>31</v>
      </c>
      <c r="B37" s="116">
        <v>57472</v>
      </c>
      <c r="C37" s="117">
        <f t="shared" si="0"/>
        <v>0.013031611498710148</v>
      </c>
      <c r="D37" s="107">
        <f t="shared" si="1"/>
        <v>25</v>
      </c>
      <c r="E37" s="108">
        <v>63331</v>
      </c>
      <c r="F37" s="78">
        <f t="shared" si="3"/>
        <v>0.012856316639197118</v>
      </c>
      <c r="G37" s="166">
        <f t="shared" si="4"/>
        <v>25</v>
      </c>
      <c r="H37" s="109">
        <v>63919</v>
      </c>
      <c r="I37" s="203">
        <f t="shared" si="5"/>
        <v>0.012975681787131746</v>
      </c>
      <c r="J37" s="98">
        <f>_xlfn.RANK.EQ(H37,$H$6:$H$37)</f>
        <v>25</v>
      </c>
      <c r="K37" s="108">
        <v>64142</v>
      </c>
      <c r="L37" s="78">
        <f t="shared" si="7"/>
        <v>0.012745526040578948</v>
      </c>
      <c r="M37" s="79">
        <f t="shared" si="8"/>
        <v>25</v>
      </c>
      <c r="N37" s="108">
        <f>Agricultura!N37+Minería!N37+Electricidad!N37+Construcción!N37+IndManufact!N37+Comercioalpormayor!N37+'Comercio al por menor'!N37+Transporte!N37+'Medios Masivos'!N37+'Serv Financ'!N37+'Serv Inmobil'!N37+'Serv.Profesionales'!N37+Coorporativos!N37+'Serv.Apoyo negoc.'!N37+'Serv.Educativos'!N37+'Serv Salud'!N37+'Serv.Esparci.'!N37+'Serv.Alojamiento'!N37+'Otros Serv'!N37+'Act Gob'!N37</f>
        <v>64282</v>
      </c>
      <c r="O37" s="78">
        <f t="shared" si="9"/>
        <v>0.0127733451551323</v>
      </c>
      <c r="P37" s="79">
        <f t="shared" si="10"/>
        <v>25</v>
      </c>
      <c r="Q37" s="108">
        <v>64441</v>
      </c>
      <c r="R37" s="78">
        <f t="shared" si="11"/>
        <v>0.012804939720946462</v>
      </c>
      <c r="S37" s="79">
        <f t="shared" si="2"/>
        <v>25</v>
      </c>
      <c r="T37" s="269"/>
    </row>
    <row r="38" spans="1:20" s="26" customFormat="1" ht="12">
      <c r="A38" s="47" t="s">
        <v>0</v>
      </c>
      <c r="B38" s="82">
        <v>4410199</v>
      </c>
      <c r="C38" s="83">
        <f>SUM(C6:C37)</f>
        <v>0.9999999999999999</v>
      </c>
      <c r="D38" s="84"/>
      <c r="E38" s="181">
        <v>4926061</v>
      </c>
      <c r="F38" s="182">
        <f t="shared" si="3"/>
        <v>1</v>
      </c>
      <c r="G38" s="183"/>
      <c r="H38" s="200">
        <v>5004986</v>
      </c>
      <c r="I38" s="201">
        <f t="shared" si="5"/>
        <v>1.016021929082892</v>
      </c>
      <c r="J38" s="202"/>
      <c r="K38" s="181">
        <v>5032511</v>
      </c>
      <c r="L38" s="213">
        <f>SUM(L6:L37)</f>
        <v>1</v>
      </c>
      <c r="M38" s="183"/>
      <c r="N38" s="181">
        <f>SUM(N6:N37)</f>
        <v>5053130</v>
      </c>
      <c r="O38" s="213">
        <f>SUM(O6:O37)</f>
        <v>1.0040971594498254</v>
      </c>
      <c r="P38" s="183"/>
      <c r="Q38" s="181">
        <v>5081192</v>
      </c>
      <c r="R38" s="213">
        <f>SUM(R6:R37)</f>
        <v>1.0096733022540836</v>
      </c>
      <c r="S38" s="183"/>
      <c r="T38" s="269"/>
    </row>
    <row r="39" spans="1:11" s="26" customFormat="1" ht="12">
      <c r="A39" s="40" t="s">
        <v>84</v>
      </c>
      <c r="B39" s="216"/>
      <c r="C39" s="217"/>
      <c r="D39" s="218"/>
      <c r="E39" s="216"/>
      <c r="F39" s="219"/>
      <c r="G39" s="219"/>
      <c r="H39" s="216"/>
      <c r="I39" s="219"/>
      <c r="J39" s="219"/>
      <c r="K39" s="216"/>
    </row>
    <row r="40" spans="1:17" ht="27" customHeight="1">
      <c r="A40" s="248" t="s">
        <v>59</v>
      </c>
      <c r="B40" s="248"/>
      <c r="C40" s="248"/>
      <c r="D40" s="248"/>
      <c r="E40" s="248"/>
      <c r="F40" s="248"/>
      <c r="G40" s="248"/>
      <c r="H40" s="248"/>
      <c r="I40" s="248"/>
      <c r="J40" s="248"/>
      <c r="K40" s="248"/>
      <c r="L40" s="248"/>
      <c r="M40" s="248"/>
      <c r="Q40" s="221"/>
    </row>
  </sheetData>
  <sheetProtection/>
  <mergeCells count="2">
    <mergeCell ref="A2:E2"/>
    <mergeCell ref="A40:M40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0"/>
  <sheetViews>
    <sheetView zoomScalePageLayoutView="0" workbookViewId="0" topLeftCell="A1">
      <selection activeCell="U8" sqref="U8"/>
    </sheetView>
  </sheetViews>
  <sheetFormatPr defaultColWidth="9.140625" defaultRowHeight="12.75"/>
  <cols>
    <col min="1" max="1" width="25.140625" style="4" customWidth="1"/>
    <col min="2" max="2" width="11.7109375" style="4" customWidth="1"/>
    <col min="3" max="3" width="6.421875" style="4" customWidth="1"/>
    <col min="4" max="4" width="5.140625" style="4" customWidth="1"/>
    <col min="5" max="5" width="10.140625" style="4" customWidth="1"/>
    <col min="6" max="6" width="6.8515625" style="4" customWidth="1"/>
    <col min="7" max="7" width="5.57421875" style="4" customWidth="1"/>
    <col min="8" max="8" width="10.8515625" style="4" customWidth="1"/>
    <col min="9" max="9" width="7.00390625" style="4" customWidth="1"/>
    <col min="10" max="10" width="5.421875" style="4" customWidth="1"/>
    <col min="11" max="11" width="10.57421875" style="4" customWidth="1"/>
    <col min="12" max="12" width="7.00390625" style="4" customWidth="1"/>
    <col min="13" max="13" width="7.28125" style="4" customWidth="1"/>
    <col min="14" max="14" width="8.8515625" style="4" customWidth="1"/>
    <col min="15" max="16" width="9.00390625" style="4" customWidth="1"/>
    <col min="17" max="16384" width="9.140625" style="4" customWidth="1"/>
  </cols>
  <sheetData>
    <row r="1" spans="1:7" ht="12.75">
      <c r="A1" s="2" t="s">
        <v>37</v>
      </c>
      <c r="B1" s="2"/>
      <c r="C1" s="2"/>
      <c r="D1" s="2"/>
      <c r="E1" s="2"/>
      <c r="F1" s="2"/>
      <c r="G1" s="2"/>
    </row>
    <row r="2" spans="1:12" ht="12.75">
      <c r="A2" s="249" t="s">
        <v>38</v>
      </c>
      <c r="B2" s="249"/>
      <c r="C2" s="249"/>
      <c r="D2" s="249"/>
      <c r="E2" s="249"/>
      <c r="F2" s="249"/>
      <c r="G2" s="249"/>
      <c r="H2" s="249"/>
      <c r="I2" s="5"/>
      <c r="L2" s="5"/>
    </row>
    <row r="3" spans="1:7" ht="12.75" customHeight="1">
      <c r="A3" s="7" t="s">
        <v>97</v>
      </c>
      <c r="B3" s="7"/>
      <c r="C3" s="7"/>
      <c r="D3" s="7"/>
      <c r="E3" s="184"/>
      <c r="F3" s="184"/>
      <c r="G3" s="184"/>
    </row>
    <row r="4" s="29" customFormat="1" ht="14.25" customHeight="1"/>
    <row r="5" spans="1:19" s="8" customFormat="1" ht="16.5" customHeight="1">
      <c r="A5" s="268" t="s">
        <v>34</v>
      </c>
      <c r="B5" s="242">
        <v>2013</v>
      </c>
      <c r="C5" s="243" t="s">
        <v>33</v>
      </c>
      <c r="D5" s="265" t="s">
        <v>32</v>
      </c>
      <c r="E5" s="242">
        <v>2014</v>
      </c>
      <c r="F5" s="243" t="s">
        <v>33</v>
      </c>
      <c r="G5" s="265" t="s">
        <v>32</v>
      </c>
      <c r="H5" s="242">
        <v>2015</v>
      </c>
      <c r="I5" s="243" t="s">
        <v>33</v>
      </c>
      <c r="J5" s="265" t="s">
        <v>32</v>
      </c>
      <c r="K5" s="242">
        <v>2016</v>
      </c>
      <c r="L5" s="243" t="s">
        <v>33</v>
      </c>
      <c r="M5" s="265" t="s">
        <v>32</v>
      </c>
      <c r="N5" s="242">
        <v>2017</v>
      </c>
      <c r="O5" s="243" t="s">
        <v>33</v>
      </c>
      <c r="P5" s="265" t="s">
        <v>32</v>
      </c>
      <c r="Q5" s="242">
        <v>2018</v>
      </c>
      <c r="R5" s="243" t="s">
        <v>33</v>
      </c>
      <c r="S5" s="265" t="s">
        <v>32</v>
      </c>
    </row>
    <row r="6" spans="1:19" s="8" customFormat="1" ht="12">
      <c r="A6" s="9" t="s">
        <v>1</v>
      </c>
      <c r="B6" s="75">
        <v>22</v>
      </c>
      <c r="C6" s="76">
        <f>B6/$B$38</f>
        <v>0.0010842779694430753</v>
      </c>
      <c r="D6" s="10">
        <f>_xlfn.RANK.EQ(B6,$B$6:$B$37)</f>
        <v>31</v>
      </c>
      <c r="E6" s="77">
        <v>32</v>
      </c>
      <c r="F6" s="85">
        <f>E6/$E$38</f>
        <v>0.002845709204090707</v>
      </c>
      <c r="G6" s="79">
        <f>_xlfn.RANK.EQ(E6,$E$6:$E$37)</f>
        <v>31</v>
      </c>
      <c r="H6" s="124">
        <v>18</v>
      </c>
      <c r="I6" s="85">
        <f>H6/$H$38</f>
        <v>0.0008612028132625233</v>
      </c>
      <c r="J6" s="79">
        <f>_xlfn.RANK.EQ(H6,$H$6:$H$37)</f>
        <v>31</v>
      </c>
      <c r="K6" s="124">
        <v>19</v>
      </c>
      <c r="L6" s="85">
        <f>K6/$K$38</f>
        <v>0.0009036860879904875</v>
      </c>
      <c r="M6" s="79">
        <f>_xlfn.RANK.EQ(K6,$K$6:$K$37)</f>
        <v>31</v>
      </c>
      <c r="N6" s="124">
        <v>21</v>
      </c>
      <c r="O6" s="85">
        <f>N6/$K$38</f>
        <v>0.0009988109393579071</v>
      </c>
      <c r="P6" s="79">
        <f>_xlfn.RANK.EQ(N6,$N$6:$N$37)</f>
        <v>30</v>
      </c>
      <c r="Q6" s="124">
        <v>21</v>
      </c>
      <c r="R6" s="85">
        <f>Q6/$K$38</f>
        <v>0.0009988109393579071</v>
      </c>
      <c r="S6" s="79">
        <f>_xlfn.RANK.EQ(Q6,$N$6:$N$37)</f>
        <v>30</v>
      </c>
    </row>
    <row r="7" spans="1:19" s="8" customFormat="1" ht="12">
      <c r="A7" s="9" t="s">
        <v>2</v>
      </c>
      <c r="B7" s="75">
        <v>301</v>
      </c>
      <c r="C7" s="76">
        <f aca="true" t="shared" si="0" ref="C7:C37">B7/$B$38</f>
        <v>0.014834894036471168</v>
      </c>
      <c r="D7" s="10">
        <f aca="true" t="shared" si="1" ref="D7:D37">_xlfn.RANK.EQ(B7,$B$6:$B$37)</f>
        <v>16</v>
      </c>
      <c r="E7" s="77">
        <v>266</v>
      </c>
      <c r="F7" s="85">
        <f aca="true" t="shared" si="2" ref="F7:F37">E7/$E$38</f>
        <v>0.023654957759004003</v>
      </c>
      <c r="G7" s="79">
        <f aca="true" t="shared" si="3" ref="G7:G37">_xlfn.RANK.EQ(E7,$E$6:$E$37)</f>
        <v>12</v>
      </c>
      <c r="H7" s="124">
        <v>296</v>
      </c>
      <c r="I7" s="85">
        <f aca="true" t="shared" si="4" ref="I7:I37">H7/$H$38</f>
        <v>0.014162001818094828</v>
      </c>
      <c r="J7" s="79">
        <f aca="true" t="shared" si="5" ref="J7:J37">_xlfn.RANK.EQ(H7,$H$6:$H$37)</f>
        <v>16</v>
      </c>
      <c r="K7" s="124">
        <v>303</v>
      </c>
      <c r="L7" s="85">
        <f aca="true" t="shared" si="6" ref="L7:L37">K7/$K$38</f>
        <v>0.01441141498216409</v>
      </c>
      <c r="M7" s="79">
        <f aca="true" t="shared" si="7" ref="M7:M37">_xlfn.RANK.EQ(K7,$K$6:$K$37)</f>
        <v>16</v>
      </c>
      <c r="N7" s="124">
        <v>312</v>
      </c>
      <c r="O7" s="85">
        <f aca="true" t="shared" si="8" ref="O7:O37">N7/$K$38</f>
        <v>0.014839476813317478</v>
      </c>
      <c r="P7" s="79">
        <f aca="true" t="shared" si="9" ref="P7:P37">_xlfn.RANK.EQ(N7,$N$6:$N$37)</f>
        <v>15</v>
      </c>
      <c r="Q7" s="124">
        <v>312</v>
      </c>
      <c r="R7" s="85">
        <f aca="true" t="shared" si="10" ref="R7:R37">Q7/$K$38</f>
        <v>0.014839476813317478</v>
      </c>
      <c r="S7" s="79">
        <f aca="true" t="shared" si="11" ref="S7:S37">_xlfn.RANK.EQ(Q7,$Q$6:$Q$37)</f>
        <v>15</v>
      </c>
    </row>
    <row r="8" spans="1:19" s="8" customFormat="1" ht="12">
      <c r="A8" s="9" t="s">
        <v>3</v>
      </c>
      <c r="B8" s="75">
        <v>814</v>
      </c>
      <c r="C8" s="76">
        <f t="shared" si="0"/>
        <v>0.04011828486939379</v>
      </c>
      <c r="D8" s="10">
        <f t="shared" si="1"/>
        <v>11</v>
      </c>
      <c r="E8" s="77">
        <v>607</v>
      </c>
      <c r="F8" s="85">
        <f t="shared" si="2"/>
        <v>0.0539795464650956</v>
      </c>
      <c r="G8" s="79">
        <f t="shared" si="3"/>
        <v>7</v>
      </c>
      <c r="H8" s="124">
        <v>731</v>
      </c>
      <c r="I8" s="85">
        <f t="shared" si="4"/>
        <v>0.03497440313860581</v>
      </c>
      <c r="J8" s="79">
        <f t="shared" si="5"/>
        <v>12</v>
      </c>
      <c r="K8" s="124">
        <v>731</v>
      </c>
      <c r="L8" s="85">
        <f t="shared" si="6"/>
        <v>0.03476813317479192</v>
      </c>
      <c r="M8" s="79">
        <f t="shared" si="7"/>
        <v>12</v>
      </c>
      <c r="N8" s="124">
        <v>738</v>
      </c>
      <c r="O8" s="85">
        <f t="shared" si="8"/>
        <v>0.03510107015457788</v>
      </c>
      <c r="P8" s="79">
        <f t="shared" si="9"/>
        <v>12</v>
      </c>
      <c r="Q8" s="124">
        <v>737</v>
      </c>
      <c r="R8" s="85">
        <f t="shared" si="10"/>
        <v>0.03505350772889417</v>
      </c>
      <c r="S8" s="79">
        <f t="shared" si="11"/>
        <v>12</v>
      </c>
    </row>
    <row r="9" spans="1:19" s="8" customFormat="1" ht="12">
      <c r="A9" s="9" t="s">
        <v>4</v>
      </c>
      <c r="B9" s="75">
        <v>941</v>
      </c>
      <c r="C9" s="76">
        <f t="shared" si="0"/>
        <v>0.04637752587481518</v>
      </c>
      <c r="D9" s="10">
        <f t="shared" si="1"/>
        <v>8</v>
      </c>
      <c r="E9" s="77">
        <v>549</v>
      </c>
      <c r="F9" s="85">
        <f t="shared" si="2"/>
        <v>0.048821698532681194</v>
      </c>
      <c r="G9" s="79">
        <f t="shared" si="3"/>
        <v>8</v>
      </c>
      <c r="H9" s="124">
        <v>920</v>
      </c>
      <c r="I9" s="85">
        <f t="shared" si="4"/>
        <v>0.044017032677862306</v>
      </c>
      <c r="J9" s="79">
        <f t="shared" si="5"/>
        <v>8</v>
      </c>
      <c r="K9" s="124">
        <v>924</v>
      </c>
      <c r="L9" s="85">
        <f t="shared" si="6"/>
        <v>0.043947681331747916</v>
      </c>
      <c r="M9" s="79">
        <f t="shared" si="7"/>
        <v>8</v>
      </c>
      <c r="N9" s="124">
        <v>924</v>
      </c>
      <c r="O9" s="85">
        <f t="shared" si="8"/>
        <v>0.043947681331747916</v>
      </c>
      <c r="P9" s="79">
        <f t="shared" si="9"/>
        <v>8</v>
      </c>
      <c r="Q9" s="124">
        <v>924</v>
      </c>
      <c r="R9" s="85">
        <f t="shared" si="10"/>
        <v>0.043947681331747916</v>
      </c>
      <c r="S9" s="79">
        <f t="shared" si="11"/>
        <v>8</v>
      </c>
    </row>
    <row r="10" spans="1:19" s="8" customFormat="1" ht="12">
      <c r="A10" s="9" t="s">
        <v>5</v>
      </c>
      <c r="B10" s="75">
        <v>52</v>
      </c>
      <c r="C10" s="76">
        <f t="shared" si="0"/>
        <v>0.002562838836865451</v>
      </c>
      <c r="D10" s="10">
        <f t="shared" si="1"/>
        <v>27</v>
      </c>
      <c r="E10" s="77">
        <v>66</v>
      </c>
      <c r="F10" s="85">
        <f t="shared" si="2"/>
        <v>0.005869275233437083</v>
      </c>
      <c r="G10" s="79">
        <f t="shared" si="3"/>
        <v>25</v>
      </c>
      <c r="H10" s="124">
        <v>38</v>
      </c>
      <c r="I10" s="85">
        <f t="shared" si="4"/>
        <v>0.0018180948279986604</v>
      </c>
      <c r="J10" s="79">
        <f t="shared" si="5"/>
        <v>27</v>
      </c>
      <c r="K10" s="124">
        <v>41</v>
      </c>
      <c r="L10" s="85">
        <f t="shared" si="6"/>
        <v>0.0019500594530321045</v>
      </c>
      <c r="M10" s="79">
        <f t="shared" si="7"/>
        <v>27</v>
      </c>
      <c r="N10" s="124">
        <v>42</v>
      </c>
      <c r="O10" s="85">
        <f t="shared" si="8"/>
        <v>0.0019976218787158143</v>
      </c>
      <c r="P10" s="79">
        <f t="shared" si="9"/>
        <v>27</v>
      </c>
      <c r="Q10" s="124">
        <v>42</v>
      </c>
      <c r="R10" s="85">
        <f t="shared" si="10"/>
        <v>0.0019976218787158143</v>
      </c>
      <c r="S10" s="79">
        <f t="shared" si="11"/>
        <v>27</v>
      </c>
    </row>
    <row r="11" spans="1:19" s="8" customFormat="1" ht="12">
      <c r="A11" s="9" t="s">
        <v>6</v>
      </c>
      <c r="B11" s="75">
        <v>227</v>
      </c>
      <c r="C11" s="76">
        <f t="shared" si="0"/>
        <v>0.011187777230162642</v>
      </c>
      <c r="D11" s="10">
        <f t="shared" si="1"/>
        <v>19</v>
      </c>
      <c r="E11" s="77">
        <v>188</v>
      </c>
      <c r="F11" s="85">
        <f t="shared" si="2"/>
        <v>0.016718541574032905</v>
      </c>
      <c r="G11" s="79">
        <f t="shared" si="3"/>
        <v>19</v>
      </c>
      <c r="H11" s="124">
        <v>206</v>
      </c>
      <c r="I11" s="85">
        <f t="shared" si="4"/>
        <v>0.009855987751782211</v>
      </c>
      <c r="J11" s="79">
        <f t="shared" si="5"/>
        <v>19</v>
      </c>
      <c r="K11" s="124">
        <v>209</v>
      </c>
      <c r="L11" s="85">
        <f t="shared" si="6"/>
        <v>0.009940546967895363</v>
      </c>
      <c r="M11" s="79">
        <f t="shared" si="7"/>
        <v>19</v>
      </c>
      <c r="N11" s="124">
        <v>209</v>
      </c>
      <c r="O11" s="85">
        <f t="shared" si="8"/>
        <v>0.009940546967895363</v>
      </c>
      <c r="P11" s="79">
        <f t="shared" si="9"/>
        <v>19</v>
      </c>
      <c r="Q11" s="124">
        <v>209</v>
      </c>
      <c r="R11" s="85">
        <f t="shared" si="10"/>
        <v>0.009940546967895363</v>
      </c>
      <c r="S11" s="79">
        <f t="shared" si="11"/>
        <v>19</v>
      </c>
    </row>
    <row r="12" spans="1:19" s="8" customFormat="1" ht="12">
      <c r="A12" s="9" t="s">
        <v>7</v>
      </c>
      <c r="B12" s="75">
        <v>649</v>
      </c>
      <c r="C12" s="76">
        <f t="shared" si="0"/>
        <v>0.03198620009857073</v>
      </c>
      <c r="D12" s="10">
        <f t="shared" si="1"/>
        <v>14</v>
      </c>
      <c r="E12" s="77">
        <v>265</v>
      </c>
      <c r="F12" s="85">
        <f t="shared" si="2"/>
        <v>0.023566029346376166</v>
      </c>
      <c r="G12" s="79">
        <f t="shared" si="3"/>
        <v>13</v>
      </c>
      <c r="H12" s="124">
        <v>661</v>
      </c>
      <c r="I12" s="85">
        <f t="shared" si="4"/>
        <v>0.031625281087029326</v>
      </c>
      <c r="J12" s="79">
        <f t="shared" si="5"/>
        <v>13</v>
      </c>
      <c r="K12" s="124">
        <v>662</v>
      </c>
      <c r="L12" s="85">
        <f t="shared" si="6"/>
        <v>0.031486325802615935</v>
      </c>
      <c r="M12" s="79">
        <f t="shared" si="7"/>
        <v>13</v>
      </c>
      <c r="N12" s="124">
        <v>663</v>
      </c>
      <c r="O12" s="85">
        <f t="shared" si="8"/>
        <v>0.031533888228299646</v>
      </c>
      <c r="P12" s="79">
        <f t="shared" si="9"/>
        <v>13</v>
      </c>
      <c r="Q12" s="124">
        <v>664</v>
      </c>
      <c r="R12" s="85">
        <f t="shared" si="10"/>
        <v>0.03158145065398335</v>
      </c>
      <c r="S12" s="79">
        <f t="shared" si="11"/>
        <v>13</v>
      </c>
    </row>
    <row r="13" spans="1:19" s="8" customFormat="1" ht="12">
      <c r="A13" s="9" t="s">
        <v>8</v>
      </c>
      <c r="B13" s="75">
        <v>65</v>
      </c>
      <c r="C13" s="76">
        <f t="shared" si="0"/>
        <v>0.0032035485460818135</v>
      </c>
      <c r="D13" s="10">
        <f t="shared" si="1"/>
        <v>25</v>
      </c>
      <c r="E13" s="77">
        <v>80</v>
      </c>
      <c r="F13" s="85">
        <f t="shared" si="2"/>
        <v>0.007114273010226767</v>
      </c>
      <c r="G13" s="79">
        <f t="shared" si="3"/>
        <v>24</v>
      </c>
      <c r="H13" s="124">
        <v>61</v>
      </c>
      <c r="I13" s="85">
        <f t="shared" si="4"/>
        <v>0.002918520644945218</v>
      </c>
      <c r="J13" s="79">
        <f t="shared" si="5"/>
        <v>26</v>
      </c>
      <c r="K13" s="124">
        <v>82</v>
      </c>
      <c r="L13" s="85">
        <f t="shared" si="6"/>
        <v>0.003900118906064209</v>
      </c>
      <c r="M13" s="79">
        <f t="shared" si="7"/>
        <v>25</v>
      </c>
      <c r="N13" s="124">
        <v>82</v>
      </c>
      <c r="O13" s="85">
        <f t="shared" si="8"/>
        <v>0.003900118906064209</v>
      </c>
      <c r="P13" s="79">
        <f t="shared" si="9"/>
        <v>25</v>
      </c>
      <c r="Q13" s="124">
        <v>84</v>
      </c>
      <c r="R13" s="85">
        <f t="shared" si="10"/>
        <v>0.003995243757431629</v>
      </c>
      <c r="S13" s="79">
        <f t="shared" si="11"/>
        <v>25</v>
      </c>
    </row>
    <row r="14" spans="1:19" s="8" customFormat="1" ht="12">
      <c r="A14" s="9" t="s">
        <v>83</v>
      </c>
      <c r="B14" s="75">
        <v>20</v>
      </c>
      <c r="C14" s="76">
        <f t="shared" si="0"/>
        <v>0.0009857072449482504</v>
      </c>
      <c r="D14" s="10">
        <f t="shared" si="1"/>
        <v>32</v>
      </c>
      <c r="E14" s="77">
        <v>33</v>
      </c>
      <c r="F14" s="85">
        <f t="shared" si="2"/>
        <v>0.0029346376167185416</v>
      </c>
      <c r="G14" s="79">
        <f t="shared" si="3"/>
        <v>30</v>
      </c>
      <c r="H14" s="124">
        <v>17</v>
      </c>
      <c r="I14" s="85">
        <f t="shared" si="4"/>
        <v>0.0008133582125257165</v>
      </c>
      <c r="J14" s="79">
        <f t="shared" si="5"/>
        <v>32</v>
      </c>
      <c r="K14" s="124">
        <v>17</v>
      </c>
      <c r="L14" s="85">
        <f t="shared" si="6"/>
        <v>0.0008085612366230678</v>
      </c>
      <c r="M14" s="79">
        <f t="shared" si="7"/>
        <v>32</v>
      </c>
      <c r="N14" s="124">
        <v>18</v>
      </c>
      <c r="O14" s="85">
        <f t="shared" si="8"/>
        <v>0.0008561236623067776</v>
      </c>
      <c r="P14" s="79">
        <f t="shared" si="9"/>
        <v>32</v>
      </c>
      <c r="Q14" s="124">
        <v>18</v>
      </c>
      <c r="R14" s="85">
        <f t="shared" si="10"/>
        <v>0.0008561236623067776</v>
      </c>
      <c r="S14" s="79">
        <f t="shared" si="11"/>
        <v>32</v>
      </c>
    </row>
    <row r="15" spans="1:19" s="8" customFormat="1" ht="12">
      <c r="A15" s="9" t="s">
        <v>9</v>
      </c>
      <c r="B15" s="75">
        <v>48</v>
      </c>
      <c r="C15" s="76">
        <f t="shared" si="0"/>
        <v>0.002365697387875801</v>
      </c>
      <c r="D15" s="10">
        <f t="shared" si="1"/>
        <v>28</v>
      </c>
      <c r="E15" s="77">
        <v>38</v>
      </c>
      <c r="F15" s="85">
        <f t="shared" si="2"/>
        <v>0.0033792796798577146</v>
      </c>
      <c r="G15" s="79">
        <f t="shared" si="3"/>
        <v>28</v>
      </c>
      <c r="H15" s="124">
        <v>27</v>
      </c>
      <c r="I15" s="85">
        <f t="shared" si="4"/>
        <v>0.001291804219893785</v>
      </c>
      <c r="J15" s="79">
        <f t="shared" si="5"/>
        <v>28</v>
      </c>
      <c r="K15" s="124">
        <v>28</v>
      </c>
      <c r="L15" s="85">
        <f t="shared" si="6"/>
        <v>0.0013317479191438763</v>
      </c>
      <c r="M15" s="79">
        <f t="shared" si="7"/>
        <v>28</v>
      </c>
      <c r="N15" s="124">
        <v>29</v>
      </c>
      <c r="O15" s="85">
        <f t="shared" si="8"/>
        <v>0.001379310344827586</v>
      </c>
      <c r="P15" s="79">
        <f t="shared" si="9"/>
        <v>28</v>
      </c>
      <c r="Q15" s="124">
        <v>32</v>
      </c>
      <c r="R15" s="85">
        <f t="shared" si="10"/>
        <v>0.0015219976218787158</v>
      </c>
      <c r="S15" s="79">
        <f t="shared" si="11"/>
        <v>28</v>
      </c>
    </row>
    <row r="16" spans="1:19" s="8" customFormat="1" ht="12">
      <c r="A16" s="9" t="s">
        <v>10</v>
      </c>
      <c r="B16" s="75">
        <v>83</v>
      </c>
      <c r="C16" s="76">
        <f t="shared" si="0"/>
        <v>0.004090685066535239</v>
      </c>
      <c r="D16" s="10">
        <f t="shared" si="1"/>
        <v>23</v>
      </c>
      <c r="E16" s="77">
        <v>60</v>
      </c>
      <c r="F16" s="85">
        <f t="shared" si="2"/>
        <v>0.005335704757670075</v>
      </c>
      <c r="G16" s="79">
        <f t="shared" si="3"/>
        <v>26</v>
      </c>
      <c r="H16" s="124">
        <v>74</v>
      </c>
      <c r="I16" s="85">
        <f t="shared" si="4"/>
        <v>0.003540500454523707</v>
      </c>
      <c r="J16" s="79">
        <f t="shared" si="5"/>
        <v>25</v>
      </c>
      <c r="K16" s="124">
        <v>79</v>
      </c>
      <c r="L16" s="85">
        <f t="shared" si="6"/>
        <v>0.0037574316290130798</v>
      </c>
      <c r="M16" s="79">
        <f t="shared" si="7"/>
        <v>26</v>
      </c>
      <c r="N16" s="124">
        <v>81</v>
      </c>
      <c r="O16" s="85">
        <f t="shared" si="8"/>
        <v>0.0038525564803804993</v>
      </c>
      <c r="P16" s="79">
        <f t="shared" si="9"/>
        <v>26</v>
      </c>
      <c r="Q16" s="124">
        <v>81</v>
      </c>
      <c r="R16" s="85">
        <f t="shared" si="10"/>
        <v>0.0038525564803804993</v>
      </c>
      <c r="S16" s="79">
        <f t="shared" si="11"/>
        <v>26</v>
      </c>
    </row>
    <row r="17" spans="1:19" s="8" customFormat="1" ht="12">
      <c r="A17" s="9" t="s">
        <v>11</v>
      </c>
      <c r="B17" s="75">
        <v>1101</v>
      </c>
      <c r="C17" s="76">
        <f t="shared" si="0"/>
        <v>0.05426318383440118</v>
      </c>
      <c r="D17" s="10">
        <f t="shared" si="1"/>
        <v>6</v>
      </c>
      <c r="E17" s="77">
        <v>520</v>
      </c>
      <c r="F17" s="85">
        <f t="shared" si="2"/>
        <v>0.046242774566473986</v>
      </c>
      <c r="G17" s="79">
        <f t="shared" si="3"/>
        <v>9</v>
      </c>
      <c r="H17" s="124">
        <v>1434</v>
      </c>
      <c r="I17" s="85">
        <f t="shared" si="4"/>
        <v>0.06860915745658103</v>
      </c>
      <c r="J17" s="79">
        <f t="shared" si="5"/>
        <v>5</v>
      </c>
      <c r="K17" s="124">
        <v>1437</v>
      </c>
      <c r="L17" s="85">
        <f t="shared" si="6"/>
        <v>0.06834720570749109</v>
      </c>
      <c r="M17" s="79">
        <f t="shared" si="7"/>
        <v>5</v>
      </c>
      <c r="N17" s="124">
        <v>1438</v>
      </c>
      <c r="O17" s="85">
        <f t="shared" si="8"/>
        <v>0.06839476813317479</v>
      </c>
      <c r="P17" s="79">
        <f t="shared" si="9"/>
        <v>5</v>
      </c>
      <c r="Q17" s="124">
        <v>1438</v>
      </c>
      <c r="R17" s="85">
        <f t="shared" si="10"/>
        <v>0.06839476813317479</v>
      </c>
      <c r="S17" s="79">
        <f t="shared" si="11"/>
        <v>5</v>
      </c>
    </row>
    <row r="18" spans="1:19" s="8" customFormat="1" ht="12">
      <c r="A18" s="9" t="s">
        <v>12</v>
      </c>
      <c r="B18" s="75">
        <v>152</v>
      </c>
      <c r="C18" s="76">
        <f t="shared" si="0"/>
        <v>0.007491375061606703</v>
      </c>
      <c r="D18" s="10">
        <f t="shared" si="1"/>
        <v>21</v>
      </c>
      <c r="E18" s="77">
        <v>118</v>
      </c>
      <c r="F18" s="85">
        <f t="shared" si="2"/>
        <v>0.010493552690084482</v>
      </c>
      <c r="G18" s="79">
        <f t="shared" si="3"/>
        <v>22</v>
      </c>
      <c r="H18" s="124">
        <v>133</v>
      </c>
      <c r="I18" s="85">
        <f t="shared" si="4"/>
        <v>0.006363331897995312</v>
      </c>
      <c r="J18" s="79">
        <f t="shared" si="5"/>
        <v>23</v>
      </c>
      <c r="K18" s="124">
        <v>135</v>
      </c>
      <c r="L18" s="85">
        <f t="shared" si="6"/>
        <v>0.0064209274673008325</v>
      </c>
      <c r="M18" s="79">
        <f t="shared" si="7"/>
        <v>23</v>
      </c>
      <c r="N18" s="124">
        <v>135</v>
      </c>
      <c r="O18" s="85">
        <f t="shared" si="8"/>
        <v>0.0064209274673008325</v>
      </c>
      <c r="P18" s="79">
        <f t="shared" si="9"/>
        <v>23</v>
      </c>
      <c r="Q18" s="124">
        <v>136</v>
      </c>
      <c r="R18" s="85">
        <f t="shared" si="10"/>
        <v>0.006468489892984542</v>
      </c>
      <c r="S18" s="79">
        <f t="shared" si="11"/>
        <v>23</v>
      </c>
    </row>
    <row r="19" spans="1:19" s="8" customFormat="1" ht="12">
      <c r="A19" s="51" t="s">
        <v>13</v>
      </c>
      <c r="B19" s="80">
        <v>241</v>
      </c>
      <c r="C19" s="81">
        <f t="shared" si="0"/>
        <v>0.011877772301626417</v>
      </c>
      <c r="D19" s="52">
        <f t="shared" si="1"/>
        <v>17</v>
      </c>
      <c r="E19" s="164">
        <v>225</v>
      </c>
      <c r="F19" s="90">
        <f t="shared" si="2"/>
        <v>0.020008892841262782</v>
      </c>
      <c r="G19" s="89">
        <f t="shared" si="3"/>
        <v>16</v>
      </c>
      <c r="H19" s="126">
        <v>256</v>
      </c>
      <c r="I19" s="90">
        <f t="shared" si="4"/>
        <v>0.012248217788622553</v>
      </c>
      <c r="J19" s="89">
        <f t="shared" si="5"/>
        <v>17</v>
      </c>
      <c r="K19" s="126">
        <v>260</v>
      </c>
      <c r="L19" s="90">
        <f t="shared" si="6"/>
        <v>0.012366230677764566</v>
      </c>
      <c r="M19" s="89">
        <f t="shared" si="7"/>
        <v>17</v>
      </c>
      <c r="N19" s="126">
        <v>262</v>
      </c>
      <c r="O19" s="90">
        <f t="shared" si="8"/>
        <v>0.012461355529131985</v>
      </c>
      <c r="P19" s="89">
        <f t="shared" si="9"/>
        <v>17</v>
      </c>
      <c r="Q19" s="126">
        <v>263</v>
      </c>
      <c r="R19" s="90">
        <f t="shared" si="10"/>
        <v>0.012508917954815695</v>
      </c>
      <c r="S19" s="89">
        <f t="shared" si="11"/>
        <v>17</v>
      </c>
    </row>
    <row r="20" spans="1:19" s="8" customFormat="1" ht="12">
      <c r="A20" s="9" t="s">
        <v>14</v>
      </c>
      <c r="B20" s="75">
        <v>239</v>
      </c>
      <c r="C20" s="76">
        <f t="shared" si="0"/>
        <v>0.011779201577131592</v>
      </c>
      <c r="D20" s="10">
        <f t="shared" si="1"/>
        <v>18</v>
      </c>
      <c r="E20" s="77">
        <v>132</v>
      </c>
      <c r="F20" s="85">
        <f t="shared" si="2"/>
        <v>0.011738550466874166</v>
      </c>
      <c r="G20" s="79">
        <f t="shared" si="3"/>
        <v>20</v>
      </c>
      <c r="H20" s="124">
        <v>236</v>
      </c>
      <c r="I20" s="85">
        <f t="shared" si="4"/>
        <v>0.011291325773886416</v>
      </c>
      <c r="J20" s="79">
        <f t="shared" si="5"/>
        <v>18</v>
      </c>
      <c r="K20" s="124">
        <v>234</v>
      </c>
      <c r="L20" s="85">
        <f t="shared" si="6"/>
        <v>0.01112960760998811</v>
      </c>
      <c r="M20" s="79">
        <f t="shared" si="7"/>
        <v>18</v>
      </c>
      <c r="N20" s="124">
        <v>235</v>
      </c>
      <c r="O20" s="85">
        <f t="shared" si="8"/>
        <v>0.01117717003567182</v>
      </c>
      <c r="P20" s="79">
        <f t="shared" si="9"/>
        <v>18</v>
      </c>
      <c r="Q20" s="124">
        <v>235</v>
      </c>
      <c r="R20" s="85">
        <f t="shared" si="10"/>
        <v>0.01117717003567182</v>
      </c>
      <c r="S20" s="79">
        <f t="shared" si="11"/>
        <v>18</v>
      </c>
    </row>
    <row r="21" spans="1:19" s="8" customFormat="1" ht="12">
      <c r="A21" s="9" t="s">
        <v>15</v>
      </c>
      <c r="B21" s="75">
        <v>787</v>
      </c>
      <c r="C21" s="76">
        <f t="shared" si="0"/>
        <v>0.03878758008871365</v>
      </c>
      <c r="D21" s="10">
        <f t="shared" si="1"/>
        <v>12</v>
      </c>
      <c r="E21" s="77">
        <v>393</v>
      </c>
      <c r="F21" s="85">
        <f t="shared" si="2"/>
        <v>0.034948866162739</v>
      </c>
      <c r="G21" s="79">
        <f t="shared" si="3"/>
        <v>10</v>
      </c>
      <c r="H21" s="124">
        <v>791</v>
      </c>
      <c r="I21" s="85">
        <f t="shared" si="4"/>
        <v>0.03784507918281422</v>
      </c>
      <c r="J21" s="79">
        <f t="shared" si="5"/>
        <v>11</v>
      </c>
      <c r="K21" s="124">
        <v>811</v>
      </c>
      <c r="L21" s="85">
        <f t="shared" si="6"/>
        <v>0.038573127229488705</v>
      </c>
      <c r="M21" s="79">
        <f t="shared" si="7"/>
        <v>10</v>
      </c>
      <c r="N21" s="124">
        <v>819</v>
      </c>
      <c r="O21" s="85">
        <f t="shared" si="8"/>
        <v>0.03895362663495838</v>
      </c>
      <c r="P21" s="79">
        <f t="shared" si="9"/>
        <v>9</v>
      </c>
      <c r="Q21" s="124">
        <v>821</v>
      </c>
      <c r="R21" s="85">
        <f t="shared" si="10"/>
        <v>0.039048751486325806</v>
      </c>
      <c r="S21" s="79">
        <f t="shared" si="11"/>
        <v>9</v>
      </c>
    </row>
    <row r="22" spans="1:19" s="8" customFormat="1" ht="12">
      <c r="A22" s="9" t="s">
        <v>16</v>
      </c>
      <c r="B22" s="75">
        <v>716</v>
      </c>
      <c r="C22" s="76">
        <f t="shared" si="0"/>
        <v>0.035288319369147364</v>
      </c>
      <c r="D22" s="10">
        <f t="shared" si="1"/>
        <v>13</v>
      </c>
      <c r="E22" s="77">
        <v>264</v>
      </c>
      <c r="F22" s="85">
        <f t="shared" si="2"/>
        <v>0.023477100933748333</v>
      </c>
      <c r="G22" s="79">
        <f t="shared" si="3"/>
        <v>14</v>
      </c>
      <c r="H22" s="124">
        <v>323</v>
      </c>
      <c r="I22" s="85">
        <f t="shared" si="4"/>
        <v>0.015453806037988613</v>
      </c>
      <c r="J22" s="79">
        <f t="shared" si="5"/>
        <v>14</v>
      </c>
      <c r="K22" s="124">
        <v>324</v>
      </c>
      <c r="L22" s="85">
        <f t="shared" si="6"/>
        <v>0.015410225921521997</v>
      </c>
      <c r="M22" s="79">
        <f t="shared" si="7"/>
        <v>14</v>
      </c>
      <c r="N22" s="124">
        <v>325</v>
      </c>
      <c r="O22" s="85">
        <f t="shared" si="8"/>
        <v>0.015457788347205707</v>
      </c>
      <c r="P22" s="79">
        <f t="shared" si="9"/>
        <v>14</v>
      </c>
      <c r="Q22" s="124">
        <v>325</v>
      </c>
      <c r="R22" s="85">
        <f t="shared" si="10"/>
        <v>0.015457788347205707</v>
      </c>
      <c r="S22" s="79">
        <f t="shared" si="11"/>
        <v>14</v>
      </c>
    </row>
    <row r="23" spans="1:19" s="8" customFormat="1" ht="12">
      <c r="A23" s="9" t="s">
        <v>17</v>
      </c>
      <c r="B23" s="75">
        <v>1253</v>
      </c>
      <c r="C23" s="76">
        <f t="shared" si="0"/>
        <v>0.06175455889600789</v>
      </c>
      <c r="D23" s="10">
        <f t="shared" si="1"/>
        <v>5</v>
      </c>
      <c r="E23" s="77">
        <v>778</v>
      </c>
      <c r="F23" s="85">
        <f t="shared" si="2"/>
        <v>0.06918630502445532</v>
      </c>
      <c r="G23" s="79">
        <f t="shared" si="3"/>
        <v>5</v>
      </c>
      <c r="H23" s="124">
        <v>1307</v>
      </c>
      <c r="I23" s="85">
        <f t="shared" si="4"/>
        <v>0.06253289316300656</v>
      </c>
      <c r="J23" s="79">
        <f t="shared" si="5"/>
        <v>6</v>
      </c>
      <c r="K23" s="124">
        <v>1317</v>
      </c>
      <c r="L23" s="85">
        <f t="shared" si="6"/>
        <v>0.0626397146254459</v>
      </c>
      <c r="M23" s="79">
        <f t="shared" si="7"/>
        <v>6</v>
      </c>
      <c r="N23" s="124">
        <v>1316</v>
      </c>
      <c r="O23" s="85">
        <f t="shared" si="8"/>
        <v>0.06259215219976219</v>
      </c>
      <c r="P23" s="79">
        <f t="shared" si="9"/>
        <v>6</v>
      </c>
      <c r="Q23" s="124">
        <v>1321</v>
      </c>
      <c r="R23" s="85">
        <f t="shared" si="10"/>
        <v>0.06282996432818073</v>
      </c>
      <c r="S23" s="79">
        <f t="shared" si="11"/>
        <v>6</v>
      </c>
    </row>
    <row r="24" spans="1:19" s="8" customFormat="1" ht="12">
      <c r="A24" s="9" t="s">
        <v>18</v>
      </c>
      <c r="B24" s="75">
        <v>28</v>
      </c>
      <c r="C24" s="76">
        <f t="shared" si="0"/>
        <v>0.0013799901429275504</v>
      </c>
      <c r="D24" s="10">
        <f t="shared" si="1"/>
        <v>29</v>
      </c>
      <c r="E24" s="77">
        <v>45</v>
      </c>
      <c r="F24" s="85">
        <f t="shared" si="2"/>
        <v>0.004001778568252557</v>
      </c>
      <c r="G24" s="79">
        <f t="shared" si="3"/>
        <v>27</v>
      </c>
      <c r="H24" s="124">
        <v>21</v>
      </c>
      <c r="I24" s="85">
        <f t="shared" si="4"/>
        <v>0.0010047366154729439</v>
      </c>
      <c r="J24" s="79">
        <f t="shared" si="5"/>
        <v>29</v>
      </c>
      <c r="K24" s="124">
        <v>22</v>
      </c>
      <c r="L24" s="85">
        <f t="shared" si="6"/>
        <v>0.0010463733650416171</v>
      </c>
      <c r="M24" s="79">
        <f t="shared" si="7"/>
        <v>29</v>
      </c>
      <c r="N24" s="124">
        <v>23</v>
      </c>
      <c r="O24" s="85">
        <f t="shared" si="8"/>
        <v>0.0010939357907253269</v>
      </c>
      <c r="P24" s="79">
        <f t="shared" si="9"/>
        <v>29</v>
      </c>
      <c r="Q24" s="124">
        <v>25</v>
      </c>
      <c r="R24" s="85">
        <f t="shared" si="10"/>
        <v>0.0011890606420927466</v>
      </c>
      <c r="S24" s="79">
        <f t="shared" si="11"/>
        <v>29</v>
      </c>
    </row>
    <row r="25" spans="1:19" s="8" customFormat="1" ht="12">
      <c r="A25" s="9" t="s">
        <v>19</v>
      </c>
      <c r="B25" s="75">
        <v>2639</v>
      </c>
      <c r="C25" s="76">
        <f t="shared" si="0"/>
        <v>0.13006407097092162</v>
      </c>
      <c r="D25" s="10">
        <f t="shared" si="1"/>
        <v>1</v>
      </c>
      <c r="E25" s="77">
        <v>286</v>
      </c>
      <c r="F25" s="85">
        <f t="shared" si="2"/>
        <v>0.025433526011560695</v>
      </c>
      <c r="G25" s="79">
        <f t="shared" si="3"/>
        <v>11</v>
      </c>
      <c r="H25" s="124">
        <v>2959</v>
      </c>
      <c r="I25" s="85">
        <f t="shared" si="4"/>
        <v>0.14157217358021149</v>
      </c>
      <c r="J25" s="79">
        <f t="shared" si="5"/>
        <v>1</v>
      </c>
      <c r="K25" s="124">
        <v>2963</v>
      </c>
      <c r="L25" s="85">
        <f t="shared" si="6"/>
        <v>0.14092746730083233</v>
      </c>
      <c r="M25" s="79">
        <f t="shared" si="7"/>
        <v>1</v>
      </c>
      <c r="N25" s="124">
        <v>2962</v>
      </c>
      <c r="O25" s="85">
        <f t="shared" si="8"/>
        <v>0.14087990487514862</v>
      </c>
      <c r="P25" s="79">
        <f t="shared" si="9"/>
        <v>1</v>
      </c>
      <c r="Q25" s="124">
        <v>2963</v>
      </c>
      <c r="R25" s="85">
        <f t="shared" si="10"/>
        <v>0.14092746730083233</v>
      </c>
      <c r="S25" s="79">
        <f t="shared" si="11"/>
        <v>1</v>
      </c>
    </row>
    <row r="26" spans="1:19" s="8" customFormat="1" ht="12">
      <c r="A26" s="9" t="s">
        <v>20</v>
      </c>
      <c r="B26" s="75">
        <v>523</v>
      </c>
      <c r="C26" s="76">
        <f t="shared" si="0"/>
        <v>0.02577624445539675</v>
      </c>
      <c r="D26" s="10">
        <f t="shared" si="1"/>
        <v>15</v>
      </c>
      <c r="E26" s="77">
        <v>207</v>
      </c>
      <c r="F26" s="85">
        <f t="shared" si="2"/>
        <v>0.01840818141396176</v>
      </c>
      <c r="G26" s="79">
        <f t="shared" si="3"/>
        <v>17</v>
      </c>
      <c r="H26" s="124">
        <v>304</v>
      </c>
      <c r="I26" s="85">
        <f t="shared" si="4"/>
        <v>0.014544758623989283</v>
      </c>
      <c r="J26" s="79">
        <f t="shared" si="5"/>
        <v>15</v>
      </c>
      <c r="K26" s="124">
        <v>304</v>
      </c>
      <c r="L26" s="85">
        <f t="shared" si="6"/>
        <v>0.0144589774078478</v>
      </c>
      <c r="M26" s="79">
        <f t="shared" si="7"/>
        <v>15</v>
      </c>
      <c r="N26" s="124">
        <v>305</v>
      </c>
      <c r="O26" s="85">
        <f t="shared" si="8"/>
        <v>0.01450653983353151</v>
      </c>
      <c r="P26" s="79">
        <f t="shared" si="9"/>
        <v>16</v>
      </c>
      <c r="Q26" s="124">
        <v>305</v>
      </c>
      <c r="R26" s="85">
        <f t="shared" si="10"/>
        <v>0.01450653983353151</v>
      </c>
      <c r="S26" s="79">
        <f t="shared" si="11"/>
        <v>16</v>
      </c>
    </row>
    <row r="27" spans="1:19" s="8" customFormat="1" ht="12">
      <c r="A27" s="9" t="s">
        <v>21</v>
      </c>
      <c r="B27" s="75">
        <v>23</v>
      </c>
      <c r="C27" s="76">
        <f t="shared" si="0"/>
        <v>0.001133563331690488</v>
      </c>
      <c r="D27" s="10">
        <f t="shared" si="1"/>
        <v>30</v>
      </c>
      <c r="E27" s="77">
        <v>25</v>
      </c>
      <c r="F27" s="85">
        <f t="shared" si="2"/>
        <v>0.0022232103156958646</v>
      </c>
      <c r="G27" s="79">
        <f t="shared" si="3"/>
        <v>32</v>
      </c>
      <c r="H27" s="124">
        <v>21</v>
      </c>
      <c r="I27" s="85">
        <f t="shared" si="4"/>
        <v>0.0010047366154729439</v>
      </c>
      <c r="J27" s="79">
        <f t="shared" si="5"/>
        <v>29</v>
      </c>
      <c r="K27" s="124">
        <v>21</v>
      </c>
      <c r="L27" s="85">
        <f t="shared" si="6"/>
        <v>0.0009988109393579071</v>
      </c>
      <c r="M27" s="79">
        <f t="shared" si="7"/>
        <v>30</v>
      </c>
      <c r="N27" s="124">
        <v>21</v>
      </c>
      <c r="O27" s="85">
        <f t="shared" si="8"/>
        <v>0.0009988109393579071</v>
      </c>
      <c r="P27" s="79">
        <f t="shared" si="9"/>
        <v>30</v>
      </c>
      <c r="Q27" s="124">
        <v>22</v>
      </c>
      <c r="R27" s="85">
        <f t="shared" si="10"/>
        <v>0.0010463733650416171</v>
      </c>
      <c r="S27" s="79">
        <f t="shared" si="11"/>
        <v>30</v>
      </c>
    </row>
    <row r="28" spans="1:19" s="8" customFormat="1" ht="12">
      <c r="A28" s="9" t="s">
        <v>22</v>
      </c>
      <c r="B28" s="75">
        <v>81</v>
      </c>
      <c r="C28" s="76">
        <f t="shared" si="0"/>
        <v>0.003992114342040414</v>
      </c>
      <c r="D28" s="10">
        <f t="shared" si="1"/>
        <v>24</v>
      </c>
      <c r="E28" s="77">
        <v>37</v>
      </c>
      <c r="F28" s="85">
        <f t="shared" si="2"/>
        <v>0.00329035126722988</v>
      </c>
      <c r="G28" s="79">
        <f t="shared" si="3"/>
        <v>29</v>
      </c>
      <c r="H28" s="124">
        <v>140</v>
      </c>
      <c r="I28" s="85">
        <f t="shared" si="4"/>
        <v>0.006698244103152959</v>
      </c>
      <c r="J28" s="79">
        <f t="shared" si="5"/>
        <v>22</v>
      </c>
      <c r="K28" s="124">
        <v>141</v>
      </c>
      <c r="L28" s="85">
        <f t="shared" si="6"/>
        <v>0.006706302021403092</v>
      </c>
      <c r="M28" s="79">
        <f t="shared" si="7"/>
        <v>22</v>
      </c>
      <c r="N28" s="124">
        <v>142</v>
      </c>
      <c r="O28" s="85">
        <f t="shared" si="8"/>
        <v>0.006753864447086802</v>
      </c>
      <c r="P28" s="79">
        <f t="shared" si="9"/>
        <v>22</v>
      </c>
      <c r="Q28" s="124">
        <v>142</v>
      </c>
      <c r="R28" s="85">
        <f t="shared" si="10"/>
        <v>0.006753864447086802</v>
      </c>
      <c r="S28" s="79">
        <f t="shared" si="11"/>
        <v>22</v>
      </c>
    </row>
    <row r="29" spans="1:19" s="8" customFormat="1" ht="12">
      <c r="A29" s="9" t="s">
        <v>23</v>
      </c>
      <c r="B29" s="75">
        <v>106</v>
      </c>
      <c r="C29" s="76">
        <f t="shared" si="0"/>
        <v>0.005224248398225727</v>
      </c>
      <c r="D29" s="10">
        <f t="shared" si="1"/>
        <v>22</v>
      </c>
      <c r="E29" s="77">
        <v>100</v>
      </c>
      <c r="F29" s="85">
        <f t="shared" si="2"/>
        <v>0.008892841262783458</v>
      </c>
      <c r="G29" s="79">
        <f t="shared" si="3"/>
        <v>23</v>
      </c>
      <c r="H29" s="124">
        <v>94</v>
      </c>
      <c r="I29" s="85">
        <f t="shared" si="4"/>
        <v>0.004497392469259844</v>
      </c>
      <c r="J29" s="79">
        <f t="shared" si="5"/>
        <v>24</v>
      </c>
      <c r="K29" s="124">
        <v>94</v>
      </c>
      <c r="L29" s="85">
        <f t="shared" si="6"/>
        <v>0.004470868014268728</v>
      </c>
      <c r="M29" s="79">
        <f t="shared" si="7"/>
        <v>24</v>
      </c>
      <c r="N29" s="124">
        <v>94</v>
      </c>
      <c r="O29" s="85">
        <f t="shared" si="8"/>
        <v>0.004470868014268728</v>
      </c>
      <c r="P29" s="79">
        <f t="shared" si="9"/>
        <v>24</v>
      </c>
      <c r="Q29" s="124">
        <v>94</v>
      </c>
      <c r="R29" s="85">
        <f t="shared" si="10"/>
        <v>0.004470868014268728</v>
      </c>
      <c r="S29" s="79">
        <f t="shared" si="11"/>
        <v>24</v>
      </c>
    </row>
    <row r="30" spans="1:19" s="8" customFormat="1" ht="12">
      <c r="A30" s="9" t="s">
        <v>24</v>
      </c>
      <c r="B30" s="75">
        <v>1798</v>
      </c>
      <c r="C30" s="76">
        <f t="shared" si="0"/>
        <v>0.08861508132084771</v>
      </c>
      <c r="D30" s="10">
        <f t="shared" si="1"/>
        <v>4</v>
      </c>
      <c r="E30" s="77">
        <v>1526</v>
      </c>
      <c r="F30" s="85">
        <f t="shared" si="2"/>
        <v>0.1357047576700756</v>
      </c>
      <c r="G30" s="79">
        <f t="shared" si="3"/>
        <v>1</v>
      </c>
      <c r="H30" s="124">
        <v>2330</v>
      </c>
      <c r="I30" s="85">
        <f t="shared" si="4"/>
        <v>0.11147791971675997</v>
      </c>
      <c r="J30" s="79">
        <f t="shared" si="5"/>
        <v>2</v>
      </c>
      <c r="K30" s="124">
        <v>2342</v>
      </c>
      <c r="L30" s="85">
        <f t="shared" si="6"/>
        <v>0.11139120095124852</v>
      </c>
      <c r="M30" s="79">
        <f t="shared" si="7"/>
        <v>2</v>
      </c>
      <c r="N30" s="124">
        <v>2348</v>
      </c>
      <c r="O30" s="85">
        <f t="shared" si="8"/>
        <v>0.11167657550535078</v>
      </c>
      <c r="P30" s="79">
        <f t="shared" si="9"/>
        <v>2</v>
      </c>
      <c r="Q30" s="124">
        <v>2347</v>
      </c>
      <c r="R30" s="85">
        <f t="shared" si="10"/>
        <v>0.11162901307966706</v>
      </c>
      <c r="S30" s="79">
        <f t="shared" si="11"/>
        <v>2</v>
      </c>
    </row>
    <row r="31" spans="1:19" s="8" customFormat="1" ht="12">
      <c r="A31" s="9" t="s">
        <v>25</v>
      </c>
      <c r="B31" s="75">
        <v>942</v>
      </c>
      <c r="C31" s="76">
        <f t="shared" si="0"/>
        <v>0.04642681123706259</v>
      </c>
      <c r="D31" s="10">
        <f t="shared" si="1"/>
        <v>7</v>
      </c>
      <c r="E31" s="77">
        <v>632</v>
      </c>
      <c r="F31" s="85">
        <f t="shared" si="2"/>
        <v>0.056202756780791466</v>
      </c>
      <c r="G31" s="79">
        <f t="shared" si="3"/>
        <v>6</v>
      </c>
      <c r="H31" s="124">
        <v>808</v>
      </c>
      <c r="I31" s="85">
        <f t="shared" si="4"/>
        <v>0.03865843739533994</v>
      </c>
      <c r="J31" s="79">
        <f t="shared" si="5"/>
        <v>9</v>
      </c>
      <c r="K31" s="124">
        <v>813</v>
      </c>
      <c r="L31" s="85">
        <f t="shared" si="6"/>
        <v>0.03866825208085612</v>
      </c>
      <c r="M31" s="79">
        <f t="shared" si="7"/>
        <v>9</v>
      </c>
      <c r="N31" s="124">
        <v>816</v>
      </c>
      <c r="O31" s="85">
        <f t="shared" si="8"/>
        <v>0.038810939357907255</v>
      </c>
      <c r="P31" s="79">
        <f t="shared" si="9"/>
        <v>10</v>
      </c>
      <c r="Q31" s="124">
        <v>815</v>
      </c>
      <c r="R31" s="85">
        <f t="shared" si="10"/>
        <v>0.038763376932223544</v>
      </c>
      <c r="S31" s="79">
        <f t="shared" si="11"/>
        <v>10</v>
      </c>
    </row>
    <row r="32" spans="1:19" s="8" customFormat="1" ht="12">
      <c r="A32" s="9" t="s">
        <v>26</v>
      </c>
      <c r="B32" s="75">
        <v>2037</v>
      </c>
      <c r="C32" s="76">
        <f t="shared" si="0"/>
        <v>0.1003942828979793</v>
      </c>
      <c r="D32" s="10">
        <f t="shared" si="1"/>
        <v>3</v>
      </c>
      <c r="E32" s="77">
        <v>1020</v>
      </c>
      <c r="F32" s="85">
        <f t="shared" si="2"/>
        <v>0.09070698088039128</v>
      </c>
      <c r="G32" s="79">
        <f t="shared" si="3"/>
        <v>3</v>
      </c>
      <c r="H32" s="124">
        <v>2287</v>
      </c>
      <c r="I32" s="85">
        <f t="shared" si="4"/>
        <v>0.10942060188507727</v>
      </c>
      <c r="J32" s="79">
        <f t="shared" si="5"/>
        <v>3</v>
      </c>
      <c r="K32" s="124">
        <v>2291</v>
      </c>
      <c r="L32" s="85">
        <f t="shared" si="6"/>
        <v>0.10896551724137932</v>
      </c>
      <c r="M32" s="79">
        <f t="shared" si="7"/>
        <v>3</v>
      </c>
      <c r="N32" s="124">
        <v>2294</v>
      </c>
      <c r="O32" s="85">
        <f t="shared" si="8"/>
        <v>0.10910820451843044</v>
      </c>
      <c r="P32" s="79">
        <f t="shared" si="9"/>
        <v>3</v>
      </c>
      <c r="Q32" s="124">
        <v>2294</v>
      </c>
      <c r="R32" s="85">
        <f t="shared" si="10"/>
        <v>0.10910820451843044</v>
      </c>
      <c r="S32" s="79">
        <f t="shared" si="11"/>
        <v>3</v>
      </c>
    </row>
    <row r="33" spans="1:19" s="8" customFormat="1" ht="12">
      <c r="A33" s="9" t="s">
        <v>27</v>
      </c>
      <c r="B33" s="75">
        <v>816</v>
      </c>
      <c r="C33" s="76">
        <f t="shared" si="0"/>
        <v>0.040216855593888615</v>
      </c>
      <c r="D33" s="10">
        <f t="shared" si="1"/>
        <v>10</v>
      </c>
      <c r="E33" s="77">
        <v>233</v>
      </c>
      <c r="F33" s="85">
        <f t="shared" si="2"/>
        <v>0.02072032014228546</v>
      </c>
      <c r="G33" s="79">
        <f t="shared" si="3"/>
        <v>15</v>
      </c>
      <c r="H33" s="124">
        <v>800</v>
      </c>
      <c r="I33" s="85">
        <f t="shared" si="4"/>
        <v>0.03827568058944548</v>
      </c>
      <c r="J33" s="79">
        <f t="shared" si="5"/>
        <v>10</v>
      </c>
      <c r="K33" s="124">
        <v>802</v>
      </c>
      <c r="L33" s="85">
        <f t="shared" si="6"/>
        <v>0.038145065398335315</v>
      </c>
      <c r="M33" s="79">
        <f t="shared" si="7"/>
        <v>11</v>
      </c>
      <c r="N33" s="124">
        <v>804</v>
      </c>
      <c r="O33" s="85">
        <f t="shared" si="8"/>
        <v>0.03824019024970274</v>
      </c>
      <c r="P33" s="79">
        <f t="shared" si="9"/>
        <v>11</v>
      </c>
      <c r="Q33" s="124">
        <v>804</v>
      </c>
      <c r="R33" s="85">
        <f t="shared" si="10"/>
        <v>0.03824019024970274</v>
      </c>
      <c r="S33" s="79">
        <f t="shared" si="11"/>
        <v>11</v>
      </c>
    </row>
    <row r="34" spans="1:19" s="8" customFormat="1" ht="12">
      <c r="A34" s="9" t="s">
        <v>28</v>
      </c>
      <c r="B34" s="75">
        <v>177</v>
      </c>
      <c r="C34" s="76">
        <f t="shared" si="0"/>
        <v>0.008723509117792017</v>
      </c>
      <c r="D34" s="10">
        <f t="shared" si="1"/>
        <v>20</v>
      </c>
      <c r="E34" s="77">
        <v>125</v>
      </c>
      <c r="F34" s="85">
        <f t="shared" si="2"/>
        <v>0.011116051578479324</v>
      </c>
      <c r="G34" s="79">
        <f t="shared" si="3"/>
        <v>21</v>
      </c>
      <c r="H34" s="124">
        <v>166</v>
      </c>
      <c r="I34" s="85">
        <f t="shared" si="4"/>
        <v>0.007942203722309938</v>
      </c>
      <c r="J34" s="79">
        <f t="shared" si="5"/>
        <v>21</v>
      </c>
      <c r="K34" s="124">
        <v>167</v>
      </c>
      <c r="L34" s="85">
        <f t="shared" si="6"/>
        <v>0.007942925089179547</v>
      </c>
      <c r="M34" s="79">
        <f t="shared" si="7"/>
        <v>21</v>
      </c>
      <c r="N34" s="124">
        <v>167</v>
      </c>
      <c r="O34" s="85">
        <f t="shared" si="8"/>
        <v>0.007942925089179547</v>
      </c>
      <c r="P34" s="79">
        <f t="shared" si="9"/>
        <v>21</v>
      </c>
      <c r="Q34" s="124">
        <v>167</v>
      </c>
      <c r="R34" s="85">
        <f t="shared" si="10"/>
        <v>0.007942925089179547</v>
      </c>
      <c r="S34" s="79">
        <f t="shared" si="11"/>
        <v>21</v>
      </c>
    </row>
    <row r="35" spans="1:19" s="8" customFormat="1" ht="12">
      <c r="A35" s="9" t="s">
        <v>29</v>
      </c>
      <c r="B35" s="75">
        <v>2438</v>
      </c>
      <c r="C35" s="76">
        <f t="shared" si="0"/>
        <v>0.12015771315919171</v>
      </c>
      <c r="D35" s="10">
        <f t="shared" si="1"/>
        <v>2</v>
      </c>
      <c r="E35" s="77">
        <v>1306</v>
      </c>
      <c r="F35" s="85">
        <f t="shared" si="2"/>
        <v>0.11614050689195198</v>
      </c>
      <c r="G35" s="79">
        <f t="shared" si="3"/>
        <v>2</v>
      </c>
      <c r="H35" s="124">
        <v>2192</v>
      </c>
      <c r="I35" s="85">
        <f t="shared" si="4"/>
        <v>0.10487536481508061</v>
      </c>
      <c r="J35" s="79">
        <f t="shared" si="5"/>
        <v>4</v>
      </c>
      <c r="K35" s="124">
        <v>2197</v>
      </c>
      <c r="L35" s="85">
        <f t="shared" si="6"/>
        <v>0.10449464922711059</v>
      </c>
      <c r="M35" s="79">
        <f t="shared" si="7"/>
        <v>4</v>
      </c>
      <c r="N35" s="124">
        <v>2197</v>
      </c>
      <c r="O35" s="85">
        <f t="shared" si="8"/>
        <v>0.10449464922711059</v>
      </c>
      <c r="P35" s="79">
        <f t="shared" si="9"/>
        <v>4</v>
      </c>
      <c r="Q35" s="124">
        <v>2197</v>
      </c>
      <c r="R35" s="85">
        <f t="shared" si="10"/>
        <v>0.10449464922711059</v>
      </c>
      <c r="S35" s="79">
        <f t="shared" si="11"/>
        <v>4</v>
      </c>
    </row>
    <row r="36" spans="1:19" s="8" customFormat="1" ht="12">
      <c r="A36" s="9" t="s">
        <v>30</v>
      </c>
      <c r="B36" s="75">
        <v>918</v>
      </c>
      <c r="C36" s="76">
        <f t="shared" si="0"/>
        <v>0.04524396254312469</v>
      </c>
      <c r="D36" s="10">
        <f t="shared" si="1"/>
        <v>9</v>
      </c>
      <c r="E36" s="77">
        <v>896</v>
      </c>
      <c r="F36" s="85">
        <f t="shared" si="2"/>
        <v>0.0796798577145398</v>
      </c>
      <c r="G36" s="79">
        <f t="shared" si="3"/>
        <v>4</v>
      </c>
      <c r="H36" s="124">
        <v>1051</v>
      </c>
      <c r="I36" s="85">
        <f t="shared" si="4"/>
        <v>0.050284675374384004</v>
      </c>
      <c r="J36" s="79">
        <f t="shared" si="5"/>
        <v>7</v>
      </c>
      <c r="K36" s="124">
        <v>1056</v>
      </c>
      <c r="L36" s="85">
        <f t="shared" si="6"/>
        <v>0.05022592152199762</v>
      </c>
      <c r="M36" s="79">
        <f t="shared" si="7"/>
        <v>7</v>
      </c>
      <c r="N36" s="124">
        <v>1056</v>
      </c>
      <c r="O36" s="85">
        <f t="shared" si="8"/>
        <v>0.05022592152199762</v>
      </c>
      <c r="P36" s="79">
        <f t="shared" si="9"/>
        <v>7</v>
      </c>
      <c r="Q36" s="124">
        <v>1056</v>
      </c>
      <c r="R36" s="85">
        <f t="shared" si="10"/>
        <v>0.05022592152199762</v>
      </c>
      <c r="S36" s="79">
        <f t="shared" si="11"/>
        <v>7</v>
      </c>
    </row>
    <row r="37" spans="1:19" s="8" customFormat="1" ht="12">
      <c r="A37" s="119" t="s">
        <v>31</v>
      </c>
      <c r="B37" s="116">
        <v>53</v>
      </c>
      <c r="C37" s="117">
        <f t="shared" si="0"/>
        <v>0.0026121241991128633</v>
      </c>
      <c r="D37" s="107">
        <f t="shared" si="1"/>
        <v>26</v>
      </c>
      <c r="E37" s="187">
        <v>193</v>
      </c>
      <c r="F37" s="99">
        <f t="shared" si="2"/>
        <v>0.017163183637172078</v>
      </c>
      <c r="G37" s="98">
        <f t="shared" si="3"/>
        <v>18</v>
      </c>
      <c r="H37" s="125">
        <v>199</v>
      </c>
      <c r="I37" s="99">
        <f t="shared" si="4"/>
        <v>0.009521075546624564</v>
      </c>
      <c r="J37" s="98">
        <f t="shared" si="5"/>
        <v>20</v>
      </c>
      <c r="K37" s="124">
        <v>199</v>
      </c>
      <c r="L37" s="85">
        <f t="shared" si="6"/>
        <v>0.009464922711058263</v>
      </c>
      <c r="M37" s="79">
        <f t="shared" si="7"/>
        <v>20</v>
      </c>
      <c r="N37" s="124">
        <v>199</v>
      </c>
      <c r="O37" s="85">
        <f t="shared" si="8"/>
        <v>0.009464922711058263</v>
      </c>
      <c r="P37" s="79">
        <f t="shared" si="9"/>
        <v>20</v>
      </c>
      <c r="Q37" s="124">
        <v>199</v>
      </c>
      <c r="R37" s="85">
        <f t="shared" si="10"/>
        <v>0.009464922711058263</v>
      </c>
      <c r="S37" s="79">
        <f t="shared" si="11"/>
        <v>20</v>
      </c>
    </row>
    <row r="38" spans="1:19" s="11" customFormat="1" ht="12.75">
      <c r="A38" s="93" t="s">
        <v>0</v>
      </c>
      <c r="B38" s="94">
        <v>20290</v>
      </c>
      <c r="C38" s="95">
        <f>SUM(C6:C37)</f>
        <v>1</v>
      </c>
      <c r="D38" s="97"/>
      <c r="E38" s="122">
        <v>11245</v>
      </c>
      <c r="F38" s="120">
        <f>SUM(F6:F37)</f>
        <v>1</v>
      </c>
      <c r="G38" s="121"/>
      <c r="H38" s="86">
        <v>20901</v>
      </c>
      <c r="I38" s="87">
        <f>SUM(I6:I37)</f>
        <v>1</v>
      </c>
      <c r="J38" s="88"/>
      <c r="K38" s="86">
        <v>21025</v>
      </c>
      <c r="L38" s="214">
        <f>SUM(L6:L37)</f>
        <v>1.0000000000000002</v>
      </c>
      <c r="M38" s="88"/>
      <c r="N38" s="86">
        <f>SUM(N6:N37)</f>
        <v>21077</v>
      </c>
      <c r="O38" s="214">
        <f>SUM(O6:O37)</f>
        <v>1.0024732461355532</v>
      </c>
      <c r="P38" s="88"/>
      <c r="Q38" s="86">
        <v>21093</v>
      </c>
      <c r="R38" s="214">
        <f>SUM(R6:R37)</f>
        <v>1.0032342449464926</v>
      </c>
      <c r="S38" s="88"/>
    </row>
    <row r="39" spans="1:7" s="11" customFormat="1" ht="12.75">
      <c r="A39" s="33" t="s">
        <v>85</v>
      </c>
      <c r="B39" s="34"/>
      <c r="C39" s="35"/>
      <c r="D39" s="33"/>
      <c r="E39" s="33"/>
      <c r="F39" s="33"/>
      <c r="G39" s="33"/>
    </row>
    <row r="40" spans="1:13" ht="27" customHeight="1">
      <c r="A40" s="248" t="s">
        <v>59</v>
      </c>
      <c r="B40" s="248"/>
      <c r="C40" s="248"/>
      <c r="D40" s="248"/>
      <c r="E40" s="248"/>
      <c r="F40" s="248"/>
      <c r="G40" s="248"/>
      <c r="H40" s="248"/>
      <c r="I40" s="248"/>
      <c r="J40" s="248"/>
      <c r="K40" s="248"/>
      <c r="L40" s="248"/>
      <c r="M40" s="248"/>
    </row>
  </sheetData>
  <sheetProtection/>
  <mergeCells count="2">
    <mergeCell ref="A2:H2"/>
    <mergeCell ref="A40:M40"/>
  </mergeCells>
  <printOptions/>
  <pageMargins left="0.75" right="0.75" top="1" bottom="1" header="0.5" footer="0.5"/>
  <pageSetup horizontalDpi="300" verticalDpi="300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0"/>
  <sheetViews>
    <sheetView zoomScalePageLayoutView="0" workbookViewId="0" topLeftCell="A1">
      <selection activeCell="Y23" sqref="Y23"/>
    </sheetView>
  </sheetViews>
  <sheetFormatPr defaultColWidth="9.140625" defaultRowHeight="12.75"/>
  <cols>
    <col min="1" max="1" width="25.140625" style="4" customWidth="1"/>
    <col min="2" max="2" width="11.7109375" style="4" customWidth="1"/>
    <col min="3" max="3" width="6.421875" style="4" customWidth="1"/>
    <col min="4" max="4" width="5.140625" style="4" customWidth="1"/>
    <col min="5" max="5" width="10.140625" style="4" customWidth="1"/>
    <col min="6" max="6" width="6.8515625" style="4" customWidth="1"/>
    <col min="7" max="7" width="5.57421875" style="4" customWidth="1"/>
    <col min="8" max="8" width="10.8515625" style="4" customWidth="1"/>
    <col min="9" max="9" width="7.00390625" style="4" customWidth="1"/>
    <col min="10" max="10" width="5.421875" style="4" customWidth="1"/>
    <col min="11" max="11" width="10.57421875" style="4" customWidth="1"/>
    <col min="12" max="12" width="7.00390625" style="4" customWidth="1"/>
    <col min="13" max="13" width="7.28125" style="4" customWidth="1"/>
    <col min="14" max="14" width="8.8515625" style="4" customWidth="1"/>
    <col min="15" max="16" width="9.00390625" style="4" customWidth="1"/>
    <col min="17" max="16384" width="9.140625" style="4" customWidth="1"/>
  </cols>
  <sheetData>
    <row r="1" spans="1:7" ht="12.75">
      <c r="A1" s="2" t="s">
        <v>37</v>
      </c>
      <c r="B1" s="2"/>
      <c r="C1" s="2"/>
      <c r="D1" s="2"/>
      <c r="E1" s="2"/>
      <c r="F1" s="2"/>
      <c r="G1" s="2"/>
    </row>
    <row r="2" spans="1:7" ht="12.75">
      <c r="A2" s="15" t="s">
        <v>39</v>
      </c>
      <c r="B2" s="6"/>
      <c r="C2" s="6"/>
      <c r="D2" s="6"/>
      <c r="E2" s="6"/>
      <c r="F2" s="6"/>
      <c r="G2" s="6"/>
    </row>
    <row r="3" spans="1:2" ht="12.75">
      <c r="A3" s="241" t="s">
        <v>97</v>
      </c>
      <c r="B3" s="6"/>
    </row>
    <row r="4" s="29" customFormat="1" ht="14.25" customHeight="1"/>
    <row r="5" spans="1:19" s="8" customFormat="1" ht="16.5" customHeight="1">
      <c r="A5" s="268" t="s">
        <v>34</v>
      </c>
      <c r="B5" s="242">
        <v>2013</v>
      </c>
      <c r="C5" s="243" t="s">
        <v>33</v>
      </c>
      <c r="D5" s="265" t="s">
        <v>32</v>
      </c>
      <c r="E5" s="242">
        <v>2014</v>
      </c>
      <c r="F5" s="243" t="s">
        <v>33</v>
      </c>
      <c r="G5" s="265" t="s">
        <v>32</v>
      </c>
      <c r="H5" s="242">
        <v>2015</v>
      </c>
      <c r="I5" s="243" t="s">
        <v>33</v>
      </c>
      <c r="J5" s="265" t="s">
        <v>32</v>
      </c>
      <c r="K5" s="242">
        <v>2016</v>
      </c>
      <c r="L5" s="243" t="s">
        <v>33</v>
      </c>
      <c r="M5" s="265" t="s">
        <v>32</v>
      </c>
      <c r="N5" s="242">
        <v>2017</v>
      </c>
      <c r="O5" s="243" t="s">
        <v>33</v>
      </c>
      <c r="P5" s="265" t="s">
        <v>32</v>
      </c>
      <c r="Q5" s="242">
        <v>2018</v>
      </c>
      <c r="R5" s="243" t="s">
        <v>33</v>
      </c>
      <c r="S5" s="265" t="s">
        <v>32</v>
      </c>
    </row>
    <row r="6" spans="1:19" s="8" customFormat="1" ht="12">
      <c r="A6" s="9" t="s">
        <v>1</v>
      </c>
      <c r="B6" s="75">
        <v>30</v>
      </c>
      <c r="C6" s="76">
        <f>B6/$B$38</f>
        <v>0.009377930603313536</v>
      </c>
      <c r="D6" s="10">
        <f>_xlfn.RANK.EQ(B6,$B$6:$B$37)</f>
        <v>26</v>
      </c>
      <c r="E6" s="77">
        <v>17</v>
      </c>
      <c r="F6" s="85">
        <f>E6/$E$38</f>
        <v>0.005544683626875407</v>
      </c>
      <c r="G6" s="79">
        <f>_xlfn.RANK.EQ(E6,$E$6:$E$37)</f>
        <v>28</v>
      </c>
      <c r="H6" s="166">
        <v>18</v>
      </c>
      <c r="I6" s="85">
        <f>H6/$H$38</f>
        <v>0.00502652890254119</v>
      </c>
      <c r="J6" s="79">
        <f>_xlfn.RANK.EQ(H6,$H$6:$H$37)</f>
        <v>31</v>
      </c>
      <c r="K6" s="166">
        <v>18</v>
      </c>
      <c r="L6" s="85">
        <f>K6/$K$38</f>
        <v>0.004901960784313725</v>
      </c>
      <c r="M6" s="79">
        <f>_xlfn.RANK.EQ(K6,$K$6:$K$37)</f>
        <v>31</v>
      </c>
      <c r="N6" s="166">
        <v>18</v>
      </c>
      <c r="O6" s="85">
        <f>N6/$K$38</f>
        <v>0.004901960784313725</v>
      </c>
      <c r="P6" s="79">
        <f>_xlfn.RANK.EQ(N6,$N$6:$N$37)</f>
        <v>31</v>
      </c>
      <c r="Q6" s="166">
        <v>18</v>
      </c>
      <c r="R6" s="85">
        <f aca="true" t="shared" si="0" ref="R6:R37">Q6/$Q$38</f>
        <v>0.00482573726541555</v>
      </c>
      <c r="S6" s="79">
        <f aca="true" t="shared" si="1" ref="S6:S37">_xlfn.RANK.EQ(Q6,$Q$6:$Q$37)</f>
        <v>31</v>
      </c>
    </row>
    <row r="7" spans="1:19" s="8" customFormat="1" ht="12">
      <c r="A7" s="9" t="s">
        <v>2</v>
      </c>
      <c r="B7" s="75">
        <v>49</v>
      </c>
      <c r="C7" s="76">
        <f aca="true" t="shared" si="2" ref="C7:C37">B7/$B$38</f>
        <v>0.015317286652078774</v>
      </c>
      <c r="D7" s="10">
        <f aca="true" t="shared" si="3" ref="D7:D37">_xlfn.RANK.EQ(B7,$B$6:$B$37)</f>
        <v>21</v>
      </c>
      <c r="E7" s="77">
        <v>41</v>
      </c>
      <c r="F7" s="85">
        <f aca="true" t="shared" si="4" ref="F7:F37">E7/$E$38</f>
        <v>0.013372472276581865</v>
      </c>
      <c r="G7" s="79">
        <f aca="true" t="shared" si="5" ref="G7:G37">_xlfn.RANK.EQ(E7,$E$6:$E$37)</f>
        <v>19</v>
      </c>
      <c r="H7" s="166">
        <v>53</v>
      </c>
      <c r="I7" s="85">
        <f aca="true" t="shared" si="6" ref="I7:I37">H7/$H$38</f>
        <v>0.014800335101926836</v>
      </c>
      <c r="J7" s="79">
        <f aca="true" t="shared" si="7" ref="J7:J37">_xlfn.RANK.EQ(H7,$H$6:$H$37)</f>
        <v>20</v>
      </c>
      <c r="K7" s="166">
        <v>56</v>
      </c>
      <c r="L7" s="85">
        <f aca="true" t="shared" si="8" ref="L7:L37">K7/$K$38</f>
        <v>0.015250544662309368</v>
      </c>
      <c r="M7" s="79">
        <f aca="true" t="shared" si="9" ref="M7:M37">_xlfn.RANK.EQ(K7,$K$6:$K$37)</f>
        <v>20</v>
      </c>
      <c r="N7" s="166">
        <v>59</v>
      </c>
      <c r="O7" s="85">
        <f aca="true" t="shared" si="10" ref="O7:O37">N7/$K$38</f>
        <v>0.016067538126361657</v>
      </c>
      <c r="P7" s="79">
        <f aca="true" t="shared" si="11" ref="P7:P37">_xlfn.RANK.EQ(N7,$N$6:$N$37)</f>
        <v>21</v>
      </c>
      <c r="Q7" s="166">
        <v>59</v>
      </c>
      <c r="R7" s="85">
        <f t="shared" si="0"/>
        <v>0.01581769436997319</v>
      </c>
      <c r="S7" s="79">
        <f t="shared" si="1"/>
        <v>21</v>
      </c>
    </row>
    <row r="8" spans="1:19" s="8" customFormat="1" ht="12">
      <c r="A8" s="9" t="s">
        <v>3</v>
      </c>
      <c r="B8" s="75">
        <v>28</v>
      </c>
      <c r="C8" s="76">
        <f t="shared" si="2"/>
        <v>0.0087527352297593</v>
      </c>
      <c r="D8" s="10">
        <f t="shared" si="3"/>
        <v>30</v>
      </c>
      <c r="E8" s="77">
        <v>22</v>
      </c>
      <c r="F8" s="85">
        <f t="shared" si="4"/>
        <v>0.007175472928897586</v>
      </c>
      <c r="G8" s="79">
        <f t="shared" si="5"/>
        <v>24</v>
      </c>
      <c r="H8" s="166">
        <v>31</v>
      </c>
      <c r="I8" s="85">
        <f t="shared" si="6"/>
        <v>0.008656799776598716</v>
      </c>
      <c r="J8" s="79">
        <f t="shared" si="7"/>
        <v>27</v>
      </c>
      <c r="K8" s="166">
        <v>31</v>
      </c>
      <c r="L8" s="85">
        <f t="shared" si="8"/>
        <v>0.008442265795206972</v>
      </c>
      <c r="M8" s="79">
        <f t="shared" si="9"/>
        <v>27</v>
      </c>
      <c r="N8" s="166">
        <v>32</v>
      </c>
      <c r="O8" s="85">
        <f t="shared" si="10"/>
        <v>0.008714596949891068</v>
      </c>
      <c r="P8" s="79">
        <f t="shared" si="11"/>
        <v>27</v>
      </c>
      <c r="Q8" s="166">
        <v>32</v>
      </c>
      <c r="R8" s="85">
        <f t="shared" si="0"/>
        <v>0.008579088471849867</v>
      </c>
      <c r="S8" s="79">
        <f t="shared" si="1"/>
        <v>27</v>
      </c>
    </row>
    <row r="9" spans="1:19" s="8" customFormat="1" ht="12">
      <c r="A9" s="9" t="s">
        <v>4</v>
      </c>
      <c r="B9" s="75">
        <v>38</v>
      </c>
      <c r="C9" s="76">
        <f t="shared" si="2"/>
        <v>0.011878712097530478</v>
      </c>
      <c r="D9" s="10">
        <f t="shared" si="3"/>
        <v>24</v>
      </c>
      <c r="E9" s="77">
        <v>16</v>
      </c>
      <c r="F9" s="85">
        <f t="shared" si="4"/>
        <v>0.005218525766470972</v>
      </c>
      <c r="G9" s="79">
        <f t="shared" si="5"/>
        <v>29</v>
      </c>
      <c r="H9" s="166">
        <v>33</v>
      </c>
      <c r="I9" s="85">
        <f t="shared" si="6"/>
        <v>0.009215302987992181</v>
      </c>
      <c r="J9" s="79">
        <f t="shared" si="7"/>
        <v>25</v>
      </c>
      <c r="K9" s="166">
        <v>38</v>
      </c>
      <c r="L9" s="85">
        <f t="shared" si="8"/>
        <v>0.010348583877995643</v>
      </c>
      <c r="M9" s="79">
        <f t="shared" si="9"/>
        <v>25</v>
      </c>
      <c r="N9" s="166">
        <v>39</v>
      </c>
      <c r="O9" s="85">
        <f t="shared" si="10"/>
        <v>0.010620915032679739</v>
      </c>
      <c r="P9" s="79">
        <f t="shared" si="11"/>
        <v>25</v>
      </c>
      <c r="Q9" s="166">
        <v>39</v>
      </c>
      <c r="R9" s="85">
        <f t="shared" si="0"/>
        <v>0.010455764075067025</v>
      </c>
      <c r="S9" s="79">
        <f t="shared" si="1"/>
        <v>25</v>
      </c>
    </row>
    <row r="10" spans="1:19" s="8" customFormat="1" ht="12">
      <c r="A10" s="9" t="s">
        <v>5</v>
      </c>
      <c r="B10" s="75">
        <v>185</v>
      </c>
      <c r="C10" s="76">
        <f t="shared" si="2"/>
        <v>0.0578305720537668</v>
      </c>
      <c r="D10" s="10">
        <f t="shared" si="3"/>
        <v>3</v>
      </c>
      <c r="E10" s="77">
        <v>157</v>
      </c>
      <c r="F10" s="85">
        <f t="shared" si="4"/>
        <v>0.05120678408349641</v>
      </c>
      <c r="G10" s="79">
        <f t="shared" si="5"/>
        <v>4</v>
      </c>
      <c r="H10" s="166">
        <v>168</v>
      </c>
      <c r="I10" s="85">
        <f t="shared" si="6"/>
        <v>0.046914269757051104</v>
      </c>
      <c r="J10" s="79">
        <f t="shared" si="7"/>
        <v>5</v>
      </c>
      <c r="K10" s="166">
        <v>176</v>
      </c>
      <c r="L10" s="85">
        <f t="shared" si="8"/>
        <v>0.04793028322440087</v>
      </c>
      <c r="M10" s="79">
        <f t="shared" si="9"/>
        <v>5</v>
      </c>
      <c r="N10" s="166">
        <v>179</v>
      </c>
      <c r="O10" s="85">
        <f t="shared" si="10"/>
        <v>0.04874727668845316</v>
      </c>
      <c r="P10" s="79">
        <f t="shared" si="11"/>
        <v>5</v>
      </c>
      <c r="Q10" s="166">
        <v>179</v>
      </c>
      <c r="R10" s="85">
        <f t="shared" si="0"/>
        <v>0.04798927613941019</v>
      </c>
      <c r="S10" s="79">
        <f t="shared" si="1"/>
        <v>5</v>
      </c>
    </row>
    <row r="11" spans="1:19" s="8" customFormat="1" ht="12">
      <c r="A11" s="9" t="s">
        <v>6</v>
      </c>
      <c r="B11" s="75">
        <v>72</v>
      </c>
      <c r="C11" s="76">
        <f t="shared" si="2"/>
        <v>0.022507033447952487</v>
      </c>
      <c r="D11" s="10">
        <f t="shared" si="3"/>
        <v>16</v>
      </c>
      <c r="E11" s="77">
        <v>37</v>
      </c>
      <c r="F11" s="85">
        <f t="shared" si="4"/>
        <v>0.012067840834964122</v>
      </c>
      <c r="G11" s="79">
        <f t="shared" si="5"/>
        <v>20</v>
      </c>
      <c r="H11" s="166">
        <v>81</v>
      </c>
      <c r="I11" s="85">
        <f t="shared" si="6"/>
        <v>0.022619380061435355</v>
      </c>
      <c r="J11" s="79">
        <f t="shared" si="7"/>
        <v>15</v>
      </c>
      <c r="K11" s="166">
        <v>83</v>
      </c>
      <c r="L11" s="85">
        <f t="shared" si="8"/>
        <v>0.022603485838779955</v>
      </c>
      <c r="M11" s="79">
        <f t="shared" si="9"/>
        <v>15</v>
      </c>
      <c r="N11" s="166">
        <v>84</v>
      </c>
      <c r="O11" s="85">
        <f t="shared" si="10"/>
        <v>0.02287581699346405</v>
      </c>
      <c r="P11" s="79">
        <f t="shared" si="11"/>
        <v>15</v>
      </c>
      <c r="Q11" s="166">
        <v>84</v>
      </c>
      <c r="R11" s="85">
        <f t="shared" si="0"/>
        <v>0.022520107238605896</v>
      </c>
      <c r="S11" s="79">
        <f t="shared" si="1"/>
        <v>15</v>
      </c>
    </row>
    <row r="12" spans="1:19" s="8" customFormat="1" ht="12">
      <c r="A12" s="9" t="s">
        <v>7</v>
      </c>
      <c r="B12" s="75">
        <v>67</v>
      </c>
      <c r="C12" s="76">
        <f t="shared" si="2"/>
        <v>0.020944045014066895</v>
      </c>
      <c r="D12" s="10">
        <f t="shared" si="3"/>
        <v>18</v>
      </c>
      <c r="E12" s="77">
        <v>64</v>
      </c>
      <c r="F12" s="85">
        <f t="shared" si="4"/>
        <v>0.020874103065883887</v>
      </c>
      <c r="G12" s="79">
        <f t="shared" si="5"/>
        <v>14</v>
      </c>
      <c r="H12" s="166">
        <v>67</v>
      </c>
      <c r="I12" s="85">
        <f t="shared" si="6"/>
        <v>0.018709857581681096</v>
      </c>
      <c r="J12" s="79">
        <f t="shared" si="7"/>
        <v>18</v>
      </c>
      <c r="K12" s="166">
        <v>69</v>
      </c>
      <c r="L12" s="85">
        <f t="shared" si="8"/>
        <v>0.018790849673202614</v>
      </c>
      <c r="M12" s="79">
        <f t="shared" si="9"/>
        <v>18</v>
      </c>
      <c r="N12" s="166">
        <v>70</v>
      </c>
      <c r="O12" s="85">
        <f t="shared" si="10"/>
        <v>0.01906318082788671</v>
      </c>
      <c r="P12" s="79">
        <f t="shared" si="11"/>
        <v>18</v>
      </c>
      <c r="Q12" s="166">
        <v>70</v>
      </c>
      <c r="R12" s="85">
        <f t="shared" si="0"/>
        <v>0.01876675603217158</v>
      </c>
      <c r="S12" s="79">
        <f t="shared" si="1"/>
        <v>18</v>
      </c>
    </row>
    <row r="13" spans="1:19" s="8" customFormat="1" ht="12">
      <c r="A13" s="9" t="s">
        <v>8</v>
      </c>
      <c r="B13" s="75">
        <v>115</v>
      </c>
      <c r="C13" s="76">
        <f t="shared" si="2"/>
        <v>0.035948733979368555</v>
      </c>
      <c r="D13" s="10">
        <f t="shared" si="3"/>
        <v>11</v>
      </c>
      <c r="E13" s="77">
        <v>67</v>
      </c>
      <c r="F13" s="85">
        <f t="shared" si="4"/>
        <v>0.021852576647097194</v>
      </c>
      <c r="G13" s="79">
        <f t="shared" si="5"/>
        <v>13</v>
      </c>
      <c r="H13" s="166">
        <v>114</v>
      </c>
      <c r="I13" s="85">
        <f t="shared" si="6"/>
        <v>0.031834683049427534</v>
      </c>
      <c r="J13" s="79">
        <f t="shared" si="7"/>
        <v>10</v>
      </c>
      <c r="K13" s="166">
        <v>121</v>
      </c>
      <c r="L13" s="85">
        <f t="shared" si="8"/>
        <v>0.0329520697167756</v>
      </c>
      <c r="M13" s="79">
        <f t="shared" si="9"/>
        <v>10</v>
      </c>
      <c r="N13" s="166">
        <v>122</v>
      </c>
      <c r="O13" s="85">
        <f t="shared" si="10"/>
        <v>0.0332244008714597</v>
      </c>
      <c r="P13" s="79">
        <f t="shared" si="11"/>
        <v>10</v>
      </c>
      <c r="Q13" s="166">
        <v>122</v>
      </c>
      <c r="R13" s="85">
        <f t="shared" si="0"/>
        <v>0.032707774798927614</v>
      </c>
      <c r="S13" s="79">
        <f t="shared" si="1"/>
        <v>10</v>
      </c>
    </row>
    <row r="14" spans="1:19" s="8" customFormat="1" ht="12">
      <c r="A14" s="9" t="s">
        <v>83</v>
      </c>
      <c r="B14" s="75">
        <v>78</v>
      </c>
      <c r="C14" s="76">
        <f t="shared" si="2"/>
        <v>0.02438261956861519</v>
      </c>
      <c r="D14" s="10">
        <f t="shared" si="3"/>
        <v>15</v>
      </c>
      <c r="E14" s="77">
        <v>25</v>
      </c>
      <c r="F14" s="85">
        <f t="shared" si="4"/>
        <v>0.008153946510110893</v>
      </c>
      <c r="G14" s="79">
        <f t="shared" si="5"/>
        <v>22</v>
      </c>
      <c r="H14" s="166">
        <v>43</v>
      </c>
      <c r="I14" s="85">
        <f t="shared" si="6"/>
        <v>0.012007819044959508</v>
      </c>
      <c r="J14" s="79">
        <f t="shared" si="7"/>
        <v>23</v>
      </c>
      <c r="K14" s="166">
        <v>44</v>
      </c>
      <c r="L14" s="85">
        <f t="shared" si="8"/>
        <v>0.011982570806100218</v>
      </c>
      <c r="M14" s="79">
        <f t="shared" si="9"/>
        <v>23</v>
      </c>
      <c r="N14" s="166">
        <v>50</v>
      </c>
      <c r="O14" s="85">
        <f t="shared" si="10"/>
        <v>0.013616557734204794</v>
      </c>
      <c r="P14" s="79">
        <f t="shared" si="11"/>
        <v>22</v>
      </c>
      <c r="Q14" s="166">
        <v>49</v>
      </c>
      <c r="R14" s="85">
        <f t="shared" si="0"/>
        <v>0.013136729222520108</v>
      </c>
      <c r="S14" s="79">
        <f t="shared" si="1"/>
        <v>22</v>
      </c>
    </row>
    <row r="15" spans="1:19" s="8" customFormat="1" ht="12">
      <c r="A15" s="9" t="s">
        <v>9</v>
      </c>
      <c r="B15" s="75">
        <v>130</v>
      </c>
      <c r="C15" s="76">
        <f t="shared" si="2"/>
        <v>0.04063769928102532</v>
      </c>
      <c r="D15" s="10">
        <f t="shared" si="3"/>
        <v>8</v>
      </c>
      <c r="E15" s="77">
        <v>99</v>
      </c>
      <c r="F15" s="85">
        <f t="shared" si="4"/>
        <v>0.03228962818003914</v>
      </c>
      <c r="G15" s="79">
        <f t="shared" si="5"/>
        <v>11</v>
      </c>
      <c r="H15" s="166">
        <v>110</v>
      </c>
      <c r="I15" s="85">
        <f t="shared" si="6"/>
        <v>0.030717676626640603</v>
      </c>
      <c r="J15" s="79">
        <f t="shared" si="7"/>
        <v>11</v>
      </c>
      <c r="K15" s="166">
        <v>117</v>
      </c>
      <c r="L15" s="85">
        <f t="shared" si="8"/>
        <v>0.031862745098039214</v>
      </c>
      <c r="M15" s="79">
        <f t="shared" si="9"/>
        <v>11</v>
      </c>
      <c r="N15" s="166">
        <v>119</v>
      </c>
      <c r="O15" s="85">
        <f t="shared" si="10"/>
        <v>0.032407407407407406</v>
      </c>
      <c r="P15" s="79">
        <f t="shared" si="11"/>
        <v>11</v>
      </c>
      <c r="Q15" s="166">
        <v>119</v>
      </c>
      <c r="R15" s="85">
        <f t="shared" si="0"/>
        <v>0.03190348525469169</v>
      </c>
      <c r="S15" s="79">
        <f t="shared" si="1"/>
        <v>11</v>
      </c>
    </row>
    <row r="16" spans="1:19" s="8" customFormat="1" ht="12">
      <c r="A16" s="9" t="s">
        <v>10</v>
      </c>
      <c r="B16" s="75">
        <v>79</v>
      </c>
      <c r="C16" s="76">
        <f t="shared" si="2"/>
        <v>0.02469521725539231</v>
      </c>
      <c r="D16" s="10">
        <f t="shared" si="3"/>
        <v>14</v>
      </c>
      <c r="E16" s="77">
        <v>76</v>
      </c>
      <c r="F16" s="85">
        <f t="shared" si="4"/>
        <v>0.024787997390737115</v>
      </c>
      <c r="G16" s="79">
        <f t="shared" si="5"/>
        <v>12</v>
      </c>
      <c r="H16" s="166">
        <v>79</v>
      </c>
      <c r="I16" s="85">
        <f t="shared" si="6"/>
        <v>0.022060876850041888</v>
      </c>
      <c r="J16" s="79">
        <f t="shared" si="7"/>
        <v>16</v>
      </c>
      <c r="K16" s="166">
        <v>80</v>
      </c>
      <c r="L16" s="85">
        <f t="shared" si="8"/>
        <v>0.02178649237472767</v>
      </c>
      <c r="M16" s="79">
        <f t="shared" si="9"/>
        <v>16</v>
      </c>
      <c r="N16" s="166">
        <v>81</v>
      </c>
      <c r="O16" s="85">
        <f t="shared" si="10"/>
        <v>0.022058823529411766</v>
      </c>
      <c r="P16" s="79">
        <f t="shared" si="11"/>
        <v>16</v>
      </c>
      <c r="Q16" s="166">
        <v>81</v>
      </c>
      <c r="R16" s="85">
        <f t="shared" si="0"/>
        <v>0.021715817694369973</v>
      </c>
      <c r="S16" s="79">
        <f t="shared" si="1"/>
        <v>16</v>
      </c>
    </row>
    <row r="17" spans="1:19" s="8" customFormat="1" ht="12">
      <c r="A17" s="9" t="s">
        <v>11</v>
      </c>
      <c r="B17" s="75">
        <v>300</v>
      </c>
      <c r="C17" s="76">
        <f t="shared" si="2"/>
        <v>0.09377930603313535</v>
      </c>
      <c r="D17" s="10">
        <f t="shared" si="3"/>
        <v>2</v>
      </c>
      <c r="E17" s="77">
        <v>485</v>
      </c>
      <c r="F17" s="85">
        <f t="shared" si="4"/>
        <v>0.15818656229615133</v>
      </c>
      <c r="G17" s="79">
        <f t="shared" si="5"/>
        <v>2</v>
      </c>
      <c r="H17" s="166">
        <v>501</v>
      </c>
      <c r="I17" s="85">
        <f t="shared" si="6"/>
        <v>0.13990505445406312</v>
      </c>
      <c r="J17" s="79">
        <f t="shared" si="7"/>
        <v>2</v>
      </c>
      <c r="K17" s="166">
        <v>500</v>
      </c>
      <c r="L17" s="85">
        <f t="shared" si="8"/>
        <v>0.13616557734204793</v>
      </c>
      <c r="M17" s="79">
        <f t="shared" si="9"/>
        <v>2</v>
      </c>
      <c r="N17" s="166">
        <v>501</v>
      </c>
      <c r="O17" s="85">
        <f t="shared" si="10"/>
        <v>0.136437908496732</v>
      </c>
      <c r="P17" s="79">
        <f t="shared" si="11"/>
        <v>2</v>
      </c>
      <c r="Q17" s="166">
        <v>501</v>
      </c>
      <c r="R17" s="85">
        <f t="shared" si="0"/>
        <v>0.13431635388739946</v>
      </c>
      <c r="S17" s="79">
        <f t="shared" si="1"/>
        <v>2</v>
      </c>
    </row>
    <row r="18" spans="1:19" s="8" customFormat="1" ht="12">
      <c r="A18" s="9" t="s">
        <v>12</v>
      </c>
      <c r="B18" s="75">
        <v>170</v>
      </c>
      <c r="C18" s="76">
        <f t="shared" si="2"/>
        <v>0.053141606752110035</v>
      </c>
      <c r="D18" s="10">
        <f t="shared" si="3"/>
        <v>5</v>
      </c>
      <c r="E18" s="77">
        <v>131</v>
      </c>
      <c r="F18" s="85">
        <f t="shared" si="4"/>
        <v>0.04272667971298108</v>
      </c>
      <c r="G18" s="79">
        <f t="shared" si="5"/>
        <v>7</v>
      </c>
      <c r="H18" s="166">
        <v>139</v>
      </c>
      <c r="I18" s="85">
        <f t="shared" si="6"/>
        <v>0.038815973191845855</v>
      </c>
      <c r="J18" s="79">
        <f t="shared" si="7"/>
        <v>8</v>
      </c>
      <c r="K18" s="166">
        <v>140</v>
      </c>
      <c r="L18" s="85">
        <f t="shared" si="8"/>
        <v>0.03812636165577342</v>
      </c>
      <c r="M18" s="79">
        <f t="shared" si="9"/>
        <v>8</v>
      </c>
      <c r="N18" s="166">
        <v>140</v>
      </c>
      <c r="O18" s="85">
        <f t="shared" si="10"/>
        <v>0.03812636165577342</v>
      </c>
      <c r="P18" s="79">
        <f t="shared" si="11"/>
        <v>8</v>
      </c>
      <c r="Q18" s="166">
        <v>140</v>
      </c>
      <c r="R18" s="85">
        <f t="shared" si="0"/>
        <v>0.03753351206434316</v>
      </c>
      <c r="S18" s="79">
        <f t="shared" si="1"/>
        <v>8</v>
      </c>
    </row>
    <row r="19" spans="1:19" s="8" customFormat="1" ht="12">
      <c r="A19" s="51" t="s">
        <v>13</v>
      </c>
      <c r="B19" s="80">
        <v>104</v>
      </c>
      <c r="C19" s="81">
        <f t="shared" si="2"/>
        <v>0.03251015942482026</v>
      </c>
      <c r="D19" s="52">
        <f t="shared" si="3"/>
        <v>12</v>
      </c>
      <c r="E19" s="164">
        <v>120</v>
      </c>
      <c r="F19" s="90">
        <f t="shared" si="4"/>
        <v>0.03913894324853229</v>
      </c>
      <c r="G19" s="89">
        <f t="shared" si="5"/>
        <v>9</v>
      </c>
      <c r="H19" s="167">
        <v>101</v>
      </c>
      <c r="I19" s="90">
        <f t="shared" si="6"/>
        <v>0.02820441217537001</v>
      </c>
      <c r="J19" s="89">
        <f t="shared" si="7"/>
        <v>13</v>
      </c>
      <c r="K19" s="167">
        <v>108</v>
      </c>
      <c r="L19" s="90">
        <f t="shared" si="8"/>
        <v>0.029411764705882353</v>
      </c>
      <c r="M19" s="89">
        <f t="shared" si="9"/>
        <v>13</v>
      </c>
      <c r="N19" s="167">
        <v>109</v>
      </c>
      <c r="O19" s="90">
        <f t="shared" si="10"/>
        <v>0.02968409586056645</v>
      </c>
      <c r="P19" s="89">
        <f t="shared" si="11"/>
        <v>13</v>
      </c>
      <c r="Q19" s="167">
        <v>109</v>
      </c>
      <c r="R19" s="90">
        <f t="shared" si="0"/>
        <v>0.029222520107238605</v>
      </c>
      <c r="S19" s="89">
        <f t="shared" si="1"/>
        <v>13</v>
      </c>
    </row>
    <row r="20" spans="1:19" s="8" customFormat="1" ht="12">
      <c r="A20" s="9" t="s">
        <v>14</v>
      </c>
      <c r="B20" s="75">
        <v>157</v>
      </c>
      <c r="C20" s="76">
        <f t="shared" si="2"/>
        <v>0.0490778368240075</v>
      </c>
      <c r="D20" s="10">
        <f t="shared" si="3"/>
        <v>7</v>
      </c>
      <c r="E20" s="77">
        <v>117</v>
      </c>
      <c r="F20" s="85">
        <f t="shared" si="4"/>
        <v>0.03816046966731898</v>
      </c>
      <c r="G20" s="79">
        <f t="shared" si="5"/>
        <v>10</v>
      </c>
      <c r="H20" s="166">
        <v>159</v>
      </c>
      <c r="I20" s="85">
        <f t="shared" si="6"/>
        <v>0.044401005305780505</v>
      </c>
      <c r="J20" s="79">
        <f t="shared" si="7"/>
        <v>7</v>
      </c>
      <c r="K20" s="166">
        <v>160</v>
      </c>
      <c r="L20" s="85">
        <f t="shared" si="8"/>
        <v>0.04357298474945534</v>
      </c>
      <c r="M20" s="79">
        <f t="shared" si="9"/>
        <v>7</v>
      </c>
      <c r="N20" s="166">
        <v>160</v>
      </c>
      <c r="O20" s="85">
        <f t="shared" si="10"/>
        <v>0.04357298474945534</v>
      </c>
      <c r="P20" s="79">
        <f t="shared" si="11"/>
        <v>7</v>
      </c>
      <c r="Q20" s="166">
        <v>160</v>
      </c>
      <c r="R20" s="85">
        <f t="shared" si="0"/>
        <v>0.04289544235924933</v>
      </c>
      <c r="S20" s="79">
        <f t="shared" si="1"/>
        <v>7</v>
      </c>
    </row>
    <row r="21" spans="1:19" s="8" customFormat="1" ht="12">
      <c r="A21" s="9" t="s">
        <v>15</v>
      </c>
      <c r="B21" s="75">
        <v>123</v>
      </c>
      <c r="C21" s="76">
        <f t="shared" si="2"/>
        <v>0.038449515473585494</v>
      </c>
      <c r="D21" s="10">
        <f t="shared" si="3"/>
        <v>9</v>
      </c>
      <c r="E21" s="77">
        <v>128</v>
      </c>
      <c r="F21" s="85">
        <f t="shared" si="4"/>
        <v>0.04174820613176777</v>
      </c>
      <c r="G21" s="79">
        <f t="shared" si="5"/>
        <v>8</v>
      </c>
      <c r="H21" s="166">
        <v>137</v>
      </c>
      <c r="I21" s="85">
        <f t="shared" si="6"/>
        <v>0.03825746998045239</v>
      </c>
      <c r="J21" s="79">
        <f t="shared" si="7"/>
        <v>9</v>
      </c>
      <c r="K21" s="166">
        <v>140</v>
      </c>
      <c r="L21" s="85">
        <f t="shared" si="8"/>
        <v>0.03812636165577342</v>
      </c>
      <c r="M21" s="79">
        <f t="shared" si="9"/>
        <v>8</v>
      </c>
      <c r="N21" s="166">
        <v>140</v>
      </c>
      <c r="O21" s="85">
        <f t="shared" si="10"/>
        <v>0.03812636165577342</v>
      </c>
      <c r="P21" s="79">
        <f t="shared" si="11"/>
        <v>8</v>
      </c>
      <c r="Q21" s="166">
        <v>140</v>
      </c>
      <c r="R21" s="85">
        <f t="shared" si="0"/>
        <v>0.03753351206434316</v>
      </c>
      <c r="S21" s="79">
        <f t="shared" si="1"/>
        <v>8</v>
      </c>
    </row>
    <row r="22" spans="1:19" s="8" customFormat="1" ht="12">
      <c r="A22" s="9" t="s">
        <v>16</v>
      </c>
      <c r="B22" s="75">
        <v>30</v>
      </c>
      <c r="C22" s="76">
        <f t="shared" si="2"/>
        <v>0.009377930603313536</v>
      </c>
      <c r="D22" s="10">
        <f t="shared" si="3"/>
        <v>26</v>
      </c>
      <c r="E22" s="77">
        <v>23</v>
      </c>
      <c r="F22" s="85">
        <f t="shared" si="4"/>
        <v>0.007501630789302022</v>
      </c>
      <c r="G22" s="79">
        <f t="shared" si="5"/>
        <v>23</v>
      </c>
      <c r="H22" s="166">
        <v>30</v>
      </c>
      <c r="I22" s="85">
        <f t="shared" si="6"/>
        <v>0.008377548170901982</v>
      </c>
      <c r="J22" s="79">
        <f t="shared" si="7"/>
        <v>28</v>
      </c>
      <c r="K22" s="166">
        <v>29</v>
      </c>
      <c r="L22" s="85">
        <f t="shared" si="8"/>
        <v>0.00789760348583878</v>
      </c>
      <c r="M22" s="79">
        <f t="shared" si="9"/>
        <v>28</v>
      </c>
      <c r="N22" s="166">
        <v>30</v>
      </c>
      <c r="O22" s="85">
        <f t="shared" si="10"/>
        <v>0.008169934640522876</v>
      </c>
      <c r="P22" s="79">
        <f t="shared" si="11"/>
        <v>28</v>
      </c>
      <c r="Q22" s="166">
        <v>29</v>
      </c>
      <c r="R22" s="85">
        <f t="shared" si="0"/>
        <v>0.007774798927613941</v>
      </c>
      <c r="S22" s="79">
        <f t="shared" si="1"/>
        <v>28</v>
      </c>
    </row>
    <row r="23" spans="1:19" s="8" customFormat="1" ht="12">
      <c r="A23" s="9" t="s">
        <v>17</v>
      </c>
      <c r="B23" s="75">
        <v>20</v>
      </c>
      <c r="C23" s="76">
        <f t="shared" si="2"/>
        <v>0.006251953735542357</v>
      </c>
      <c r="D23" s="10">
        <f t="shared" si="3"/>
        <v>31</v>
      </c>
      <c r="E23" s="77">
        <v>15</v>
      </c>
      <c r="F23" s="85">
        <f t="shared" si="4"/>
        <v>0.004892367906066536</v>
      </c>
      <c r="G23" s="79">
        <f t="shared" si="5"/>
        <v>30</v>
      </c>
      <c r="H23" s="166">
        <v>33</v>
      </c>
      <c r="I23" s="85">
        <f t="shared" si="6"/>
        <v>0.009215302987992181</v>
      </c>
      <c r="J23" s="79">
        <f t="shared" si="7"/>
        <v>25</v>
      </c>
      <c r="K23" s="166">
        <v>34</v>
      </c>
      <c r="L23" s="85">
        <f t="shared" si="8"/>
        <v>0.009259259259259259</v>
      </c>
      <c r="M23" s="79">
        <f t="shared" si="9"/>
        <v>26</v>
      </c>
      <c r="N23" s="166">
        <v>34</v>
      </c>
      <c r="O23" s="85">
        <f t="shared" si="10"/>
        <v>0.009259259259259259</v>
      </c>
      <c r="P23" s="79">
        <f t="shared" si="11"/>
        <v>26</v>
      </c>
      <c r="Q23" s="166">
        <v>33</v>
      </c>
      <c r="R23" s="85">
        <f t="shared" si="0"/>
        <v>0.008847184986595175</v>
      </c>
      <c r="S23" s="79">
        <f t="shared" si="1"/>
        <v>26</v>
      </c>
    </row>
    <row r="24" spans="1:19" s="8" customFormat="1" ht="12">
      <c r="A24" s="9" t="s">
        <v>18</v>
      </c>
      <c r="B24" s="75">
        <v>67</v>
      </c>
      <c r="C24" s="76">
        <f t="shared" si="2"/>
        <v>0.020944045014066895</v>
      </c>
      <c r="D24" s="10">
        <f t="shared" si="3"/>
        <v>18</v>
      </c>
      <c r="E24" s="77">
        <v>49</v>
      </c>
      <c r="F24" s="85">
        <f t="shared" si="4"/>
        <v>0.01598173515981735</v>
      </c>
      <c r="G24" s="79">
        <f t="shared" si="5"/>
        <v>18</v>
      </c>
      <c r="H24" s="166">
        <v>61</v>
      </c>
      <c r="I24" s="85">
        <f t="shared" si="6"/>
        <v>0.017034347947500698</v>
      </c>
      <c r="J24" s="79">
        <f t="shared" si="7"/>
        <v>19</v>
      </c>
      <c r="K24" s="166">
        <v>65</v>
      </c>
      <c r="L24" s="85">
        <f t="shared" si="8"/>
        <v>0.01770152505446623</v>
      </c>
      <c r="M24" s="79">
        <f t="shared" si="9"/>
        <v>19</v>
      </c>
      <c r="N24" s="166">
        <v>65</v>
      </c>
      <c r="O24" s="85">
        <f t="shared" si="10"/>
        <v>0.01770152505446623</v>
      </c>
      <c r="P24" s="79">
        <f t="shared" si="11"/>
        <v>19</v>
      </c>
      <c r="Q24" s="166">
        <v>65</v>
      </c>
      <c r="R24" s="85">
        <f t="shared" si="0"/>
        <v>0.01742627345844504</v>
      </c>
      <c r="S24" s="79">
        <f t="shared" si="1"/>
        <v>19</v>
      </c>
    </row>
    <row r="25" spans="1:19" s="8" customFormat="1" ht="12">
      <c r="A25" s="9" t="s">
        <v>19</v>
      </c>
      <c r="B25" s="75">
        <v>41</v>
      </c>
      <c r="C25" s="76">
        <f t="shared" si="2"/>
        <v>0.012816505157861832</v>
      </c>
      <c r="D25" s="10">
        <f t="shared" si="3"/>
        <v>22</v>
      </c>
      <c r="E25" s="77">
        <v>10</v>
      </c>
      <c r="F25" s="85">
        <f t="shared" si="4"/>
        <v>0.0032615786040443573</v>
      </c>
      <c r="G25" s="79">
        <f t="shared" si="5"/>
        <v>31</v>
      </c>
      <c r="H25" s="166">
        <v>24</v>
      </c>
      <c r="I25" s="85">
        <f t="shared" si="6"/>
        <v>0.006702038536721586</v>
      </c>
      <c r="J25" s="79">
        <f t="shared" si="7"/>
        <v>30</v>
      </c>
      <c r="K25" s="166">
        <v>28</v>
      </c>
      <c r="L25" s="85">
        <f t="shared" si="8"/>
        <v>0.007625272331154684</v>
      </c>
      <c r="M25" s="79">
        <f t="shared" si="9"/>
        <v>29</v>
      </c>
      <c r="N25" s="166">
        <v>28</v>
      </c>
      <c r="O25" s="85">
        <f t="shared" si="10"/>
        <v>0.007625272331154684</v>
      </c>
      <c r="P25" s="79">
        <f t="shared" si="11"/>
        <v>29</v>
      </c>
      <c r="Q25" s="166">
        <v>28</v>
      </c>
      <c r="R25" s="85">
        <f t="shared" si="0"/>
        <v>0.007506702412868633</v>
      </c>
      <c r="S25" s="79">
        <f t="shared" si="1"/>
        <v>29</v>
      </c>
    </row>
    <row r="26" spans="1:19" s="8" customFormat="1" ht="12">
      <c r="A26" s="9" t="s">
        <v>20</v>
      </c>
      <c r="B26" s="75">
        <v>494</v>
      </c>
      <c r="C26" s="76">
        <f t="shared" si="2"/>
        <v>0.1544232572678962</v>
      </c>
      <c r="D26" s="10">
        <f t="shared" si="3"/>
        <v>1</v>
      </c>
      <c r="E26" s="77">
        <v>594</v>
      </c>
      <c r="F26" s="85">
        <f t="shared" si="4"/>
        <v>0.19373776908023482</v>
      </c>
      <c r="G26" s="79">
        <f t="shared" si="5"/>
        <v>1</v>
      </c>
      <c r="H26" s="166">
        <v>614</v>
      </c>
      <c r="I26" s="85">
        <f t="shared" si="6"/>
        <v>0.17146048589779392</v>
      </c>
      <c r="J26" s="79">
        <f t="shared" si="7"/>
        <v>1</v>
      </c>
      <c r="K26" s="166">
        <v>616</v>
      </c>
      <c r="L26" s="85">
        <f t="shared" si="8"/>
        <v>0.16775599128540306</v>
      </c>
      <c r="M26" s="79">
        <f t="shared" si="9"/>
        <v>1</v>
      </c>
      <c r="N26" s="166">
        <v>617</v>
      </c>
      <c r="O26" s="85">
        <f t="shared" si="10"/>
        <v>0.16802832244008714</v>
      </c>
      <c r="P26" s="79">
        <f t="shared" si="11"/>
        <v>1</v>
      </c>
      <c r="Q26" s="166">
        <v>617</v>
      </c>
      <c r="R26" s="85">
        <f t="shared" si="0"/>
        <v>0.16541554959785523</v>
      </c>
      <c r="S26" s="79">
        <f t="shared" si="1"/>
        <v>1</v>
      </c>
    </row>
    <row r="27" spans="1:19" s="8" customFormat="1" ht="12">
      <c r="A27" s="9" t="s">
        <v>21</v>
      </c>
      <c r="B27" s="75">
        <v>164</v>
      </c>
      <c r="C27" s="76">
        <f t="shared" si="2"/>
        <v>0.05126602063144733</v>
      </c>
      <c r="D27" s="10">
        <f t="shared" si="3"/>
        <v>6</v>
      </c>
      <c r="E27" s="77">
        <v>218</v>
      </c>
      <c r="F27" s="85">
        <f t="shared" si="4"/>
        <v>0.07110241356816699</v>
      </c>
      <c r="G27" s="79">
        <f t="shared" si="5"/>
        <v>3</v>
      </c>
      <c r="H27" s="166">
        <v>219</v>
      </c>
      <c r="I27" s="85">
        <f t="shared" si="6"/>
        <v>0.06115610164758448</v>
      </c>
      <c r="J27" s="79">
        <f t="shared" si="7"/>
        <v>3</v>
      </c>
      <c r="K27" s="166">
        <v>221</v>
      </c>
      <c r="L27" s="85">
        <f t="shared" si="8"/>
        <v>0.06018518518518518</v>
      </c>
      <c r="M27" s="79">
        <f t="shared" si="9"/>
        <v>3</v>
      </c>
      <c r="N27" s="166">
        <v>223</v>
      </c>
      <c r="O27" s="85">
        <f t="shared" si="10"/>
        <v>0.060729847494553374</v>
      </c>
      <c r="P27" s="79">
        <f t="shared" si="11"/>
        <v>3</v>
      </c>
      <c r="Q27" s="166">
        <v>223</v>
      </c>
      <c r="R27" s="85">
        <f t="shared" si="0"/>
        <v>0.05978552278820375</v>
      </c>
      <c r="S27" s="79">
        <f t="shared" si="1"/>
        <v>3</v>
      </c>
    </row>
    <row r="28" spans="1:19" s="8" customFormat="1" ht="12">
      <c r="A28" s="9" t="s">
        <v>22</v>
      </c>
      <c r="B28" s="75">
        <v>16</v>
      </c>
      <c r="C28" s="76">
        <f t="shared" si="2"/>
        <v>0.005001562988433885</v>
      </c>
      <c r="D28" s="10">
        <f t="shared" si="3"/>
        <v>32</v>
      </c>
      <c r="E28" s="77">
        <v>5</v>
      </c>
      <c r="F28" s="85">
        <f t="shared" si="4"/>
        <v>0.0016307893020221786</v>
      </c>
      <c r="G28" s="79">
        <f t="shared" si="5"/>
        <v>32</v>
      </c>
      <c r="H28" s="166">
        <v>4</v>
      </c>
      <c r="I28" s="85">
        <f t="shared" si="6"/>
        <v>0.001117006422786931</v>
      </c>
      <c r="J28" s="79">
        <f t="shared" si="7"/>
        <v>32</v>
      </c>
      <c r="K28" s="166">
        <v>4</v>
      </c>
      <c r="L28" s="85">
        <f t="shared" si="8"/>
        <v>0.0010893246187363835</v>
      </c>
      <c r="M28" s="79">
        <f t="shared" si="9"/>
        <v>32</v>
      </c>
      <c r="N28" s="166">
        <v>4</v>
      </c>
      <c r="O28" s="85">
        <f t="shared" si="10"/>
        <v>0.0010893246187363835</v>
      </c>
      <c r="P28" s="79">
        <f t="shared" si="11"/>
        <v>32</v>
      </c>
      <c r="Q28" s="166">
        <v>4</v>
      </c>
      <c r="R28" s="85">
        <f t="shared" si="0"/>
        <v>0.0010723860589812334</v>
      </c>
      <c r="S28" s="79">
        <f t="shared" si="1"/>
        <v>32</v>
      </c>
    </row>
    <row r="29" spans="1:19" s="8" customFormat="1" ht="12">
      <c r="A29" s="9" t="s">
        <v>23</v>
      </c>
      <c r="B29" s="75">
        <v>117</v>
      </c>
      <c r="C29" s="76">
        <f t="shared" si="2"/>
        <v>0.036573929352922786</v>
      </c>
      <c r="D29" s="10">
        <f t="shared" si="3"/>
        <v>10</v>
      </c>
      <c r="E29" s="77">
        <v>143</v>
      </c>
      <c r="F29" s="85">
        <f t="shared" si="4"/>
        <v>0.04664057403783431</v>
      </c>
      <c r="G29" s="79">
        <f t="shared" si="5"/>
        <v>5</v>
      </c>
      <c r="H29" s="166">
        <v>164</v>
      </c>
      <c r="I29" s="85">
        <f t="shared" si="6"/>
        <v>0.04579726333426417</v>
      </c>
      <c r="J29" s="79">
        <f t="shared" si="7"/>
        <v>6</v>
      </c>
      <c r="K29" s="166">
        <v>165</v>
      </c>
      <c r="L29" s="85">
        <f t="shared" si="8"/>
        <v>0.04493464052287582</v>
      </c>
      <c r="M29" s="79">
        <f t="shared" si="9"/>
        <v>6</v>
      </c>
      <c r="N29" s="166">
        <v>166</v>
      </c>
      <c r="O29" s="85">
        <f t="shared" si="10"/>
        <v>0.04520697167755991</v>
      </c>
      <c r="P29" s="79">
        <f t="shared" si="11"/>
        <v>6</v>
      </c>
      <c r="Q29" s="166">
        <v>166</v>
      </c>
      <c r="R29" s="85">
        <f t="shared" si="0"/>
        <v>0.04450402144772118</v>
      </c>
      <c r="S29" s="79">
        <f t="shared" si="1"/>
        <v>6</v>
      </c>
    </row>
    <row r="30" spans="1:19" s="8" customFormat="1" ht="12">
      <c r="A30" s="9" t="s">
        <v>24</v>
      </c>
      <c r="B30" s="75">
        <v>56</v>
      </c>
      <c r="C30" s="76">
        <f t="shared" si="2"/>
        <v>0.0175054704595186</v>
      </c>
      <c r="D30" s="10">
        <f t="shared" si="3"/>
        <v>20</v>
      </c>
      <c r="E30" s="77">
        <v>60</v>
      </c>
      <c r="F30" s="85">
        <f t="shared" si="4"/>
        <v>0.019569471624266144</v>
      </c>
      <c r="G30" s="79">
        <f t="shared" si="5"/>
        <v>16</v>
      </c>
      <c r="H30" s="166">
        <v>69</v>
      </c>
      <c r="I30" s="85">
        <f t="shared" si="6"/>
        <v>0.01926836079307456</v>
      </c>
      <c r="J30" s="79">
        <f t="shared" si="7"/>
        <v>17</v>
      </c>
      <c r="K30" s="166">
        <v>70</v>
      </c>
      <c r="L30" s="85">
        <f t="shared" si="8"/>
        <v>0.01906318082788671</v>
      </c>
      <c r="M30" s="79">
        <f t="shared" si="9"/>
        <v>17</v>
      </c>
      <c r="N30" s="166">
        <v>71</v>
      </c>
      <c r="O30" s="85">
        <f t="shared" si="10"/>
        <v>0.019335511982570806</v>
      </c>
      <c r="P30" s="79">
        <f t="shared" si="11"/>
        <v>17</v>
      </c>
      <c r="Q30" s="166">
        <v>71</v>
      </c>
      <c r="R30" s="85">
        <f t="shared" si="0"/>
        <v>0.01903485254691689</v>
      </c>
      <c r="S30" s="79">
        <f t="shared" si="1"/>
        <v>17</v>
      </c>
    </row>
    <row r="31" spans="1:19" s="8" customFormat="1" ht="12">
      <c r="A31" s="9" t="s">
        <v>25</v>
      </c>
      <c r="B31" s="75">
        <v>171</v>
      </c>
      <c r="C31" s="76">
        <f t="shared" si="2"/>
        <v>0.053454204438887154</v>
      </c>
      <c r="D31" s="10">
        <f t="shared" si="3"/>
        <v>4</v>
      </c>
      <c r="E31" s="77">
        <v>138</v>
      </c>
      <c r="F31" s="85">
        <f t="shared" si="4"/>
        <v>0.04500978473581213</v>
      </c>
      <c r="G31" s="79">
        <f t="shared" si="5"/>
        <v>6</v>
      </c>
      <c r="H31" s="166">
        <v>182</v>
      </c>
      <c r="I31" s="85">
        <f t="shared" si="6"/>
        <v>0.05082379223680536</v>
      </c>
      <c r="J31" s="79">
        <f t="shared" si="7"/>
        <v>4</v>
      </c>
      <c r="K31" s="166">
        <v>186</v>
      </c>
      <c r="L31" s="85">
        <f t="shared" si="8"/>
        <v>0.05065359477124183</v>
      </c>
      <c r="M31" s="79">
        <f t="shared" si="9"/>
        <v>4</v>
      </c>
      <c r="N31" s="166">
        <v>192</v>
      </c>
      <c r="O31" s="85">
        <f t="shared" si="10"/>
        <v>0.05228758169934641</v>
      </c>
      <c r="P31" s="79">
        <f t="shared" si="11"/>
        <v>4</v>
      </c>
      <c r="Q31" s="166">
        <v>192</v>
      </c>
      <c r="R31" s="85">
        <f t="shared" si="0"/>
        <v>0.051474530831099194</v>
      </c>
      <c r="S31" s="79">
        <f t="shared" si="1"/>
        <v>4</v>
      </c>
    </row>
    <row r="32" spans="1:19" s="8" customFormat="1" ht="12">
      <c r="A32" s="9" t="s">
        <v>26</v>
      </c>
      <c r="B32" s="75">
        <v>30</v>
      </c>
      <c r="C32" s="76">
        <f t="shared" si="2"/>
        <v>0.009377930603313536</v>
      </c>
      <c r="D32" s="10">
        <f t="shared" si="3"/>
        <v>26</v>
      </c>
      <c r="E32" s="77">
        <v>19</v>
      </c>
      <c r="F32" s="85">
        <f t="shared" si="4"/>
        <v>0.006196999347684279</v>
      </c>
      <c r="G32" s="79">
        <f t="shared" si="5"/>
        <v>26</v>
      </c>
      <c r="H32" s="166">
        <v>50</v>
      </c>
      <c r="I32" s="85">
        <f t="shared" si="6"/>
        <v>0.013962580284836637</v>
      </c>
      <c r="J32" s="79">
        <f t="shared" si="7"/>
        <v>21</v>
      </c>
      <c r="K32" s="166">
        <v>52</v>
      </c>
      <c r="L32" s="85">
        <f t="shared" si="8"/>
        <v>0.014161220043572984</v>
      </c>
      <c r="M32" s="79">
        <f t="shared" si="9"/>
        <v>21</v>
      </c>
      <c r="N32" s="166">
        <v>64</v>
      </c>
      <c r="O32" s="85">
        <f t="shared" si="10"/>
        <v>0.017429193899782137</v>
      </c>
      <c r="P32" s="79">
        <f t="shared" si="11"/>
        <v>20</v>
      </c>
      <c r="Q32" s="166">
        <v>64</v>
      </c>
      <c r="R32" s="85">
        <f t="shared" si="0"/>
        <v>0.017158176943699734</v>
      </c>
      <c r="S32" s="79">
        <f t="shared" si="1"/>
        <v>20</v>
      </c>
    </row>
    <row r="33" spans="1:19" s="8" customFormat="1" ht="12">
      <c r="A33" s="9" t="s">
        <v>27</v>
      </c>
      <c r="B33" s="75">
        <v>30</v>
      </c>
      <c r="C33" s="76">
        <f t="shared" si="2"/>
        <v>0.009377930603313536</v>
      </c>
      <c r="D33" s="10">
        <f t="shared" si="3"/>
        <v>26</v>
      </c>
      <c r="E33" s="77">
        <v>19</v>
      </c>
      <c r="F33" s="85">
        <f t="shared" si="4"/>
        <v>0.006196999347684279</v>
      </c>
      <c r="G33" s="79">
        <f t="shared" si="5"/>
        <v>26</v>
      </c>
      <c r="H33" s="166">
        <v>36</v>
      </c>
      <c r="I33" s="85">
        <f t="shared" si="6"/>
        <v>0.01005305780508238</v>
      </c>
      <c r="J33" s="79">
        <f t="shared" si="7"/>
        <v>24</v>
      </c>
      <c r="K33" s="166">
        <v>42</v>
      </c>
      <c r="L33" s="85">
        <f t="shared" si="8"/>
        <v>0.011437908496732025</v>
      </c>
      <c r="M33" s="79">
        <f t="shared" si="9"/>
        <v>24</v>
      </c>
      <c r="N33" s="166">
        <v>48</v>
      </c>
      <c r="O33" s="85">
        <f t="shared" si="10"/>
        <v>0.013071895424836602</v>
      </c>
      <c r="P33" s="79">
        <f t="shared" si="11"/>
        <v>23</v>
      </c>
      <c r="Q33" s="166">
        <v>49</v>
      </c>
      <c r="R33" s="85">
        <f t="shared" si="0"/>
        <v>0.013136729222520108</v>
      </c>
      <c r="S33" s="79">
        <f t="shared" si="1"/>
        <v>22</v>
      </c>
    </row>
    <row r="34" spans="1:19" s="8" customFormat="1" ht="12">
      <c r="A34" s="9" t="s">
        <v>28</v>
      </c>
      <c r="B34" s="75">
        <v>32</v>
      </c>
      <c r="C34" s="76">
        <f t="shared" si="2"/>
        <v>0.01000312597686777</v>
      </c>
      <c r="D34" s="10">
        <f t="shared" si="3"/>
        <v>25</v>
      </c>
      <c r="E34" s="77">
        <v>22</v>
      </c>
      <c r="F34" s="85">
        <f t="shared" si="4"/>
        <v>0.007175472928897586</v>
      </c>
      <c r="G34" s="79">
        <f t="shared" si="5"/>
        <v>24</v>
      </c>
      <c r="H34" s="166">
        <v>28</v>
      </c>
      <c r="I34" s="85">
        <f t="shared" si="6"/>
        <v>0.007819044959508517</v>
      </c>
      <c r="J34" s="79">
        <f t="shared" si="7"/>
        <v>29</v>
      </c>
      <c r="K34" s="166">
        <v>28</v>
      </c>
      <c r="L34" s="85">
        <f t="shared" si="8"/>
        <v>0.007625272331154684</v>
      </c>
      <c r="M34" s="79">
        <f t="shared" si="9"/>
        <v>29</v>
      </c>
      <c r="N34" s="166">
        <v>28</v>
      </c>
      <c r="O34" s="85">
        <f t="shared" si="10"/>
        <v>0.007625272331154684</v>
      </c>
      <c r="P34" s="79">
        <f t="shared" si="11"/>
        <v>29</v>
      </c>
      <c r="Q34" s="166">
        <v>28</v>
      </c>
      <c r="R34" s="85">
        <f t="shared" si="0"/>
        <v>0.007506702412868633</v>
      </c>
      <c r="S34" s="79">
        <f t="shared" si="1"/>
        <v>29</v>
      </c>
    </row>
    <row r="35" spans="1:19" s="8" customFormat="1" ht="12">
      <c r="A35" s="9" t="s">
        <v>29</v>
      </c>
      <c r="B35" s="75">
        <v>70</v>
      </c>
      <c r="C35" s="76">
        <f t="shared" si="2"/>
        <v>0.02188183807439825</v>
      </c>
      <c r="D35" s="10">
        <f t="shared" si="3"/>
        <v>17</v>
      </c>
      <c r="E35" s="77">
        <v>56</v>
      </c>
      <c r="F35" s="85">
        <f t="shared" si="4"/>
        <v>0.0182648401826484</v>
      </c>
      <c r="G35" s="79">
        <f t="shared" si="5"/>
        <v>17</v>
      </c>
      <c r="H35" s="166">
        <v>82</v>
      </c>
      <c r="I35" s="85">
        <f t="shared" si="6"/>
        <v>0.022898631667132085</v>
      </c>
      <c r="J35" s="79">
        <f t="shared" si="7"/>
        <v>14</v>
      </c>
      <c r="K35" s="166">
        <v>94</v>
      </c>
      <c r="L35" s="85">
        <f t="shared" si="8"/>
        <v>0.02559912854030501</v>
      </c>
      <c r="M35" s="79">
        <f t="shared" si="9"/>
        <v>14</v>
      </c>
      <c r="N35" s="166">
        <v>101</v>
      </c>
      <c r="O35" s="85">
        <f t="shared" si="10"/>
        <v>0.02750544662309368</v>
      </c>
      <c r="P35" s="79">
        <f t="shared" si="11"/>
        <v>14</v>
      </c>
      <c r="Q35" s="166">
        <v>101</v>
      </c>
      <c r="R35" s="85">
        <f t="shared" si="0"/>
        <v>0.02707774798927614</v>
      </c>
      <c r="S35" s="79">
        <f t="shared" si="1"/>
        <v>14</v>
      </c>
    </row>
    <row r="36" spans="1:19" s="8" customFormat="1" ht="12">
      <c r="A36" s="9" t="s">
        <v>30</v>
      </c>
      <c r="B36" s="75">
        <v>39</v>
      </c>
      <c r="C36" s="76">
        <f t="shared" si="2"/>
        <v>0.012191309784307595</v>
      </c>
      <c r="D36" s="10">
        <f t="shared" si="3"/>
        <v>23</v>
      </c>
      <c r="E36" s="77">
        <v>29</v>
      </c>
      <c r="F36" s="85">
        <f t="shared" si="4"/>
        <v>0.009458577951728636</v>
      </c>
      <c r="G36" s="79">
        <f t="shared" si="5"/>
        <v>21</v>
      </c>
      <c r="H36" s="166">
        <v>45</v>
      </c>
      <c r="I36" s="85">
        <f t="shared" si="6"/>
        <v>0.012566322256352975</v>
      </c>
      <c r="J36" s="79">
        <f t="shared" si="7"/>
        <v>22</v>
      </c>
      <c r="K36" s="166">
        <v>45</v>
      </c>
      <c r="L36" s="85">
        <f t="shared" si="8"/>
        <v>0.012254901960784314</v>
      </c>
      <c r="M36" s="79">
        <f t="shared" si="9"/>
        <v>22</v>
      </c>
      <c r="N36" s="166">
        <v>45</v>
      </c>
      <c r="O36" s="85">
        <f t="shared" si="10"/>
        <v>0.012254901960784314</v>
      </c>
      <c r="P36" s="79">
        <f t="shared" si="11"/>
        <v>24</v>
      </c>
      <c r="Q36" s="166">
        <v>45</v>
      </c>
      <c r="R36" s="85">
        <f t="shared" si="0"/>
        <v>0.012064343163538873</v>
      </c>
      <c r="S36" s="79">
        <f t="shared" si="1"/>
        <v>24</v>
      </c>
    </row>
    <row r="37" spans="1:19" s="8" customFormat="1" ht="12">
      <c r="A37" s="119" t="s">
        <v>31</v>
      </c>
      <c r="B37" s="116">
        <v>97</v>
      </c>
      <c r="C37" s="117">
        <f t="shared" si="2"/>
        <v>0.030321975617380433</v>
      </c>
      <c r="D37" s="107">
        <f t="shared" si="3"/>
        <v>13</v>
      </c>
      <c r="E37" s="187">
        <v>64</v>
      </c>
      <c r="F37" s="99">
        <f t="shared" si="4"/>
        <v>0.020874103065883887</v>
      </c>
      <c r="G37" s="98">
        <f t="shared" si="5"/>
        <v>14</v>
      </c>
      <c r="H37" s="168">
        <v>106</v>
      </c>
      <c r="I37" s="99">
        <f t="shared" si="6"/>
        <v>0.029600670203853673</v>
      </c>
      <c r="J37" s="98">
        <f t="shared" si="7"/>
        <v>12</v>
      </c>
      <c r="K37" s="166">
        <v>112</v>
      </c>
      <c r="L37" s="85">
        <f t="shared" si="8"/>
        <v>0.030501089324618737</v>
      </c>
      <c r="M37" s="79">
        <f t="shared" si="9"/>
        <v>12</v>
      </c>
      <c r="N37" s="166">
        <v>113</v>
      </c>
      <c r="O37" s="85">
        <f t="shared" si="10"/>
        <v>0.030773420479302833</v>
      </c>
      <c r="P37" s="79">
        <f t="shared" si="11"/>
        <v>12</v>
      </c>
      <c r="Q37" s="166">
        <v>113</v>
      </c>
      <c r="R37" s="85">
        <f t="shared" si="0"/>
        <v>0.03029490616621984</v>
      </c>
      <c r="S37" s="79">
        <f t="shared" si="1"/>
        <v>12</v>
      </c>
    </row>
    <row r="38" spans="1:19" s="11" customFormat="1" ht="12.75">
      <c r="A38" s="93" t="s">
        <v>0</v>
      </c>
      <c r="B38" s="94">
        <v>3199</v>
      </c>
      <c r="C38" s="95">
        <f>SUM(C6:C37)</f>
        <v>1</v>
      </c>
      <c r="D38" s="96"/>
      <c r="E38" s="122">
        <v>3066</v>
      </c>
      <c r="F38" s="120">
        <f>SUM(F6:F37)</f>
        <v>1</v>
      </c>
      <c r="G38" s="121"/>
      <c r="H38" s="86">
        <v>3581</v>
      </c>
      <c r="I38" s="87">
        <f>SUM(I6:I37)</f>
        <v>1</v>
      </c>
      <c r="J38" s="88"/>
      <c r="K38" s="86">
        <v>3672</v>
      </c>
      <c r="L38" s="214">
        <f>SUM(L6:L37)</f>
        <v>1.0000000000000002</v>
      </c>
      <c r="M38" s="88"/>
      <c r="N38" s="86">
        <f>SUM(N6:N37)</f>
        <v>3732</v>
      </c>
      <c r="O38" s="214">
        <f>SUM(O6:O37)</f>
        <v>1.0163398692810457</v>
      </c>
      <c r="P38" s="88"/>
      <c r="Q38" s="86">
        <v>3730</v>
      </c>
      <c r="R38" s="214">
        <f>SUM(R6:R37)</f>
        <v>1</v>
      </c>
      <c r="S38" s="88"/>
    </row>
    <row r="39" spans="1:7" s="11" customFormat="1" ht="12.75">
      <c r="A39" s="33" t="s">
        <v>86</v>
      </c>
      <c r="B39" s="34"/>
      <c r="C39" s="35"/>
      <c r="D39" s="33"/>
      <c r="E39" s="33"/>
      <c r="F39" s="33"/>
      <c r="G39" s="33"/>
    </row>
    <row r="40" spans="1:13" ht="27" customHeight="1">
      <c r="A40" s="248" t="s">
        <v>59</v>
      </c>
      <c r="B40" s="248"/>
      <c r="C40" s="248"/>
      <c r="D40" s="248"/>
      <c r="E40" s="248"/>
      <c r="F40" s="248"/>
      <c r="G40" s="248"/>
      <c r="H40" s="248"/>
      <c r="I40" s="248"/>
      <c r="J40" s="248"/>
      <c r="K40" s="248"/>
      <c r="L40" s="248"/>
      <c r="M40" s="248"/>
    </row>
  </sheetData>
  <sheetProtection/>
  <mergeCells count="1">
    <mergeCell ref="A40:M40"/>
  </mergeCells>
  <printOptions/>
  <pageMargins left="0.75" right="0.75" top="1" bottom="1" header="0.5" footer="0.5"/>
  <pageSetup horizontalDpi="300" verticalDpi="300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0"/>
  <sheetViews>
    <sheetView zoomScalePageLayoutView="0" workbookViewId="0" topLeftCell="A1">
      <selection activeCell="Y23" sqref="Y23"/>
    </sheetView>
  </sheetViews>
  <sheetFormatPr defaultColWidth="9.140625" defaultRowHeight="12.75"/>
  <cols>
    <col min="1" max="1" width="25.140625" style="4" customWidth="1"/>
    <col min="2" max="2" width="11.7109375" style="4" customWidth="1"/>
    <col min="3" max="3" width="6.421875" style="4" customWidth="1"/>
    <col min="4" max="4" width="5.140625" style="4" customWidth="1"/>
    <col min="5" max="5" width="10.140625" style="4" customWidth="1"/>
    <col min="6" max="6" width="6.8515625" style="4" customWidth="1"/>
    <col min="7" max="7" width="5.57421875" style="4" customWidth="1"/>
    <col min="8" max="8" width="10.8515625" style="4" customWidth="1"/>
    <col min="9" max="9" width="7.00390625" style="4" customWidth="1"/>
    <col min="10" max="10" width="5.421875" style="4" customWidth="1"/>
    <col min="11" max="11" width="10.57421875" style="4" customWidth="1"/>
    <col min="12" max="12" width="7.00390625" style="4" customWidth="1"/>
    <col min="13" max="13" width="7.28125" style="4" customWidth="1"/>
    <col min="14" max="14" width="8.8515625" style="4" customWidth="1"/>
    <col min="15" max="16" width="9.00390625" style="4" customWidth="1"/>
    <col min="17" max="16384" width="9.140625" style="4" customWidth="1"/>
  </cols>
  <sheetData>
    <row r="1" spans="1:7" ht="12.75">
      <c r="A1" s="2" t="s">
        <v>37</v>
      </c>
      <c r="B1" s="2"/>
      <c r="C1" s="2"/>
      <c r="D1" s="2"/>
      <c r="E1" s="2"/>
      <c r="F1" s="2"/>
      <c r="G1" s="2"/>
    </row>
    <row r="2" spans="1:13" ht="12.75">
      <c r="A2" s="249" t="s">
        <v>40</v>
      </c>
      <c r="B2" s="249"/>
      <c r="C2" s="249"/>
      <c r="D2" s="249"/>
      <c r="E2" s="249"/>
      <c r="F2" s="249"/>
      <c r="G2" s="249"/>
      <c r="H2" s="249"/>
      <c r="I2" s="5"/>
      <c r="J2" s="5"/>
      <c r="L2" s="5"/>
      <c r="M2" s="5"/>
    </row>
    <row r="3" spans="1:7" ht="12.75">
      <c r="A3" s="7" t="s">
        <v>97</v>
      </c>
      <c r="B3" s="7"/>
      <c r="C3" s="7"/>
      <c r="D3" s="7"/>
      <c r="E3" s="184"/>
      <c r="F3" s="184"/>
      <c r="G3" s="184"/>
    </row>
    <row r="4" s="29" customFormat="1" ht="14.25" customHeight="1"/>
    <row r="5" spans="1:19" s="8" customFormat="1" ht="16.5" customHeight="1">
      <c r="A5" s="268" t="s">
        <v>34</v>
      </c>
      <c r="B5" s="242">
        <v>2013</v>
      </c>
      <c r="C5" s="243" t="s">
        <v>33</v>
      </c>
      <c r="D5" s="265" t="s">
        <v>32</v>
      </c>
      <c r="E5" s="242">
        <v>2014</v>
      </c>
      <c r="F5" s="243" t="s">
        <v>33</v>
      </c>
      <c r="G5" s="265" t="s">
        <v>32</v>
      </c>
      <c r="H5" s="242">
        <v>2015</v>
      </c>
      <c r="I5" s="243" t="s">
        <v>33</v>
      </c>
      <c r="J5" s="265" t="s">
        <v>32</v>
      </c>
      <c r="K5" s="242">
        <v>2016</v>
      </c>
      <c r="L5" s="243" t="s">
        <v>33</v>
      </c>
      <c r="M5" s="265" t="s">
        <v>32</v>
      </c>
      <c r="N5" s="242">
        <v>2017</v>
      </c>
      <c r="O5" s="243" t="s">
        <v>33</v>
      </c>
      <c r="P5" s="265" t="s">
        <v>32</v>
      </c>
      <c r="Q5" s="242">
        <v>2018</v>
      </c>
      <c r="R5" s="243" t="s">
        <v>33</v>
      </c>
      <c r="S5" s="265" t="s">
        <v>32</v>
      </c>
    </row>
    <row r="6" spans="1:19" s="8" customFormat="1" ht="12">
      <c r="A6" s="9" t="s">
        <v>1</v>
      </c>
      <c r="B6" s="75">
        <v>38</v>
      </c>
      <c r="C6" s="76">
        <f>B6/$B$38</f>
        <v>0.007961449821914938</v>
      </c>
      <c r="D6" s="10">
        <f>_xlfn.RANK.EQ(B6,$B$6:$B$37)</f>
        <v>30</v>
      </c>
      <c r="E6" s="77">
        <v>46</v>
      </c>
      <c r="F6" s="85">
        <f>E6/$E$38</f>
        <v>0.009856438825798158</v>
      </c>
      <c r="G6" s="79">
        <f>_xlfn.RANK.EQ(E6,$E$6:$E$37)</f>
        <v>30</v>
      </c>
      <c r="H6" s="124">
        <v>66</v>
      </c>
      <c r="I6" s="85">
        <f>H6/$H$38</f>
        <v>0.00822429906542056</v>
      </c>
      <c r="J6" s="79">
        <f>_xlfn.RANK.EQ(H6,$H$6:$H$37)</f>
        <v>31</v>
      </c>
      <c r="K6" s="124">
        <v>65</v>
      </c>
      <c r="L6" s="85">
        <f>K6/$K$38</f>
        <v>0.008019740900678593</v>
      </c>
      <c r="M6" s="79">
        <f>_xlfn.RANK.EQ(K6,$K$6:$K$37)</f>
        <v>31</v>
      </c>
      <c r="N6" s="124">
        <v>65</v>
      </c>
      <c r="O6" s="85">
        <f>N6/$K$38</f>
        <v>0.008019740900678593</v>
      </c>
      <c r="P6" s="79">
        <f>_xlfn.RANK.EQ(N6,$N$6:$N$37)</f>
        <v>31</v>
      </c>
      <c r="Q6" s="124">
        <v>64</v>
      </c>
      <c r="R6" s="85">
        <f aca="true" t="shared" si="0" ref="R6:R37">Q6/$Q$38</f>
        <v>0.007909045971329708</v>
      </c>
      <c r="S6" s="79">
        <f>_xlfn.RANK.EQ(Q6,$Q$6:$Q$37)</f>
        <v>31</v>
      </c>
    </row>
    <row r="7" spans="1:19" s="8" customFormat="1" ht="12">
      <c r="A7" s="9" t="s">
        <v>2</v>
      </c>
      <c r="B7" s="75">
        <v>49</v>
      </c>
      <c r="C7" s="76">
        <f aca="true" t="shared" si="1" ref="C7:C37">B7/$B$38</f>
        <v>0.010266080033521894</v>
      </c>
      <c r="D7" s="10">
        <f aca="true" t="shared" si="2" ref="D7:D37">_xlfn.RANK.EQ(B7,$B$6:$B$37)</f>
        <v>27</v>
      </c>
      <c r="E7" s="77">
        <v>85</v>
      </c>
      <c r="F7" s="85">
        <f aca="true" t="shared" si="3" ref="F7:F37">E7/$E$38</f>
        <v>0.018212984786800942</v>
      </c>
      <c r="G7" s="79">
        <f aca="true" t="shared" si="4" ref="G7:G37">_xlfn.RANK.EQ(E7,$E$6:$E$37)</f>
        <v>23</v>
      </c>
      <c r="H7" s="124">
        <v>108</v>
      </c>
      <c r="I7" s="85">
        <f aca="true" t="shared" si="5" ref="I7:I37">H7/$H$38</f>
        <v>0.013457943925233645</v>
      </c>
      <c r="J7" s="79">
        <f aca="true" t="shared" si="6" ref="J7:J37">_xlfn.RANK.EQ(H7,$H$6:$H$37)</f>
        <v>27</v>
      </c>
      <c r="K7" s="124">
        <v>110</v>
      </c>
      <c r="L7" s="85">
        <f aca="true" t="shared" si="7" ref="L7:L37">K7/$K$38</f>
        <v>0.013571869216533004</v>
      </c>
      <c r="M7" s="79">
        <f aca="true" t="shared" si="8" ref="M7:M37">_xlfn.RANK.EQ(K7,$K$6:$K$37)</f>
        <v>27</v>
      </c>
      <c r="N7" s="124">
        <v>109</v>
      </c>
      <c r="O7" s="85">
        <f aca="true" t="shared" si="9" ref="O7:O37">N7/$K$38</f>
        <v>0.013448488587291795</v>
      </c>
      <c r="P7" s="79">
        <f aca="true" t="shared" si="10" ref="P7:P37">_xlfn.RANK.EQ(N7,$N$6:$N$37)</f>
        <v>27</v>
      </c>
      <c r="Q7" s="124">
        <v>109</v>
      </c>
      <c r="R7" s="85">
        <f t="shared" si="0"/>
        <v>0.01347009391992091</v>
      </c>
      <c r="S7" s="79">
        <f aca="true" t="shared" si="11" ref="S7:S37">_xlfn.RANK.EQ(Q7,$Q$6:$Q$37)</f>
        <v>27</v>
      </c>
    </row>
    <row r="8" spans="1:19" s="8" customFormat="1" ht="12">
      <c r="A8" s="9" t="s">
        <v>3</v>
      </c>
      <c r="B8" s="75">
        <v>32</v>
      </c>
      <c r="C8" s="76">
        <f t="shared" si="1"/>
        <v>0.006704378797402053</v>
      </c>
      <c r="D8" s="10">
        <f t="shared" si="2"/>
        <v>31</v>
      </c>
      <c r="E8" s="77">
        <v>58</v>
      </c>
      <c r="F8" s="85">
        <f t="shared" si="3"/>
        <v>0.012427683736875937</v>
      </c>
      <c r="G8" s="79">
        <f t="shared" si="4"/>
        <v>28</v>
      </c>
      <c r="H8" s="124">
        <v>71</v>
      </c>
      <c r="I8" s="85">
        <f t="shared" si="5"/>
        <v>0.00884735202492212</v>
      </c>
      <c r="J8" s="79">
        <f t="shared" si="6"/>
        <v>29</v>
      </c>
      <c r="K8" s="124">
        <v>71</v>
      </c>
      <c r="L8" s="85">
        <f t="shared" si="7"/>
        <v>0.008760024676125848</v>
      </c>
      <c r="M8" s="79">
        <f t="shared" si="8"/>
        <v>29</v>
      </c>
      <c r="N8" s="124">
        <v>71</v>
      </c>
      <c r="O8" s="85">
        <f t="shared" si="9"/>
        <v>0.008760024676125848</v>
      </c>
      <c r="P8" s="79">
        <f t="shared" si="10"/>
        <v>30</v>
      </c>
      <c r="Q8" s="124">
        <v>71</v>
      </c>
      <c r="R8" s="85">
        <f t="shared" si="0"/>
        <v>0.008774097874443896</v>
      </c>
      <c r="S8" s="79">
        <f t="shared" si="11"/>
        <v>30</v>
      </c>
    </row>
    <row r="9" spans="1:19" s="8" customFormat="1" ht="12">
      <c r="A9" s="9" t="s">
        <v>4</v>
      </c>
      <c r="B9" s="75">
        <v>40</v>
      </c>
      <c r="C9" s="76">
        <f t="shared" si="1"/>
        <v>0.008380473496752567</v>
      </c>
      <c r="D9" s="10">
        <f t="shared" si="2"/>
        <v>29</v>
      </c>
      <c r="E9" s="77">
        <v>61</v>
      </c>
      <c r="F9" s="85">
        <f t="shared" si="3"/>
        <v>0.013070494964645383</v>
      </c>
      <c r="G9" s="79">
        <f t="shared" si="4"/>
        <v>27</v>
      </c>
      <c r="H9" s="124">
        <v>80</v>
      </c>
      <c r="I9" s="85">
        <f t="shared" si="5"/>
        <v>0.009968847352024923</v>
      </c>
      <c r="J9" s="79">
        <f t="shared" si="6"/>
        <v>28</v>
      </c>
      <c r="K9" s="124">
        <v>80</v>
      </c>
      <c r="L9" s="85">
        <f t="shared" si="7"/>
        <v>0.00987045033929673</v>
      </c>
      <c r="M9" s="79">
        <f t="shared" si="8"/>
        <v>28</v>
      </c>
      <c r="N9" s="124">
        <v>80</v>
      </c>
      <c r="O9" s="85">
        <f t="shared" si="9"/>
        <v>0.00987045033929673</v>
      </c>
      <c r="P9" s="79">
        <f t="shared" si="10"/>
        <v>28</v>
      </c>
      <c r="Q9" s="124">
        <v>80</v>
      </c>
      <c r="R9" s="85">
        <f t="shared" si="0"/>
        <v>0.009886307464162136</v>
      </c>
      <c r="S9" s="79">
        <f t="shared" si="11"/>
        <v>28</v>
      </c>
    </row>
    <row r="10" spans="1:19" s="8" customFormat="1" ht="12">
      <c r="A10" s="9" t="s">
        <v>5</v>
      </c>
      <c r="B10" s="75">
        <v>97</v>
      </c>
      <c r="C10" s="76">
        <f t="shared" si="1"/>
        <v>0.020322648229624974</v>
      </c>
      <c r="D10" s="10">
        <f t="shared" si="2"/>
        <v>19</v>
      </c>
      <c r="E10" s="77">
        <v>86</v>
      </c>
      <c r="F10" s="85">
        <f t="shared" si="3"/>
        <v>0.018427255196057424</v>
      </c>
      <c r="G10" s="79">
        <f t="shared" si="4"/>
        <v>22</v>
      </c>
      <c r="H10" s="124">
        <v>144</v>
      </c>
      <c r="I10" s="85">
        <f t="shared" si="5"/>
        <v>0.01794392523364486</v>
      </c>
      <c r="J10" s="79">
        <f t="shared" si="6"/>
        <v>21</v>
      </c>
      <c r="K10" s="124">
        <v>148</v>
      </c>
      <c r="L10" s="85">
        <f t="shared" si="7"/>
        <v>0.018260333127698952</v>
      </c>
      <c r="M10" s="79">
        <f t="shared" si="8"/>
        <v>21</v>
      </c>
      <c r="N10" s="124">
        <v>150</v>
      </c>
      <c r="O10" s="85">
        <f t="shared" si="9"/>
        <v>0.01850709438618137</v>
      </c>
      <c r="P10" s="79">
        <f t="shared" si="10"/>
        <v>21</v>
      </c>
      <c r="Q10" s="124">
        <v>149</v>
      </c>
      <c r="R10" s="85">
        <f t="shared" si="0"/>
        <v>0.018413247652001977</v>
      </c>
      <c r="S10" s="79">
        <f t="shared" si="11"/>
        <v>21</v>
      </c>
    </row>
    <row r="11" spans="1:19" s="8" customFormat="1" ht="12">
      <c r="A11" s="9" t="s">
        <v>6</v>
      </c>
      <c r="B11" s="75">
        <v>29</v>
      </c>
      <c r="C11" s="76">
        <f t="shared" si="1"/>
        <v>0.006075843285145611</v>
      </c>
      <c r="D11" s="10">
        <f t="shared" si="2"/>
        <v>32</v>
      </c>
      <c r="E11" s="77">
        <v>46</v>
      </c>
      <c r="F11" s="85">
        <f t="shared" si="3"/>
        <v>0.009856438825798158</v>
      </c>
      <c r="G11" s="79">
        <f t="shared" si="4"/>
        <v>30</v>
      </c>
      <c r="H11" s="124">
        <v>60</v>
      </c>
      <c r="I11" s="85">
        <f t="shared" si="5"/>
        <v>0.007476635514018692</v>
      </c>
      <c r="J11" s="79">
        <f t="shared" si="6"/>
        <v>32</v>
      </c>
      <c r="K11" s="124">
        <v>60</v>
      </c>
      <c r="L11" s="85">
        <f t="shared" si="7"/>
        <v>0.007402837754472548</v>
      </c>
      <c r="M11" s="79">
        <f t="shared" si="8"/>
        <v>32</v>
      </c>
      <c r="N11" s="124">
        <v>60</v>
      </c>
      <c r="O11" s="85">
        <f t="shared" si="9"/>
        <v>0.007402837754472548</v>
      </c>
      <c r="P11" s="79">
        <f t="shared" si="10"/>
        <v>32</v>
      </c>
      <c r="Q11" s="124">
        <v>60</v>
      </c>
      <c r="R11" s="85">
        <f t="shared" si="0"/>
        <v>0.007414730598121601</v>
      </c>
      <c r="S11" s="79">
        <f t="shared" si="11"/>
        <v>32</v>
      </c>
    </row>
    <row r="12" spans="1:19" s="8" customFormat="1" ht="12">
      <c r="A12" s="9" t="s">
        <v>7</v>
      </c>
      <c r="B12" s="75">
        <v>227</v>
      </c>
      <c r="C12" s="76">
        <f t="shared" si="1"/>
        <v>0.047559187094070816</v>
      </c>
      <c r="D12" s="10">
        <f t="shared" si="2"/>
        <v>7</v>
      </c>
      <c r="E12" s="77">
        <v>146</v>
      </c>
      <c r="F12" s="85">
        <f t="shared" si="3"/>
        <v>0.031283479751446325</v>
      </c>
      <c r="G12" s="79">
        <f t="shared" si="4"/>
        <v>14</v>
      </c>
      <c r="H12" s="124">
        <v>308</v>
      </c>
      <c r="I12" s="85">
        <f t="shared" si="5"/>
        <v>0.03838006230529595</v>
      </c>
      <c r="J12" s="79">
        <f t="shared" si="6"/>
        <v>8</v>
      </c>
      <c r="K12" s="124">
        <v>312</v>
      </c>
      <c r="L12" s="85">
        <f t="shared" si="7"/>
        <v>0.038494756323257245</v>
      </c>
      <c r="M12" s="79">
        <f t="shared" si="8"/>
        <v>8</v>
      </c>
      <c r="N12" s="124">
        <v>312</v>
      </c>
      <c r="O12" s="85">
        <f t="shared" si="9"/>
        <v>0.038494756323257245</v>
      </c>
      <c r="P12" s="79">
        <f t="shared" si="10"/>
        <v>8</v>
      </c>
      <c r="Q12" s="124">
        <v>309</v>
      </c>
      <c r="R12" s="85">
        <f t="shared" si="0"/>
        <v>0.038185862580326246</v>
      </c>
      <c r="S12" s="79">
        <f t="shared" si="11"/>
        <v>8</v>
      </c>
    </row>
    <row r="13" spans="1:19" s="8" customFormat="1" ht="12">
      <c r="A13" s="9" t="s">
        <v>8</v>
      </c>
      <c r="B13" s="75">
        <v>124</v>
      </c>
      <c r="C13" s="76">
        <f t="shared" si="1"/>
        <v>0.025979467839932956</v>
      </c>
      <c r="D13" s="10">
        <f t="shared" si="2"/>
        <v>15</v>
      </c>
      <c r="E13" s="77">
        <v>114</v>
      </c>
      <c r="F13" s="85">
        <f t="shared" si="3"/>
        <v>0.02442682665523891</v>
      </c>
      <c r="G13" s="79">
        <f t="shared" si="4"/>
        <v>19</v>
      </c>
      <c r="H13" s="124">
        <v>209</v>
      </c>
      <c r="I13" s="85">
        <f t="shared" si="5"/>
        <v>0.026043613707165108</v>
      </c>
      <c r="J13" s="79">
        <f t="shared" si="6"/>
        <v>17</v>
      </c>
      <c r="K13" s="124">
        <v>209</v>
      </c>
      <c r="L13" s="85">
        <f t="shared" si="7"/>
        <v>0.02578655151141271</v>
      </c>
      <c r="M13" s="79">
        <f t="shared" si="8"/>
        <v>17</v>
      </c>
      <c r="N13" s="124">
        <v>209</v>
      </c>
      <c r="O13" s="85">
        <f t="shared" si="9"/>
        <v>0.02578655151141271</v>
      </c>
      <c r="P13" s="79">
        <f t="shared" si="10"/>
        <v>17</v>
      </c>
      <c r="Q13" s="124">
        <v>209</v>
      </c>
      <c r="R13" s="85">
        <f t="shared" si="0"/>
        <v>0.02582797825012358</v>
      </c>
      <c r="S13" s="79">
        <f t="shared" si="11"/>
        <v>17</v>
      </c>
    </row>
    <row r="14" spans="1:19" s="8" customFormat="1" ht="12">
      <c r="A14" s="9" t="s">
        <v>83</v>
      </c>
      <c r="B14" s="75">
        <v>140</v>
      </c>
      <c r="C14" s="76">
        <f t="shared" si="1"/>
        <v>0.02933165723863398</v>
      </c>
      <c r="D14" s="10">
        <f t="shared" si="2"/>
        <v>13</v>
      </c>
      <c r="E14" s="77">
        <v>366</v>
      </c>
      <c r="F14" s="85">
        <f t="shared" si="3"/>
        <v>0.07842296978787229</v>
      </c>
      <c r="G14" s="79">
        <f t="shared" si="4"/>
        <v>2</v>
      </c>
      <c r="H14" s="124">
        <v>439</v>
      </c>
      <c r="I14" s="85">
        <f t="shared" si="5"/>
        <v>0.05470404984423676</v>
      </c>
      <c r="J14" s="79">
        <f t="shared" si="6"/>
        <v>5</v>
      </c>
      <c r="K14" s="124">
        <v>448</v>
      </c>
      <c r="L14" s="85">
        <f t="shared" si="7"/>
        <v>0.05527452190006169</v>
      </c>
      <c r="M14" s="79">
        <f t="shared" si="8"/>
        <v>5</v>
      </c>
      <c r="N14" s="124">
        <v>450</v>
      </c>
      <c r="O14" s="85">
        <f t="shared" si="9"/>
        <v>0.055521283158544106</v>
      </c>
      <c r="P14" s="79">
        <f t="shared" si="10"/>
        <v>5</v>
      </c>
      <c r="Q14" s="124">
        <v>449</v>
      </c>
      <c r="R14" s="85">
        <f t="shared" si="0"/>
        <v>0.055486900642609985</v>
      </c>
      <c r="S14" s="79">
        <f t="shared" si="11"/>
        <v>5</v>
      </c>
    </row>
    <row r="15" spans="1:19" s="8" customFormat="1" ht="12">
      <c r="A15" s="9" t="s">
        <v>9</v>
      </c>
      <c r="B15" s="75">
        <v>81</v>
      </c>
      <c r="C15" s="76">
        <f t="shared" si="1"/>
        <v>0.01697045883092395</v>
      </c>
      <c r="D15" s="10">
        <f t="shared" si="2"/>
        <v>22</v>
      </c>
      <c r="E15" s="77">
        <v>71</v>
      </c>
      <c r="F15" s="85">
        <f t="shared" si="3"/>
        <v>0.015213199057210199</v>
      </c>
      <c r="G15" s="79">
        <f t="shared" si="4"/>
        <v>25</v>
      </c>
      <c r="H15" s="124">
        <v>124</v>
      </c>
      <c r="I15" s="85">
        <f t="shared" si="5"/>
        <v>0.01545171339563863</v>
      </c>
      <c r="J15" s="79">
        <f t="shared" si="6"/>
        <v>23</v>
      </c>
      <c r="K15" s="124">
        <v>125</v>
      </c>
      <c r="L15" s="85">
        <f t="shared" si="7"/>
        <v>0.015422578655151141</v>
      </c>
      <c r="M15" s="79">
        <f t="shared" si="8"/>
        <v>23</v>
      </c>
      <c r="N15" s="124">
        <v>125</v>
      </c>
      <c r="O15" s="85">
        <f t="shared" si="9"/>
        <v>0.015422578655151141</v>
      </c>
      <c r="P15" s="79">
        <f t="shared" si="10"/>
        <v>23</v>
      </c>
      <c r="Q15" s="124">
        <v>125</v>
      </c>
      <c r="R15" s="85">
        <f t="shared" si="0"/>
        <v>0.015447355412753336</v>
      </c>
      <c r="S15" s="79">
        <f t="shared" si="11"/>
        <v>23</v>
      </c>
    </row>
    <row r="16" spans="1:19" s="8" customFormat="1" ht="12">
      <c r="A16" s="9" t="s">
        <v>10</v>
      </c>
      <c r="B16" s="75">
        <v>108</v>
      </c>
      <c r="C16" s="76">
        <f t="shared" si="1"/>
        <v>0.02262727844123193</v>
      </c>
      <c r="D16" s="10">
        <f t="shared" si="2"/>
        <v>17</v>
      </c>
      <c r="E16" s="77">
        <v>153</v>
      </c>
      <c r="F16" s="85">
        <f t="shared" si="3"/>
        <v>0.032783372616241695</v>
      </c>
      <c r="G16" s="79">
        <f t="shared" si="4"/>
        <v>12</v>
      </c>
      <c r="H16" s="124">
        <v>220</v>
      </c>
      <c r="I16" s="85">
        <f t="shared" si="5"/>
        <v>0.027414330218068536</v>
      </c>
      <c r="J16" s="79">
        <f t="shared" si="6"/>
        <v>14</v>
      </c>
      <c r="K16" s="124">
        <v>221</v>
      </c>
      <c r="L16" s="85">
        <f t="shared" si="7"/>
        <v>0.027267119062307218</v>
      </c>
      <c r="M16" s="79">
        <f t="shared" si="8"/>
        <v>14</v>
      </c>
      <c r="N16" s="124">
        <v>222</v>
      </c>
      <c r="O16" s="85">
        <f t="shared" si="9"/>
        <v>0.02739049969154843</v>
      </c>
      <c r="P16" s="79">
        <f t="shared" si="10"/>
        <v>14</v>
      </c>
      <c r="Q16" s="124">
        <v>222</v>
      </c>
      <c r="R16" s="85">
        <f t="shared" si="0"/>
        <v>0.027434503213049927</v>
      </c>
      <c r="S16" s="79">
        <f t="shared" si="11"/>
        <v>14</v>
      </c>
    </row>
    <row r="17" spans="1:19" s="8" customFormat="1" ht="12">
      <c r="A17" s="9" t="s">
        <v>11</v>
      </c>
      <c r="B17" s="75">
        <v>178</v>
      </c>
      <c r="C17" s="76">
        <f t="shared" si="1"/>
        <v>0.03729310706054892</v>
      </c>
      <c r="D17" s="10">
        <f t="shared" si="2"/>
        <v>8</v>
      </c>
      <c r="E17" s="77">
        <v>173</v>
      </c>
      <c r="F17" s="85">
        <f t="shared" si="3"/>
        <v>0.03706878080137133</v>
      </c>
      <c r="G17" s="79">
        <f t="shared" si="4"/>
        <v>10</v>
      </c>
      <c r="H17" s="124">
        <v>297</v>
      </c>
      <c r="I17" s="85">
        <f t="shared" si="5"/>
        <v>0.03700934579439252</v>
      </c>
      <c r="J17" s="79">
        <f t="shared" si="6"/>
        <v>9</v>
      </c>
      <c r="K17" s="124">
        <v>301</v>
      </c>
      <c r="L17" s="85">
        <f t="shared" si="7"/>
        <v>0.03713756940160395</v>
      </c>
      <c r="M17" s="79">
        <f t="shared" si="8"/>
        <v>9</v>
      </c>
      <c r="N17" s="124">
        <v>301</v>
      </c>
      <c r="O17" s="85">
        <f t="shared" si="9"/>
        <v>0.03713756940160395</v>
      </c>
      <c r="P17" s="79">
        <f t="shared" si="10"/>
        <v>9</v>
      </c>
      <c r="Q17" s="124">
        <v>297</v>
      </c>
      <c r="R17" s="85">
        <f t="shared" si="0"/>
        <v>0.03670291646070193</v>
      </c>
      <c r="S17" s="79">
        <f t="shared" si="11"/>
        <v>9</v>
      </c>
    </row>
    <row r="18" spans="1:19" s="8" customFormat="1" ht="12">
      <c r="A18" s="9" t="s">
        <v>12</v>
      </c>
      <c r="B18" s="75">
        <v>148</v>
      </c>
      <c r="C18" s="76">
        <f t="shared" si="1"/>
        <v>0.031007751937984496</v>
      </c>
      <c r="D18" s="10">
        <f t="shared" si="2"/>
        <v>11</v>
      </c>
      <c r="E18" s="77">
        <v>125</v>
      </c>
      <c r="F18" s="85">
        <f t="shared" si="3"/>
        <v>0.02678380115706021</v>
      </c>
      <c r="G18" s="79">
        <f t="shared" si="4"/>
        <v>17</v>
      </c>
      <c r="H18" s="124">
        <v>217</v>
      </c>
      <c r="I18" s="85">
        <f t="shared" si="5"/>
        <v>0.0270404984423676</v>
      </c>
      <c r="J18" s="79">
        <f t="shared" si="6"/>
        <v>15</v>
      </c>
      <c r="K18" s="124">
        <v>219</v>
      </c>
      <c r="L18" s="85">
        <f t="shared" si="7"/>
        <v>0.0270203578038248</v>
      </c>
      <c r="M18" s="79">
        <f t="shared" si="8"/>
        <v>15</v>
      </c>
      <c r="N18" s="124">
        <v>218</v>
      </c>
      <c r="O18" s="85">
        <f t="shared" si="9"/>
        <v>0.02689697717458359</v>
      </c>
      <c r="P18" s="79">
        <f t="shared" si="10"/>
        <v>15</v>
      </c>
      <c r="Q18" s="124">
        <v>218</v>
      </c>
      <c r="R18" s="85">
        <f t="shared" si="0"/>
        <v>0.02694018783984182</v>
      </c>
      <c r="S18" s="79">
        <f t="shared" si="11"/>
        <v>15</v>
      </c>
    </row>
    <row r="19" spans="1:19" s="8" customFormat="1" ht="12">
      <c r="A19" s="51" t="s">
        <v>13</v>
      </c>
      <c r="B19" s="80">
        <v>239</v>
      </c>
      <c r="C19" s="81">
        <f t="shared" si="1"/>
        <v>0.05007332914309658</v>
      </c>
      <c r="D19" s="52">
        <f t="shared" si="2"/>
        <v>5</v>
      </c>
      <c r="E19" s="164">
        <v>250</v>
      </c>
      <c r="F19" s="90">
        <f t="shared" si="3"/>
        <v>0.05356760231412042</v>
      </c>
      <c r="G19" s="89">
        <f t="shared" si="4"/>
        <v>3</v>
      </c>
      <c r="H19" s="126">
        <v>410</v>
      </c>
      <c r="I19" s="90">
        <f t="shared" si="5"/>
        <v>0.05109034267912772</v>
      </c>
      <c r="J19" s="89">
        <f t="shared" si="6"/>
        <v>6</v>
      </c>
      <c r="K19" s="126">
        <v>416</v>
      </c>
      <c r="L19" s="90">
        <f t="shared" si="7"/>
        <v>0.051326341764342996</v>
      </c>
      <c r="M19" s="89">
        <f t="shared" si="8"/>
        <v>6</v>
      </c>
      <c r="N19" s="126">
        <v>418</v>
      </c>
      <c r="O19" s="90">
        <f t="shared" si="9"/>
        <v>0.05157310302282542</v>
      </c>
      <c r="P19" s="89">
        <f t="shared" si="10"/>
        <v>6</v>
      </c>
      <c r="Q19" s="126">
        <v>417</v>
      </c>
      <c r="R19" s="90">
        <f t="shared" si="0"/>
        <v>0.051532377656945134</v>
      </c>
      <c r="S19" s="89">
        <f t="shared" si="11"/>
        <v>6</v>
      </c>
    </row>
    <row r="20" spans="1:19" s="8" customFormat="1" ht="12">
      <c r="A20" s="9" t="s">
        <v>14</v>
      </c>
      <c r="B20" s="75">
        <v>358</v>
      </c>
      <c r="C20" s="76">
        <f t="shared" si="1"/>
        <v>0.07500523779593547</v>
      </c>
      <c r="D20" s="10">
        <f t="shared" si="2"/>
        <v>2</v>
      </c>
      <c r="E20" s="77">
        <v>526</v>
      </c>
      <c r="F20" s="85">
        <f t="shared" si="3"/>
        <v>0.11270623526890937</v>
      </c>
      <c r="G20" s="79">
        <f t="shared" si="4"/>
        <v>1</v>
      </c>
      <c r="H20" s="124">
        <v>770</v>
      </c>
      <c r="I20" s="85">
        <f t="shared" si="5"/>
        <v>0.09595015576323987</v>
      </c>
      <c r="J20" s="79">
        <f t="shared" si="6"/>
        <v>2</v>
      </c>
      <c r="K20" s="124">
        <v>777</v>
      </c>
      <c r="L20" s="85">
        <f t="shared" si="7"/>
        <v>0.09586674892041949</v>
      </c>
      <c r="M20" s="79">
        <f t="shared" si="8"/>
        <v>2</v>
      </c>
      <c r="N20" s="124">
        <v>779</v>
      </c>
      <c r="O20" s="85">
        <f t="shared" si="9"/>
        <v>0.0961135101789019</v>
      </c>
      <c r="P20" s="79">
        <f t="shared" si="10"/>
        <v>2</v>
      </c>
      <c r="Q20" s="124">
        <v>776</v>
      </c>
      <c r="R20" s="85">
        <f t="shared" si="0"/>
        <v>0.09589718240237272</v>
      </c>
      <c r="S20" s="79">
        <f t="shared" si="11"/>
        <v>2</v>
      </c>
    </row>
    <row r="21" spans="1:19" s="8" customFormat="1" ht="12">
      <c r="A21" s="9" t="s">
        <v>15</v>
      </c>
      <c r="B21" s="75">
        <v>233</v>
      </c>
      <c r="C21" s="76">
        <f t="shared" si="1"/>
        <v>0.0488162581185837</v>
      </c>
      <c r="D21" s="10">
        <f t="shared" si="2"/>
        <v>6</v>
      </c>
      <c r="E21" s="77">
        <v>199</v>
      </c>
      <c r="F21" s="85">
        <f t="shared" si="3"/>
        <v>0.042639811442039856</v>
      </c>
      <c r="G21" s="79">
        <f t="shared" si="4"/>
        <v>7</v>
      </c>
      <c r="H21" s="124">
        <v>375</v>
      </c>
      <c r="I21" s="85">
        <f t="shared" si="5"/>
        <v>0.04672897196261682</v>
      </c>
      <c r="J21" s="79">
        <f t="shared" si="6"/>
        <v>7</v>
      </c>
      <c r="K21" s="124">
        <v>378</v>
      </c>
      <c r="L21" s="85">
        <f t="shared" si="7"/>
        <v>0.04663787785317705</v>
      </c>
      <c r="M21" s="79">
        <f t="shared" si="8"/>
        <v>7</v>
      </c>
      <c r="N21" s="124">
        <v>378</v>
      </c>
      <c r="O21" s="85">
        <f t="shared" si="9"/>
        <v>0.04663787785317705</v>
      </c>
      <c r="P21" s="79">
        <f t="shared" si="10"/>
        <v>7</v>
      </c>
      <c r="Q21" s="124">
        <v>377</v>
      </c>
      <c r="R21" s="85">
        <f t="shared" si="0"/>
        <v>0.046589223924864066</v>
      </c>
      <c r="S21" s="79">
        <f t="shared" si="11"/>
        <v>7</v>
      </c>
    </row>
    <row r="22" spans="1:19" s="8" customFormat="1" ht="12">
      <c r="A22" s="9" t="s">
        <v>16</v>
      </c>
      <c r="B22" s="75">
        <v>138</v>
      </c>
      <c r="C22" s="76">
        <f t="shared" si="1"/>
        <v>0.028912633563796353</v>
      </c>
      <c r="D22" s="10">
        <f t="shared" si="2"/>
        <v>14</v>
      </c>
      <c r="E22" s="77">
        <v>137</v>
      </c>
      <c r="F22" s="85">
        <f t="shared" si="3"/>
        <v>0.02935504606813799</v>
      </c>
      <c r="G22" s="79">
        <f t="shared" si="4"/>
        <v>16</v>
      </c>
      <c r="H22" s="124">
        <v>288</v>
      </c>
      <c r="I22" s="85">
        <f t="shared" si="5"/>
        <v>0.03588785046728972</v>
      </c>
      <c r="J22" s="79">
        <f t="shared" si="6"/>
        <v>10</v>
      </c>
      <c r="K22" s="124">
        <v>289</v>
      </c>
      <c r="L22" s="85">
        <f t="shared" si="7"/>
        <v>0.03565700185070944</v>
      </c>
      <c r="M22" s="79">
        <f t="shared" si="8"/>
        <v>10</v>
      </c>
      <c r="N22" s="124">
        <v>289</v>
      </c>
      <c r="O22" s="85">
        <f t="shared" si="9"/>
        <v>0.03565700185070944</v>
      </c>
      <c r="P22" s="79">
        <f t="shared" si="10"/>
        <v>10</v>
      </c>
      <c r="Q22" s="124">
        <v>290</v>
      </c>
      <c r="R22" s="85">
        <f t="shared" si="0"/>
        <v>0.035837864557587744</v>
      </c>
      <c r="S22" s="79">
        <f t="shared" si="11"/>
        <v>10</v>
      </c>
    </row>
    <row r="23" spans="1:19" s="8" customFormat="1" ht="12">
      <c r="A23" s="9" t="s">
        <v>17</v>
      </c>
      <c r="B23" s="75">
        <v>58</v>
      </c>
      <c r="C23" s="76">
        <f t="shared" si="1"/>
        <v>0.012151686570291222</v>
      </c>
      <c r="D23" s="10">
        <f t="shared" si="2"/>
        <v>26</v>
      </c>
      <c r="E23" s="77">
        <v>70</v>
      </c>
      <c r="F23" s="85">
        <f t="shared" si="3"/>
        <v>0.014998928647953718</v>
      </c>
      <c r="G23" s="79">
        <f t="shared" si="4"/>
        <v>26</v>
      </c>
      <c r="H23" s="124">
        <v>111</v>
      </c>
      <c r="I23" s="85">
        <f t="shared" si="5"/>
        <v>0.013831775700934579</v>
      </c>
      <c r="J23" s="79">
        <f t="shared" si="6"/>
        <v>26</v>
      </c>
      <c r="K23" s="124">
        <v>115</v>
      </c>
      <c r="L23" s="85">
        <f t="shared" si="7"/>
        <v>0.01418877236273905</v>
      </c>
      <c r="M23" s="79">
        <f t="shared" si="8"/>
        <v>26</v>
      </c>
      <c r="N23" s="124">
        <v>114</v>
      </c>
      <c r="O23" s="85">
        <f t="shared" si="9"/>
        <v>0.01406539173349784</v>
      </c>
      <c r="P23" s="79">
        <f t="shared" si="10"/>
        <v>26</v>
      </c>
      <c r="Q23" s="124">
        <v>113</v>
      </c>
      <c r="R23" s="85">
        <f t="shared" si="0"/>
        <v>0.013964409293129016</v>
      </c>
      <c r="S23" s="79">
        <f t="shared" si="11"/>
        <v>26</v>
      </c>
    </row>
    <row r="24" spans="1:19" s="8" customFormat="1" ht="12">
      <c r="A24" s="9" t="s">
        <v>18</v>
      </c>
      <c r="B24" s="75">
        <v>64</v>
      </c>
      <c r="C24" s="76">
        <f t="shared" si="1"/>
        <v>0.013408757594804106</v>
      </c>
      <c r="D24" s="10">
        <f t="shared" si="2"/>
        <v>24</v>
      </c>
      <c r="E24" s="77">
        <v>125</v>
      </c>
      <c r="F24" s="85">
        <f t="shared" si="3"/>
        <v>0.02678380115706021</v>
      </c>
      <c r="G24" s="79">
        <f t="shared" si="4"/>
        <v>17</v>
      </c>
      <c r="H24" s="124">
        <v>130</v>
      </c>
      <c r="I24" s="85">
        <f t="shared" si="5"/>
        <v>0.0161993769470405</v>
      </c>
      <c r="J24" s="79">
        <f t="shared" si="6"/>
        <v>22</v>
      </c>
      <c r="K24" s="124">
        <v>133</v>
      </c>
      <c r="L24" s="85">
        <f t="shared" si="7"/>
        <v>0.016409623689080815</v>
      </c>
      <c r="M24" s="79">
        <f t="shared" si="8"/>
        <v>22</v>
      </c>
      <c r="N24" s="124">
        <v>133</v>
      </c>
      <c r="O24" s="85">
        <f t="shared" si="9"/>
        <v>0.016409623689080815</v>
      </c>
      <c r="P24" s="79">
        <f t="shared" si="10"/>
        <v>22</v>
      </c>
      <c r="Q24" s="124">
        <v>133</v>
      </c>
      <c r="R24" s="85">
        <f t="shared" si="0"/>
        <v>0.01643598615916955</v>
      </c>
      <c r="S24" s="79">
        <f t="shared" si="11"/>
        <v>22</v>
      </c>
    </row>
    <row r="25" spans="1:19" s="8" customFormat="1" ht="12">
      <c r="A25" s="9" t="s">
        <v>19</v>
      </c>
      <c r="B25" s="75">
        <v>647</v>
      </c>
      <c r="C25" s="76">
        <f t="shared" si="1"/>
        <v>0.13555415880997276</v>
      </c>
      <c r="D25" s="10">
        <f t="shared" si="2"/>
        <v>1</v>
      </c>
      <c r="E25" s="77">
        <v>160</v>
      </c>
      <c r="F25" s="85">
        <f t="shared" si="3"/>
        <v>0.03428326548103707</v>
      </c>
      <c r="G25" s="79">
        <f t="shared" si="4"/>
        <v>11</v>
      </c>
      <c r="H25" s="124">
        <v>782</v>
      </c>
      <c r="I25" s="85">
        <f t="shared" si="5"/>
        <v>0.09744548286604361</v>
      </c>
      <c r="J25" s="79">
        <f t="shared" si="6"/>
        <v>1</v>
      </c>
      <c r="K25" s="124">
        <v>785</v>
      </c>
      <c r="L25" s="85">
        <f t="shared" si="7"/>
        <v>0.09685379395434916</v>
      </c>
      <c r="M25" s="79">
        <f t="shared" si="8"/>
        <v>1</v>
      </c>
      <c r="N25" s="124">
        <v>784</v>
      </c>
      <c r="O25" s="85">
        <f t="shared" si="9"/>
        <v>0.09673041332510796</v>
      </c>
      <c r="P25" s="79">
        <f t="shared" si="10"/>
        <v>1</v>
      </c>
      <c r="Q25" s="124">
        <v>784</v>
      </c>
      <c r="R25" s="85">
        <f t="shared" si="0"/>
        <v>0.09688581314878893</v>
      </c>
      <c r="S25" s="79">
        <f t="shared" si="11"/>
        <v>1</v>
      </c>
    </row>
    <row r="26" spans="1:19" s="8" customFormat="1" ht="12">
      <c r="A26" s="9" t="s">
        <v>20</v>
      </c>
      <c r="B26" s="75">
        <v>354</v>
      </c>
      <c r="C26" s="76">
        <f t="shared" si="1"/>
        <v>0.07416719044626022</v>
      </c>
      <c r="D26" s="10">
        <f t="shared" si="2"/>
        <v>3</v>
      </c>
      <c r="E26" s="77">
        <v>214</v>
      </c>
      <c r="F26" s="85">
        <f t="shared" si="3"/>
        <v>0.04585386758088708</v>
      </c>
      <c r="G26" s="79">
        <f t="shared" si="4"/>
        <v>6</v>
      </c>
      <c r="H26" s="124">
        <v>495</v>
      </c>
      <c r="I26" s="85">
        <f t="shared" si="5"/>
        <v>0.0616822429906542</v>
      </c>
      <c r="J26" s="79">
        <f t="shared" si="6"/>
        <v>3</v>
      </c>
      <c r="K26" s="124">
        <v>496</v>
      </c>
      <c r="L26" s="85">
        <f t="shared" si="7"/>
        <v>0.06119679210363973</v>
      </c>
      <c r="M26" s="79">
        <f t="shared" si="8"/>
        <v>3</v>
      </c>
      <c r="N26" s="124">
        <v>492</v>
      </c>
      <c r="O26" s="85">
        <f t="shared" si="9"/>
        <v>0.06070326958667489</v>
      </c>
      <c r="P26" s="79">
        <f t="shared" si="10"/>
        <v>3</v>
      </c>
      <c r="Q26" s="124">
        <v>492</v>
      </c>
      <c r="R26" s="85">
        <f t="shared" si="0"/>
        <v>0.060800790904597134</v>
      </c>
      <c r="S26" s="79">
        <f t="shared" si="11"/>
        <v>3</v>
      </c>
    </row>
    <row r="27" spans="1:19" s="8" customFormat="1" ht="12">
      <c r="A27" s="9" t="s">
        <v>21</v>
      </c>
      <c r="B27" s="75">
        <v>45</v>
      </c>
      <c r="C27" s="76">
        <f t="shared" si="1"/>
        <v>0.009428032683846637</v>
      </c>
      <c r="D27" s="10">
        <f t="shared" si="2"/>
        <v>28</v>
      </c>
      <c r="E27" s="77">
        <v>32</v>
      </c>
      <c r="F27" s="85">
        <f t="shared" si="3"/>
        <v>0.0068566530962074134</v>
      </c>
      <c r="G27" s="79">
        <f t="shared" si="4"/>
        <v>32</v>
      </c>
      <c r="H27" s="124">
        <v>68</v>
      </c>
      <c r="I27" s="85">
        <f t="shared" si="5"/>
        <v>0.008473520249221184</v>
      </c>
      <c r="J27" s="79">
        <f t="shared" si="6"/>
        <v>30</v>
      </c>
      <c r="K27" s="124">
        <v>71</v>
      </c>
      <c r="L27" s="85">
        <f t="shared" si="7"/>
        <v>0.008760024676125848</v>
      </c>
      <c r="M27" s="79">
        <f t="shared" si="8"/>
        <v>29</v>
      </c>
      <c r="N27" s="124">
        <v>72</v>
      </c>
      <c r="O27" s="85">
        <f t="shared" si="9"/>
        <v>0.008883405305367057</v>
      </c>
      <c r="P27" s="79">
        <f t="shared" si="10"/>
        <v>29</v>
      </c>
      <c r="Q27" s="124">
        <v>72</v>
      </c>
      <c r="R27" s="85">
        <f t="shared" si="0"/>
        <v>0.008897676717745922</v>
      </c>
      <c r="S27" s="79">
        <f t="shared" si="11"/>
        <v>29</v>
      </c>
    </row>
    <row r="28" spans="1:19" s="8" customFormat="1" ht="12">
      <c r="A28" s="9" t="s">
        <v>22</v>
      </c>
      <c r="B28" s="75">
        <v>64</v>
      </c>
      <c r="C28" s="76">
        <f t="shared" si="1"/>
        <v>0.013408757594804106</v>
      </c>
      <c r="D28" s="10">
        <f t="shared" si="2"/>
        <v>24</v>
      </c>
      <c r="E28" s="77">
        <v>90</v>
      </c>
      <c r="F28" s="85">
        <f t="shared" si="3"/>
        <v>0.01928433683308335</v>
      </c>
      <c r="G28" s="79">
        <f t="shared" si="4"/>
        <v>20</v>
      </c>
      <c r="H28" s="124">
        <v>114</v>
      </c>
      <c r="I28" s="85">
        <f t="shared" si="5"/>
        <v>0.014205607476635514</v>
      </c>
      <c r="J28" s="79">
        <f t="shared" si="6"/>
        <v>25</v>
      </c>
      <c r="K28" s="124">
        <v>118</v>
      </c>
      <c r="L28" s="85">
        <f t="shared" si="7"/>
        <v>0.014558914250462678</v>
      </c>
      <c r="M28" s="79">
        <f t="shared" si="8"/>
        <v>25</v>
      </c>
      <c r="N28" s="124">
        <v>119</v>
      </c>
      <c r="O28" s="85">
        <f t="shared" si="9"/>
        <v>0.014682294879703886</v>
      </c>
      <c r="P28" s="79">
        <f t="shared" si="10"/>
        <v>24</v>
      </c>
      <c r="Q28" s="124">
        <v>118</v>
      </c>
      <c r="R28" s="85">
        <f t="shared" si="0"/>
        <v>0.01458230350963915</v>
      </c>
      <c r="S28" s="79">
        <f t="shared" si="11"/>
        <v>25</v>
      </c>
    </row>
    <row r="29" spans="1:19" s="8" customFormat="1" ht="12">
      <c r="A29" s="9" t="s">
        <v>23</v>
      </c>
      <c r="B29" s="75">
        <v>148</v>
      </c>
      <c r="C29" s="76">
        <f t="shared" si="1"/>
        <v>0.031007751937984496</v>
      </c>
      <c r="D29" s="10">
        <f t="shared" si="2"/>
        <v>11</v>
      </c>
      <c r="E29" s="77">
        <v>174</v>
      </c>
      <c r="F29" s="85">
        <f t="shared" si="3"/>
        <v>0.03728305121062781</v>
      </c>
      <c r="G29" s="79">
        <f t="shared" si="4"/>
        <v>9</v>
      </c>
      <c r="H29" s="124">
        <v>248</v>
      </c>
      <c r="I29" s="85">
        <f t="shared" si="5"/>
        <v>0.03090342679127726</v>
      </c>
      <c r="J29" s="79">
        <f t="shared" si="6"/>
        <v>13</v>
      </c>
      <c r="K29" s="124">
        <v>250</v>
      </c>
      <c r="L29" s="85">
        <f t="shared" si="7"/>
        <v>0.030845157310302282</v>
      </c>
      <c r="M29" s="79">
        <f t="shared" si="8"/>
        <v>13</v>
      </c>
      <c r="N29" s="124">
        <v>250</v>
      </c>
      <c r="O29" s="85">
        <f t="shared" si="9"/>
        <v>0.030845157310302282</v>
      </c>
      <c r="P29" s="79">
        <f t="shared" si="10"/>
        <v>13</v>
      </c>
      <c r="Q29" s="124">
        <v>250</v>
      </c>
      <c r="R29" s="85">
        <f t="shared" si="0"/>
        <v>0.030894710825506672</v>
      </c>
      <c r="S29" s="79">
        <f t="shared" si="11"/>
        <v>13</v>
      </c>
    </row>
    <row r="30" spans="1:19" s="8" customFormat="1" ht="12">
      <c r="A30" s="9" t="s">
        <v>24</v>
      </c>
      <c r="B30" s="75">
        <v>104</v>
      </c>
      <c r="C30" s="76">
        <f t="shared" si="1"/>
        <v>0.021789231091556675</v>
      </c>
      <c r="D30" s="10">
        <f t="shared" si="2"/>
        <v>18</v>
      </c>
      <c r="E30" s="77">
        <v>151</v>
      </c>
      <c r="F30" s="85">
        <f t="shared" si="3"/>
        <v>0.03235483179772873</v>
      </c>
      <c r="G30" s="79">
        <f t="shared" si="4"/>
        <v>13</v>
      </c>
      <c r="H30" s="124">
        <v>183</v>
      </c>
      <c r="I30" s="85">
        <f t="shared" si="5"/>
        <v>0.02280373831775701</v>
      </c>
      <c r="J30" s="79">
        <f t="shared" si="6"/>
        <v>19</v>
      </c>
      <c r="K30" s="124">
        <v>186</v>
      </c>
      <c r="L30" s="85">
        <f t="shared" si="7"/>
        <v>0.022948797038864897</v>
      </c>
      <c r="M30" s="79">
        <f t="shared" si="8"/>
        <v>19</v>
      </c>
      <c r="N30" s="124">
        <v>187</v>
      </c>
      <c r="O30" s="85">
        <f t="shared" si="9"/>
        <v>0.023072177668106108</v>
      </c>
      <c r="P30" s="79">
        <f t="shared" si="10"/>
        <v>19</v>
      </c>
      <c r="Q30" s="124">
        <v>185</v>
      </c>
      <c r="R30" s="85">
        <f t="shared" si="0"/>
        <v>0.022862086010874937</v>
      </c>
      <c r="S30" s="79">
        <f t="shared" si="11"/>
        <v>19</v>
      </c>
    </row>
    <row r="31" spans="1:19" s="8" customFormat="1" ht="12">
      <c r="A31" s="9" t="s">
        <v>25</v>
      </c>
      <c r="B31" s="75">
        <v>173</v>
      </c>
      <c r="C31" s="76">
        <f t="shared" si="1"/>
        <v>0.03624554787345485</v>
      </c>
      <c r="D31" s="10">
        <f t="shared" si="2"/>
        <v>9</v>
      </c>
      <c r="E31" s="77">
        <v>185</v>
      </c>
      <c r="F31" s="85">
        <f t="shared" si="3"/>
        <v>0.03964002571244911</v>
      </c>
      <c r="G31" s="79">
        <f t="shared" si="4"/>
        <v>8</v>
      </c>
      <c r="H31" s="124">
        <v>285</v>
      </c>
      <c r="I31" s="85">
        <f t="shared" si="5"/>
        <v>0.03551401869158879</v>
      </c>
      <c r="J31" s="79">
        <f t="shared" si="6"/>
        <v>12</v>
      </c>
      <c r="K31" s="124">
        <v>288</v>
      </c>
      <c r="L31" s="85">
        <f t="shared" si="7"/>
        <v>0.03553362122146823</v>
      </c>
      <c r="M31" s="79">
        <f t="shared" si="8"/>
        <v>11</v>
      </c>
      <c r="N31" s="124">
        <v>287</v>
      </c>
      <c r="O31" s="85">
        <f t="shared" si="9"/>
        <v>0.03541024059222702</v>
      </c>
      <c r="P31" s="79">
        <f t="shared" si="10"/>
        <v>11</v>
      </c>
      <c r="Q31" s="124">
        <v>287</v>
      </c>
      <c r="R31" s="85">
        <f t="shared" si="0"/>
        <v>0.03546712802768166</v>
      </c>
      <c r="S31" s="79">
        <f t="shared" si="11"/>
        <v>11</v>
      </c>
    </row>
    <row r="32" spans="1:19" s="8" customFormat="1" ht="12">
      <c r="A32" s="9" t="s">
        <v>26</v>
      </c>
      <c r="B32" s="75">
        <v>77</v>
      </c>
      <c r="C32" s="76">
        <f t="shared" si="1"/>
        <v>0.01613241148124869</v>
      </c>
      <c r="D32" s="10">
        <f t="shared" si="2"/>
        <v>23</v>
      </c>
      <c r="E32" s="77">
        <v>218</v>
      </c>
      <c r="F32" s="85">
        <f t="shared" si="3"/>
        <v>0.04671094921791301</v>
      </c>
      <c r="G32" s="79">
        <f t="shared" si="4"/>
        <v>5</v>
      </c>
      <c r="H32" s="124">
        <v>286</v>
      </c>
      <c r="I32" s="85">
        <f t="shared" si="5"/>
        <v>0.0356386292834891</v>
      </c>
      <c r="J32" s="79">
        <f t="shared" si="6"/>
        <v>11</v>
      </c>
      <c r="K32" s="124">
        <v>286</v>
      </c>
      <c r="L32" s="85">
        <f t="shared" si="7"/>
        <v>0.03528685996298581</v>
      </c>
      <c r="M32" s="79">
        <f t="shared" si="8"/>
        <v>12</v>
      </c>
      <c r="N32" s="124">
        <v>287</v>
      </c>
      <c r="O32" s="85">
        <f t="shared" si="9"/>
        <v>0.03541024059222702</v>
      </c>
      <c r="P32" s="79">
        <f t="shared" si="10"/>
        <v>11</v>
      </c>
      <c r="Q32" s="124">
        <v>287</v>
      </c>
      <c r="R32" s="85">
        <f t="shared" si="0"/>
        <v>0.03546712802768166</v>
      </c>
      <c r="S32" s="79">
        <f t="shared" si="11"/>
        <v>11</v>
      </c>
    </row>
    <row r="33" spans="1:19" s="8" customFormat="1" ht="12">
      <c r="A33" s="9" t="s">
        <v>27</v>
      </c>
      <c r="B33" s="75">
        <v>123</v>
      </c>
      <c r="C33" s="76">
        <f t="shared" si="1"/>
        <v>0.025769956002514142</v>
      </c>
      <c r="D33" s="10">
        <f t="shared" si="2"/>
        <v>16</v>
      </c>
      <c r="E33" s="77">
        <v>138</v>
      </c>
      <c r="F33" s="85">
        <f t="shared" si="3"/>
        <v>0.029569316477394473</v>
      </c>
      <c r="G33" s="79">
        <f t="shared" si="4"/>
        <v>15</v>
      </c>
      <c r="H33" s="124">
        <v>205</v>
      </c>
      <c r="I33" s="85">
        <f t="shared" si="5"/>
        <v>0.02554517133956386</v>
      </c>
      <c r="J33" s="79">
        <f t="shared" si="6"/>
        <v>18</v>
      </c>
      <c r="K33" s="124">
        <v>208</v>
      </c>
      <c r="L33" s="85">
        <f t="shared" si="7"/>
        <v>0.025663170882171498</v>
      </c>
      <c r="M33" s="79">
        <f t="shared" si="8"/>
        <v>18</v>
      </c>
      <c r="N33" s="124">
        <v>209</v>
      </c>
      <c r="O33" s="85">
        <f t="shared" si="9"/>
        <v>0.02578655151141271</v>
      </c>
      <c r="P33" s="79">
        <f t="shared" si="10"/>
        <v>17</v>
      </c>
      <c r="Q33" s="124">
        <v>209</v>
      </c>
      <c r="R33" s="85">
        <f t="shared" si="0"/>
        <v>0.02582797825012358</v>
      </c>
      <c r="S33" s="79">
        <f t="shared" si="11"/>
        <v>17</v>
      </c>
    </row>
    <row r="34" spans="1:19" s="8" customFormat="1" ht="12">
      <c r="A34" s="9" t="s">
        <v>28</v>
      </c>
      <c r="B34" s="75">
        <v>96</v>
      </c>
      <c r="C34" s="76">
        <f t="shared" si="1"/>
        <v>0.02011313639220616</v>
      </c>
      <c r="D34" s="10">
        <f t="shared" si="2"/>
        <v>20</v>
      </c>
      <c r="E34" s="77">
        <v>82</v>
      </c>
      <c r="F34" s="85">
        <f t="shared" si="3"/>
        <v>0.017570173559031496</v>
      </c>
      <c r="G34" s="79">
        <f t="shared" si="4"/>
        <v>24</v>
      </c>
      <c r="H34" s="124">
        <v>156</v>
      </c>
      <c r="I34" s="85">
        <f t="shared" si="5"/>
        <v>0.0194392523364486</v>
      </c>
      <c r="J34" s="79">
        <f t="shared" si="6"/>
        <v>20</v>
      </c>
      <c r="K34" s="124">
        <v>157</v>
      </c>
      <c r="L34" s="85">
        <f t="shared" si="7"/>
        <v>0.019370758790869833</v>
      </c>
      <c r="M34" s="79">
        <f t="shared" si="8"/>
        <v>20</v>
      </c>
      <c r="N34" s="124">
        <v>157</v>
      </c>
      <c r="O34" s="85">
        <f t="shared" si="9"/>
        <v>0.019370758790869833</v>
      </c>
      <c r="P34" s="79">
        <f t="shared" si="10"/>
        <v>20</v>
      </c>
      <c r="Q34" s="124">
        <v>157</v>
      </c>
      <c r="R34" s="85">
        <f t="shared" si="0"/>
        <v>0.01940187839841819</v>
      </c>
      <c r="S34" s="79">
        <f t="shared" si="11"/>
        <v>20</v>
      </c>
    </row>
    <row r="35" spans="1:19" s="8" customFormat="1" ht="12">
      <c r="A35" s="9" t="s">
        <v>29</v>
      </c>
      <c r="B35" s="75">
        <v>311</v>
      </c>
      <c r="C35" s="76">
        <f t="shared" si="1"/>
        <v>0.0651581814372512</v>
      </c>
      <c r="D35" s="10">
        <f t="shared" si="2"/>
        <v>4</v>
      </c>
      <c r="E35" s="77">
        <v>245</v>
      </c>
      <c r="F35" s="85">
        <f t="shared" si="3"/>
        <v>0.05249625026783801</v>
      </c>
      <c r="G35" s="79">
        <f t="shared" si="4"/>
        <v>4</v>
      </c>
      <c r="H35" s="124">
        <v>446</v>
      </c>
      <c r="I35" s="85">
        <f t="shared" si="5"/>
        <v>0.05557632398753894</v>
      </c>
      <c r="J35" s="79">
        <f t="shared" si="6"/>
        <v>4</v>
      </c>
      <c r="K35" s="124">
        <v>450</v>
      </c>
      <c r="L35" s="85">
        <f t="shared" si="7"/>
        <v>0.055521283158544106</v>
      </c>
      <c r="M35" s="79">
        <f t="shared" si="8"/>
        <v>4</v>
      </c>
      <c r="N35" s="124">
        <v>451</v>
      </c>
      <c r="O35" s="85">
        <f t="shared" si="9"/>
        <v>0.05564466378778532</v>
      </c>
      <c r="P35" s="79">
        <f t="shared" si="10"/>
        <v>4</v>
      </c>
      <c r="Q35" s="124">
        <v>451</v>
      </c>
      <c r="R35" s="85">
        <f t="shared" si="0"/>
        <v>0.05573405832921404</v>
      </c>
      <c r="S35" s="79">
        <f t="shared" si="11"/>
        <v>4</v>
      </c>
    </row>
    <row r="36" spans="1:19" s="8" customFormat="1" ht="12">
      <c r="A36" s="9" t="s">
        <v>30</v>
      </c>
      <c r="B36" s="75">
        <v>161</v>
      </c>
      <c r="C36" s="76">
        <f t="shared" si="1"/>
        <v>0.03373140582442908</v>
      </c>
      <c r="D36" s="10">
        <f t="shared" si="2"/>
        <v>10</v>
      </c>
      <c r="E36" s="77">
        <v>87</v>
      </c>
      <c r="F36" s="85">
        <f t="shared" si="3"/>
        <v>0.018641525605313906</v>
      </c>
      <c r="G36" s="79">
        <f t="shared" si="4"/>
        <v>21</v>
      </c>
      <c r="H36" s="124">
        <v>212</v>
      </c>
      <c r="I36" s="85">
        <f t="shared" si="5"/>
        <v>0.026417445482866043</v>
      </c>
      <c r="J36" s="79">
        <f t="shared" si="6"/>
        <v>16</v>
      </c>
      <c r="K36" s="124">
        <v>214</v>
      </c>
      <c r="L36" s="85">
        <f t="shared" si="7"/>
        <v>0.026403454657618754</v>
      </c>
      <c r="M36" s="79">
        <f t="shared" si="8"/>
        <v>16</v>
      </c>
      <c r="N36" s="124">
        <v>214</v>
      </c>
      <c r="O36" s="85">
        <f t="shared" si="9"/>
        <v>0.026403454657618754</v>
      </c>
      <c r="P36" s="79">
        <f t="shared" si="10"/>
        <v>16</v>
      </c>
      <c r="Q36" s="124">
        <v>213</v>
      </c>
      <c r="R36" s="85">
        <f t="shared" si="0"/>
        <v>0.026322293623331685</v>
      </c>
      <c r="S36" s="79">
        <f t="shared" si="11"/>
        <v>16</v>
      </c>
    </row>
    <row r="37" spans="1:19" s="8" customFormat="1" ht="12">
      <c r="A37" s="119" t="s">
        <v>31</v>
      </c>
      <c r="B37" s="116">
        <v>89</v>
      </c>
      <c r="C37" s="117">
        <f t="shared" si="1"/>
        <v>0.01864655353027446</v>
      </c>
      <c r="D37" s="107">
        <f t="shared" si="2"/>
        <v>21</v>
      </c>
      <c r="E37" s="187">
        <v>54</v>
      </c>
      <c r="F37" s="99">
        <f t="shared" si="3"/>
        <v>0.011570602099850011</v>
      </c>
      <c r="G37" s="98">
        <f t="shared" si="4"/>
        <v>29</v>
      </c>
      <c r="H37" s="125">
        <v>118</v>
      </c>
      <c r="I37" s="99">
        <f t="shared" si="5"/>
        <v>0.01470404984423676</v>
      </c>
      <c r="J37" s="98">
        <f t="shared" si="6"/>
        <v>24</v>
      </c>
      <c r="K37" s="124">
        <v>119</v>
      </c>
      <c r="L37" s="85">
        <f t="shared" si="7"/>
        <v>0.014682294879703886</v>
      </c>
      <c r="M37" s="79">
        <f t="shared" si="8"/>
        <v>24</v>
      </c>
      <c r="N37" s="124">
        <v>119</v>
      </c>
      <c r="O37" s="85">
        <f t="shared" si="9"/>
        <v>0.014682294879703886</v>
      </c>
      <c r="P37" s="79">
        <f t="shared" si="10"/>
        <v>24</v>
      </c>
      <c r="Q37" s="124">
        <v>119</v>
      </c>
      <c r="R37" s="85">
        <f t="shared" si="0"/>
        <v>0.014705882352941176</v>
      </c>
      <c r="S37" s="79">
        <f t="shared" si="11"/>
        <v>24</v>
      </c>
    </row>
    <row r="38" spans="1:19" s="11" customFormat="1" ht="12.75">
      <c r="A38" s="93" t="s">
        <v>0</v>
      </c>
      <c r="B38" s="94">
        <v>4773</v>
      </c>
      <c r="C38" s="95">
        <f>SUM(C6:C37)</f>
        <v>1</v>
      </c>
      <c r="D38" s="96"/>
      <c r="E38" s="197">
        <v>4667</v>
      </c>
      <c r="F38" s="190">
        <f>SUM(F6:F37)</f>
        <v>1</v>
      </c>
      <c r="G38" s="195"/>
      <c r="H38" s="199">
        <v>8025</v>
      </c>
      <c r="I38" s="91">
        <f>SUM(I6:I37)</f>
        <v>1.0000000000000002</v>
      </c>
      <c r="J38" s="92"/>
      <c r="K38" s="199">
        <v>8105</v>
      </c>
      <c r="L38" s="214">
        <f>SUM(L6:L37)</f>
        <v>0.9999999999999997</v>
      </c>
      <c r="M38" s="92"/>
      <c r="N38" s="199">
        <f>SUM(N6:N37)</f>
        <v>8111</v>
      </c>
      <c r="O38" s="214">
        <f>SUM(O6:O37)</f>
        <v>1.000740283775447</v>
      </c>
      <c r="P38" s="92"/>
      <c r="Q38" s="199">
        <v>8092</v>
      </c>
      <c r="R38" s="214">
        <f>SUM(R6:R37)</f>
        <v>1.0000000000000002</v>
      </c>
      <c r="S38" s="92"/>
    </row>
    <row r="39" spans="1:7" s="11" customFormat="1" ht="12.75">
      <c r="A39" s="33" t="s">
        <v>87</v>
      </c>
      <c r="B39" s="34"/>
      <c r="C39" s="35"/>
      <c r="D39" s="33"/>
      <c r="E39" s="33"/>
      <c r="F39" s="33"/>
      <c r="G39" s="33"/>
    </row>
    <row r="40" spans="1:13" ht="27" customHeight="1">
      <c r="A40" s="248" t="s">
        <v>59</v>
      </c>
      <c r="B40" s="248"/>
      <c r="C40" s="248"/>
      <c r="D40" s="248"/>
      <c r="E40" s="248"/>
      <c r="F40" s="248"/>
      <c r="G40" s="248"/>
      <c r="H40" s="248"/>
      <c r="I40" s="248"/>
      <c r="J40" s="248"/>
      <c r="K40" s="248"/>
      <c r="L40" s="248"/>
      <c r="M40" s="248"/>
    </row>
  </sheetData>
  <sheetProtection/>
  <mergeCells count="2">
    <mergeCell ref="A2:H2"/>
    <mergeCell ref="A40:M40"/>
  </mergeCells>
  <printOptions/>
  <pageMargins left="0.75" right="0.75" top="1" bottom="1" header="0.5" footer="0.5"/>
  <pageSetup horizontalDpi="300" verticalDpi="300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0"/>
  <sheetViews>
    <sheetView zoomScalePageLayoutView="0" workbookViewId="0" topLeftCell="A1">
      <selection activeCell="Y23" sqref="Y23"/>
    </sheetView>
  </sheetViews>
  <sheetFormatPr defaultColWidth="9.140625" defaultRowHeight="12.75"/>
  <cols>
    <col min="1" max="1" width="25.140625" style="4" customWidth="1"/>
    <col min="2" max="2" width="11.7109375" style="4" customWidth="1"/>
    <col min="3" max="3" width="6.421875" style="4" customWidth="1"/>
    <col min="4" max="4" width="5.140625" style="4" customWidth="1"/>
    <col min="5" max="5" width="10.140625" style="4" customWidth="1"/>
    <col min="6" max="6" width="6.8515625" style="4" customWidth="1"/>
    <col min="7" max="7" width="5.57421875" style="4" customWidth="1"/>
    <col min="8" max="8" width="10.8515625" style="4" customWidth="1"/>
    <col min="9" max="9" width="7.00390625" style="4" customWidth="1"/>
    <col min="10" max="10" width="5.421875" style="4" customWidth="1"/>
    <col min="11" max="11" width="10.57421875" style="4" customWidth="1"/>
    <col min="12" max="12" width="7.00390625" style="4" customWidth="1"/>
    <col min="13" max="13" width="7.28125" style="4" customWidth="1"/>
    <col min="14" max="14" width="8.8515625" style="4" customWidth="1"/>
    <col min="15" max="16" width="9.00390625" style="4" customWidth="1"/>
    <col min="17" max="16384" width="9.140625" style="4" customWidth="1"/>
  </cols>
  <sheetData>
    <row r="1" spans="1:7" ht="12.75">
      <c r="A1" s="2" t="s">
        <v>37</v>
      </c>
      <c r="B1" s="2"/>
      <c r="C1" s="2"/>
      <c r="D1" s="2"/>
      <c r="E1" s="2"/>
      <c r="F1" s="2"/>
      <c r="G1" s="2"/>
    </row>
    <row r="2" spans="1:7" ht="12.75">
      <c r="A2" s="250" t="s">
        <v>41</v>
      </c>
      <c r="B2" s="250"/>
      <c r="C2" s="6"/>
      <c r="D2" s="6"/>
      <c r="E2" s="6"/>
      <c r="F2" s="6"/>
      <c r="G2" s="6"/>
    </row>
    <row r="3" spans="1:2" ht="12.75">
      <c r="A3" s="15" t="s">
        <v>97</v>
      </c>
      <c r="B3" s="15"/>
    </row>
    <row r="4" s="29" customFormat="1" ht="14.25" customHeight="1"/>
    <row r="5" spans="1:19" s="8" customFormat="1" ht="16.5" customHeight="1">
      <c r="A5" s="268" t="s">
        <v>34</v>
      </c>
      <c r="B5" s="242">
        <v>2013</v>
      </c>
      <c r="C5" s="243" t="s">
        <v>33</v>
      </c>
      <c r="D5" s="265" t="s">
        <v>32</v>
      </c>
      <c r="E5" s="242">
        <v>2014</v>
      </c>
      <c r="F5" s="243" t="s">
        <v>33</v>
      </c>
      <c r="G5" s="265" t="s">
        <v>32</v>
      </c>
      <c r="H5" s="242">
        <v>2015</v>
      </c>
      <c r="I5" s="243" t="s">
        <v>33</v>
      </c>
      <c r="J5" s="265" t="s">
        <v>32</v>
      </c>
      <c r="K5" s="242">
        <v>2016</v>
      </c>
      <c r="L5" s="243" t="s">
        <v>33</v>
      </c>
      <c r="M5" s="265" t="s">
        <v>32</v>
      </c>
      <c r="N5" s="242">
        <v>2017</v>
      </c>
      <c r="O5" s="243" t="s">
        <v>33</v>
      </c>
      <c r="P5" s="265" t="s">
        <v>32</v>
      </c>
      <c r="Q5" s="242">
        <v>2018</v>
      </c>
      <c r="R5" s="243" t="s">
        <v>33</v>
      </c>
      <c r="S5" s="265" t="s">
        <v>32</v>
      </c>
    </row>
    <row r="6" spans="1:19" s="8" customFormat="1" ht="12">
      <c r="A6" s="9" t="s">
        <v>1</v>
      </c>
      <c r="B6" s="75">
        <v>490</v>
      </c>
      <c r="C6" s="76">
        <f>B6/$B$38</f>
        <v>0.01828835889971261</v>
      </c>
      <c r="D6" s="10">
        <f>_xlfn.RANK.EQ(B6,$B$6:$B$37)</f>
        <v>21</v>
      </c>
      <c r="E6" s="77">
        <v>401</v>
      </c>
      <c r="F6" s="76">
        <f>E6/$E$38</f>
        <v>0.019724545007378257</v>
      </c>
      <c r="G6" s="10">
        <f>_xlfn.RANK.EQ(E6,$E$6:$E$37)</f>
        <v>20</v>
      </c>
      <c r="H6" s="108">
        <v>458</v>
      </c>
      <c r="I6" s="76">
        <f>H6/$H$38</f>
        <v>0.017785717059531667</v>
      </c>
      <c r="J6" s="10">
        <f>_xlfn.RANK.EQ(H6,$H$6:$H$37)</f>
        <v>21</v>
      </c>
      <c r="K6" s="108">
        <v>481</v>
      </c>
      <c r="L6" s="76">
        <f>K6/$K$38</f>
        <v>0.01789700848340527</v>
      </c>
      <c r="M6" s="10">
        <f>_xlfn.RANK.EQ(K6,$K$6:$K$37)</f>
        <v>21</v>
      </c>
      <c r="N6" s="108">
        <v>498</v>
      </c>
      <c r="O6" s="76">
        <f>N6/$K$38</f>
        <v>0.018529543086768865</v>
      </c>
      <c r="P6" s="10">
        <f>_xlfn.RANK.EQ(N6,$N$6:$N$37)</f>
        <v>21</v>
      </c>
      <c r="Q6" s="108">
        <v>498</v>
      </c>
      <c r="R6" s="76">
        <f aca="true" t="shared" si="0" ref="R6:R37">Q6/$Q$38</f>
        <v>0.01815199562602515</v>
      </c>
      <c r="S6" s="10">
        <f aca="true" t="shared" si="1" ref="S6:S37">_xlfn.RANK.EQ(Q6,$Q$6:$Q$37)</f>
        <v>21</v>
      </c>
    </row>
    <row r="7" spans="1:19" s="8" customFormat="1" ht="12">
      <c r="A7" s="9" t="s">
        <v>2</v>
      </c>
      <c r="B7" s="75">
        <v>872</v>
      </c>
      <c r="C7" s="76">
        <f aca="true" t="shared" si="2" ref="C7:C37">B7/$B$38</f>
        <v>0.032545814205202854</v>
      </c>
      <c r="D7" s="10">
        <f aca="true" t="shared" si="3" ref="D7:D37">_xlfn.RANK.EQ(B7,$B$6:$B$37)</f>
        <v>14</v>
      </c>
      <c r="E7" s="77">
        <v>679</v>
      </c>
      <c r="F7" s="76">
        <f aca="true" t="shared" si="4" ref="F7:F37">E7/$E$38</f>
        <v>0.03339891785538613</v>
      </c>
      <c r="G7" s="10">
        <f aca="true" t="shared" si="5" ref="G7:G37">_xlfn.RANK.EQ(E7,$E$6:$E$37)</f>
        <v>15</v>
      </c>
      <c r="H7" s="124">
        <v>833</v>
      </c>
      <c r="I7" s="76">
        <f aca="true" t="shared" si="6" ref="I7:I37">H7/$H$38</f>
        <v>0.03234825832006524</v>
      </c>
      <c r="J7" s="10">
        <f aca="true" t="shared" si="7" ref="J7:J37">_xlfn.RANK.EQ(H7,$H$6:$H$37)</f>
        <v>14</v>
      </c>
      <c r="K7" s="124">
        <v>895</v>
      </c>
      <c r="L7" s="76">
        <f aca="true" t="shared" si="8" ref="L7:L37">K7/$K$38</f>
        <v>0.03330108647120107</v>
      </c>
      <c r="M7" s="10">
        <f aca="true" t="shared" si="9" ref="M7:M37">_xlfn.RANK.EQ(K7,$K$6:$K$37)</f>
        <v>13</v>
      </c>
      <c r="N7" s="124">
        <v>917</v>
      </c>
      <c r="O7" s="76">
        <f aca="true" t="shared" si="10" ref="O7:O37">N7/$K$38</f>
        <v>0.034119660663789256</v>
      </c>
      <c r="P7" s="10">
        <f aca="true" t="shared" si="11" ref="P7:P37">_xlfn.RANK.EQ(N7,$N$6:$N$37)</f>
        <v>12</v>
      </c>
      <c r="Q7" s="124">
        <v>917</v>
      </c>
      <c r="R7" s="76">
        <f t="shared" si="0"/>
        <v>0.0334244578093676</v>
      </c>
      <c r="S7" s="10">
        <f t="shared" si="1"/>
        <v>13</v>
      </c>
    </row>
    <row r="8" spans="1:19" s="8" customFormat="1" ht="12">
      <c r="A8" s="9" t="s">
        <v>3</v>
      </c>
      <c r="B8" s="75">
        <v>343</v>
      </c>
      <c r="C8" s="76">
        <f t="shared" si="2"/>
        <v>0.012801851229798829</v>
      </c>
      <c r="D8" s="10">
        <f t="shared" si="3"/>
        <v>29</v>
      </c>
      <c r="E8" s="77">
        <v>270</v>
      </c>
      <c r="F8" s="76">
        <f t="shared" si="4"/>
        <v>0.013280865715691098</v>
      </c>
      <c r="G8" s="10">
        <f t="shared" si="5"/>
        <v>30</v>
      </c>
      <c r="H8" s="124">
        <v>363</v>
      </c>
      <c r="I8" s="76">
        <f t="shared" si="6"/>
        <v>0.014096539940196497</v>
      </c>
      <c r="J8" s="10">
        <f t="shared" si="7"/>
        <v>27</v>
      </c>
      <c r="K8" s="124">
        <v>377</v>
      </c>
      <c r="L8" s="76">
        <f t="shared" si="8"/>
        <v>0.014027385027533859</v>
      </c>
      <c r="M8" s="10">
        <f t="shared" si="9"/>
        <v>28</v>
      </c>
      <c r="N8" s="124">
        <v>379</v>
      </c>
      <c r="O8" s="76">
        <f t="shared" si="10"/>
        <v>0.014101800863223693</v>
      </c>
      <c r="P8" s="10">
        <f t="shared" si="11"/>
        <v>28</v>
      </c>
      <c r="Q8" s="124">
        <v>379</v>
      </c>
      <c r="R8" s="76">
        <f t="shared" si="0"/>
        <v>0.01381447056679424</v>
      </c>
      <c r="S8" s="10">
        <f t="shared" si="1"/>
        <v>28</v>
      </c>
    </row>
    <row r="9" spans="1:19" s="8" customFormat="1" ht="12">
      <c r="A9" s="9" t="s">
        <v>4</v>
      </c>
      <c r="B9" s="75">
        <v>412</v>
      </c>
      <c r="C9" s="76">
        <f t="shared" si="2"/>
        <v>0.015377150748329788</v>
      </c>
      <c r="D9" s="10">
        <f t="shared" si="3"/>
        <v>26</v>
      </c>
      <c r="E9" s="77">
        <v>327</v>
      </c>
      <c r="F9" s="76">
        <f t="shared" si="4"/>
        <v>0.016084604033448108</v>
      </c>
      <c r="G9" s="10">
        <f t="shared" si="5"/>
        <v>24</v>
      </c>
      <c r="H9" s="124">
        <v>413</v>
      </c>
      <c r="I9" s="76">
        <f t="shared" si="6"/>
        <v>0.01603821210826764</v>
      </c>
      <c r="J9" s="10">
        <f t="shared" si="7"/>
        <v>24</v>
      </c>
      <c r="K9" s="124">
        <v>439</v>
      </c>
      <c r="L9" s="76">
        <f t="shared" si="8"/>
        <v>0.016334275933918736</v>
      </c>
      <c r="M9" s="10">
        <f t="shared" si="9"/>
        <v>24</v>
      </c>
      <c r="N9" s="124">
        <v>441</v>
      </c>
      <c r="O9" s="76">
        <f t="shared" si="10"/>
        <v>0.016408691769608574</v>
      </c>
      <c r="P9" s="10">
        <f t="shared" si="11"/>
        <v>24</v>
      </c>
      <c r="Q9" s="124">
        <v>442</v>
      </c>
      <c r="R9" s="76">
        <f t="shared" si="0"/>
        <v>0.016110807362857662</v>
      </c>
      <c r="S9" s="10">
        <f t="shared" si="1"/>
        <v>24</v>
      </c>
    </row>
    <row r="10" spans="1:19" s="8" customFormat="1" ht="12">
      <c r="A10" s="9" t="s">
        <v>5</v>
      </c>
      <c r="B10" s="75">
        <v>947</v>
      </c>
      <c r="C10" s="76">
        <f t="shared" si="2"/>
        <v>0.03534505281230172</v>
      </c>
      <c r="D10" s="10">
        <f t="shared" si="3"/>
        <v>10</v>
      </c>
      <c r="E10" s="77">
        <v>691</v>
      </c>
      <c r="F10" s="76">
        <f t="shared" si="4"/>
        <v>0.03398917855386129</v>
      </c>
      <c r="G10" s="10">
        <f t="shared" si="5"/>
        <v>14</v>
      </c>
      <c r="H10" s="124">
        <v>861</v>
      </c>
      <c r="I10" s="76">
        <f t="shared" si="6"/>
        <v>0.03343559473418508</v>
      </c>
      <c r="J10" s="10">
        <f t="shared" si="7"/>
        <v>12</v>
      </c>
      <c r="K10" s="124">
        <v>891</v>
      </c>
      <c r="L10" s="76">
        <f t="shared" si="8"/>
        <v>0.0331522547998214</v>
      </c>
      <c r="M10" s="10">
        <f t="shared" si="9"/>
        <v>14</v>
      </c>
      <c r="N10" s="124">
        <v>912</v>
      </c>
      <c r="O10" s="76">
        <f t="shared" si="10"/>
        <v>0.033933621074564664</v>
      </c>
      <c r="P10" s="10">
        <f t="shared" si="11"/>
        <v>13</v>
      </c>
      <c r="Q10" s="124">
        <v>920</v>
      </c>
      <c r="R10" s="76">
        <f t="shared" si="0"/>
        <v>0.033533807180608714</v>
      </c>
      <c r="S10" s="10">
        <f t="shared" si="1"/>
        <v>12</v>
      </c>
    </row>
    <row r="11" spans="1:19" s="8" customFormat="1" ht="12">
      <c r="A11" s="9" t="s">
        <v>6</v>
      </c>
      <c r="B11" s="75">
        <v>362</v>
      </c>
      <c r="C11" s="76">
        <f t="shared" si="2"/>
        <v>0.013510991676930541</v>
      </c>
      <c r="D11" s="10">
        <f t="shared" si="3"/>
        <v>28</v>
      </c>
      <c r="E11" s="77">
        <v>320</v>
      </c>
      <c r="F11" s="76">
        <f t="shared" si="4"/>
        <v>0.01574028529267093</v>
      </c>
      <c r="G11" s="10">
        <f t="shared" si="5"/>
        <v>25</v>
      </c>
      <c r="H11" s="124">
        <v>378</v>
      </c>
      <c r="I11" s="76">
        <f t="shared" si="6"/>
        <v>0.01467904159061784</v>
      </c>
      <c r="J11" s="10">
        <f t="shared" si="7"/>
        <v>25</v>
      </c>
      <c r="K11" s="124">
        <v>390</v>
      </c>
      <c r="L11" s="76">
        <f t="shared" si="8"/>
        <v>0.014511087959517785</v>
      </c>
      <c r="M11" s="10">
        <f t="shared" si="9"/>
        <v>25</v>
      </c>
      <c r="N11" s="124">
        <v>396</v>
      </c>
      <c r="O11" s="76">
        <f t="shared" si="10"/>
        <v>0.014734335466587289</v>
      </c>
      <c r="P11" s="10">
        <f t="shared" si="11"/>
        <v>26</v>
      </c>
      <c r="Q11" s="124">
        <v>397</v>
      </c>
      <c r="R11" s="76">
        <f t="shared" si="0"/>
        <v>0.014470566794240932</v>
      </c>
      <c r="S11" s="10">
        <f t="shared" si="1"/>
        <v>26</v>
      </c>
    </row>
    <row r="12" spans="1:19" s="8" customFormat="1" ht="12">
      <c r="A12" s="9" t="s">
        <v>7</v>
      </c>
      <c r="B12" s="75">
        <v>882</v>
      </c>
      <c r="C12" s="76">
        <f t="shared" si="2"/>
        <v>0.0329190460194827</v>
      </c>
      <c r="D12" s="10">
        <f t="shared" si="3"/>
        <v>13</v>
      </c>
      <c r="E12" s="77">
        <v>802</v>
      </c>
      <c r="F12" s="76">
        <f t="shared" si="4"/>
        <v>0.039449090014756515</v>
      </c>
      <c r="G12" s="10">
        <f t="shared" si="5"/>
        <v>9</v>
      </c>
      <c r="H12" s="124">
        <v>1068</v>
      </c>
      <c r="I12" s="76">
        <f t="shared" si="6"/>
        <v>0.04147411750999961</v>
      </c>
      <c r="J12" s="10">
        <f t="shared" si="7"/>
        <v>8</v>
      </c>
      <c r="K12" s="124">
        <v>1093</v>
      </c>
      <c r="L12" s="76">
        <f t="shared" si="8"/>
        <v>0.040668254204494714</v>
      </c>
      <c r="M12" s="10">
        <f t="shared" si="9"/>
        <v>8</v>
      </c>
      <c r="N12" s="124">
        <v>1100</v>
      </c>
      <c r="O12" s="76">
        <f t="shared" si="10"/>
        <v>0.04092870962940914</v>
      </c>
      <c r="P12" s="10">
        <f t="shared" si="11"/>
        <v>8</v>
      </c>
      <c r="Q12" s="124">
        <v>1101</v>
      </c>
      <c r="R12" s="76">
        <f t="shared" si="0"/>
        <v>0.04013121924548934</v>
      </c>
      <c r="S12" s="10">
        <f t="shared" si="1"/>
        <v>8</v>
      </c>
    </row>
    <row r="13" spans="1:19" s="8" customFormat="1" ht="12">
      <c r="A13" s="9" t="s">
        <v>8</v>
      </c>
      <c r="B13" s="75">
        <v>771</v>
      </c>
      <c r="C13" s="76">
        <f t="shared" si="2"/>
        <v>0.028776172880976374</v>
      </c>
      <c r="D13" s="10">
        <f t="shared" si="3"/>
        <v>18</v>
      </c>
      <c r="E13" s="77">
        <v>695</v>
      </c>
      <c r="F13" s="76">
        <f t="shared" si="4"/>
        <v>0.03418593212001968</v>
      </c>
      <c r="G13" s="10">
        <f t="shared" si="5"/>
        <v>13</v>
      </c>
      <c r="H13" s="124">
        <v>776</v>
      </c>
      <c r="I13" s="76">
        <f t="shared" si="6"/>
        <v>0.030134752048464136</v>
      </c>
      <c r="J13" s="10">
        <f t="shared" si="7"/>
        <v>16</v>
      </c>
      <c r="K13" s="124">
        <v>802</v>
      </c>
      <c r="L13" s="76">
        <f t="shared" si="8"/>
        <v>0.029840750111623755</v>
      </c>
      <c r="M13" s="10">
        <f t="shared" si="9"/>
        <v>16</v>
      </c>
      <c r="N13" s="124">
        <v>816</v>
      </c>
      <c r="O13" s="76">
        <f t="shared" si="10"/>
        <v>0.030361660961452597</v>
      </c>
      <c r="P13" s="10">
        <f t="shared" si="11"/>
        <v>16</v>
      </c>
      <c r="Q13" s="124">
        <v>815</v>
      </c>
      <c r="R13" s="76">
        <f t="shared" si="0"/>
        <v>0.029706579187169672</v>
      </c>
      <c r="S13" s="10">
        <f t="shared" si="1"/>
        <v>16</v>
      </c>
    </row>
    <row r="14" spans="1:19" s="8" customFormat="1" ht="12">
      <c r="A14" s="9" t="s">
        <v>83</v>
      </c>
      <c r="B14" s="75">
        <v>2351</v>
      </c>
      <c r="C14" s="76">
        <f t="shared" si="2"/>
        <v>0.08774679953719255</v>
      </c>
      <c r="D14" s="10">
        <f t="shared" si="3"/>
        <v>1</v>
      </c>
      <c r="E14" s="77">
        <v>1839</v>
      </c>
      <c r="F14" s="76">
        <f t="shared" si="4"/>
        <v>0.09045745204131825</v>
      </c>
      <c r="G14" s="10">
        <f t="shared" si="5"/>
        <v>1</v>
      </c>
      <c r="H14" s="124">
        <v>2274</v>
      </c>
      <c r="I14" s="76">
        <f t="shared" si="6"/>
        <v>0.08830725020387557</v>
      </c>
      <c r="J14" s="10">
        <f t="shared" si="7"/>
        <v>1</v>
      </c>
      <c r="K14" s="124">
        <v>2364</v>
      </c>
      <c r="L14" s="76">
        <f t="shared" si="8"/>
        <v>0.08795951778538473</v>
      </c>
      <c r="M14" s="10">
        <f t="shared" si="9"/>
        <v>1</v>
      </c>
      <c r="N14" s="124">
        <v>2434</v>
      </c>
      <c r="O14" s="76">
        <f t="shared" si="10"/>
        <v>0.09056407203452894</v>
      </c>
      <c r="P14" s="10">
        <f t="shared" si="11"/>
        <v>1</v>
      </c>
      <c r="Q14" s="124">
        <v>2446</v>
      </c>
      <c r="R14" s="76">
        <f t="shared" si="0"/>
        <v>0.08915618735192272</v>
      </c>
      <c r="S14" s="10">
        <f t="shared" si="1"/>
        <v>1</v>
      </c>
    </row>
    <row r="15" spans="1:19" s="8" customFormat="1" ht="12">
      <c r="A15" s="9" t="s">
        <v>9</v>
      </c>
      <c r="B15" s="75">
        <v>490</v>
      </c>
      <c r="C15" s="76">
        <f t="shared" si="2"/>
        <v>0.01828835889971261</v>
      </c>
      <c r="D15" s="10">
        <f t="shared" si="3"/>
        <v>21</v>
      </c>
      <c r="E15" s="77">
        <v>354</v>
      </c>
      <c r="F15" s="76">
        <f t="shared" si="4"/>
        <v>0.017412690605017215</v>
      </c>
      <c r="G15" s="10">
        <f t="shared" si="5"/>
        <v>23</v>
      </c>
      <c r="H15" s="124">
        <v>436</v>
      </c>
      <c r="I15" s="76">
        <f t="shared" si="6"/>
        <v>0.016931381305580365</v>
      </c>
      <c r="J15" s="10">
        <f t="shared" si="7"/>
        <v>22</v>
      </c>
      <c r="K15" s="124">
        <v>446</v>
      </c>
      <c r="L15" s="76">
        <f t="shared" si="8"/>
        <v>0.01659473135883316</v>
      </c>
      <c r="M15" s="10">
        <f t="shared" si="9"/>
        <v>23</v>
      </c>
      <c r="N15" s="124">
        <v>447</v>
      </c>
      <c r="O15" s="76">
        <f t="shared" si="10"/>
        <v>0.016631939276678078</v>
      </c>
      <c r="P15" s="10">
        <f t="shared" si="11"/>
        <v>23</v>
      </c>
      <c r="Q15" s="124">
        <v>447</v>
      </c>
      <c r="R15" s="76">
        <f t="shared" si="0"/>
        <v>0.01629305631492619</v>
      </c>
      <c r="S15" s="10">
        <f t="shared" si="1"/>
        <v>23</v>
      </c>
    </row>
    <row r="16" spans="1:19" s="8" customFormat="1" ht="12">
      <c r="A16" s="9" t="s">
        <v>10</v>
      </c>
      <c r="B16" s="75">
        <v>1206</v>
      </c>
      <c r="C16" s="76">
        <f t="shared" si="2"/>
        <v>0.04501175680214981</v>
      </c>
      <c r="D16" s="10">
        <f t="shared" si="3"/>
        <v>6</v>
      </c>
      <c r="E16" s="77">
        <v>1022</v>
      </c>
      <c r="F16" s="76">
        <f t="shared" si="4"/>
        <v>0.050270536153467785</v>
      </c>
      <c r="G16" s="10">
        <f t="shared" si="5"/>
        <v>4</v>
      </c>
      <c r="H16" s="124">
        <v>1242</v>
      </c>
      <c r="I16" s="76">
        <f t="shared" si="6"/>
        <v>0.04823113665488719</v>
      </c>
      <c r="J16" s="10">
        <f t="shared" si="7"/>
        <v>5</v>
      </c>
      <c r="K16" s="124">
        <v>1301</v>
      </c>
      <c r="L16" s="76">
        <f t="shared" si="8"/>
        <v>0.04840750111623753</v>
      </c>
      <c r="M16" s="10">
        <f t="shared" si="9"/>
        <v>5</v>
      </c>
      <c r="N16" s="124">
        <v>1324</v>
      </c>
      <c r="O16" s="76">
        <f t="shared" si="10"/>
        <v>0.04926328322667064</v>
      </c>
      <c r="P16" s="10">
        <f t="shared" si="11"/>
        <v>6</v>
      </c>
      <c r="Q16" s="124">
        <v>1325</v>
      </c>
      <c r="R16" s="76">
        <f t="shared" si="0"/>
        <v>0.04829597229815929</v>
      </c>
      <c r="S16" s="10">
        <f t="shared" si="1"/>
        <v>6</v>
      </c>
    </row>
    <row r="17" spans="1:19" s="8" customFormat="1" ht="12">
      <c r="A17" s="9" t="s">
        <v>11</v>
      </c>
      <c r="B17" s="75">
        <v>437</v>
      </c>
      <c r="C17" s="76">
        <f t="shared" si="2"/>
        <v>0.01631023028402941</v>
      </c>
      <c r="D17" s="10">
        <f t="shared" si="3"/>
        <v>24</v>
      </c>
      <c r="E17" s="77">
        <v>285</v>
      </c>
      <c r="F17" s="76">
        <f t="shared" si="4"/>
        <v>0.014018691588785047</v>
      </c>
      <c r="G17" s="10">
        <f t="shared" si="5"/>
        <v>27</v>
      </c>
      <c r="H17" s="124">
        <v>349</v>
      </c>
      <c r="I17" s="76">
        <f t="shared" si="6"/>
        <v>0.013552871733136577</v>
      </c>
      <c r="J17" s="10">
        <f t="shared" si="7"/>
        <v>29</v>
      </c>
      <c r="K17" s="124">
        <v>371</v>
      </c>
      <c r="L17" s="76">
        <f t="shared" si="8"/>
        <v>0.013804137520464355</v>
      </c>
      <c r="M17" s="10">
        <f t="shared" si="9"/>
        <v>29</v>
      </c>
      <c r="N17" s="124">
        <v>379</v>
      </c>
      <c r="O17" s="76">
        <f t="shared" si="10"/>
        <v>0.014101800863223693</v>
      </c>
      <c r="P17" s="10">
        <f t="shared" si="11"/>
        <v>28</v>
      </c>
      <c r="Q17" s="124">
        <v>379</v>
      </c>
      <c r="R17" s="76">
        <f t="shared" si="0"/>
        <v>0.01381447056679424</v>
      </c>
      <c r="S17" s="10">
        <f t="shared" si="1"/>
        <v>28</v>
      </c>
    </row>
    <row r="18" spans="1:19" s="8" customFormat="1" ht="12">
      <c r="A18" s="9" t="s">
        <v>12</v>
      </c>
      <c r="B18" s="75">
        <v>484</v>
      </c>
      <c r="C18" s="76">
        <f t="shared" si="2"/>
        <v>0.0180644198111447</v>
      </c>
      <c r="D18" s="10">
        <f t="shared" si="3"/>
        <v>23</v>
      </c>
      <c r="E18" s="77">
        <v>369</v>
      </c>
      <c r="F18" s="76">
        <f t="shared" si="4"/>
        <v>0.018150516478111167</v>
      </c>
      <c r="G18" s="10">
        <f t="shared" si="5"/>
        <v>22</v>
      </c>
      <c r="H18" s="124">
        <v>434</v>
      </c>
      <c r="I18" s="76">
        <f t="shared" si="6"/>
        <v>0.01685371441885752</v>
      </c>
      <c r="J18" s="10">
        <f t="shared" si="7"/>
        <v>23</v>
      </c>
      <c r="K18" s="124">
        <v>451</v>
      </c>
      <c r="L18" s="76">
        <f t="shared" si="8"/>
        <v>0.016780770948057747</v>
      </c>
      <c r="M18" s="10">
        <f t="shared" si="9"/>
        <v>22</v>
      </c>
      <c r="N18" s="124">
        <v>473</v>
      </c>
      <c r="O18" s="76">
        <f t="shared" si="10"/>
        <v>0.017599345140645928</v>
      </c>
      <c r="P18" s="10">
        <f t="shared" si="11"/>
        <v>22</v>
      </c>
      <c r="Q18" s="124">
        <v>473</v>
      </c>
      <c r="R18" s="76">
        <f t="shared" si="0"/>
        <v>0.01724075086568252</v>
      </c>
      <c r="S18" s="10">
        <f t="shared" si="1"/>
        <v>22</v>
      </c>
    </row>
    <row r="19" spans="1:19" s="8" customFormat="1" ht="12">
      <c r="A19" s="51" t="s">
        <v>13</v>
      </c>
      <c r="B19" s="80">
        <v>1817</v>
      </c>
      <c r="C19" s="81">
        <f t="shared" si="2"/>
        <v>0.0678162206546486</v>
      </c>
      <c r="D19" s="52">
        <f t="shared" si="3"/>
        <v>2</v>
      </c>
      <c r="E19" s="164">
        <v>1300</v>
      </c>
      <c r="F19" s="81">
        <f t="shared" si="4"/>
        <v>0.06394490900147565</v>
      </c>
      <c r="G19" s="52">
        <f t="shared" si="5"/>
        <v>3</v>
      </c>
      <c r="H19" s="126">
        <v>1688</v>
      </c>
      <c r="I19" s="81">
        <f t="shared" si="6"/>
        <v>0.06555085239408179</v>
      </c>
      <c r="J19" s="52">
        <f t="shared" si="7"/>
        <v>2</v>
      </c>
      <c r="K19" s="126">
        <v>1803</v>
      </c>
      <c r="L19" s="81">
        <f t="shared" si="8"/>
        <v>0.06708587587438607</v>
      </c>
      <c r="M19" s="52">
        <f t="shared" si="9"/>
        <v>2</v>
      </c>
      <c r="N19" s="126">
        <v>1854</v>
      </c>
      <c r="O19" s="81">
        <f t="shared" si="10"/>
        <v>0.06898347968447685</v>
      </c>
      <c r="P19" s="52">
        <f t="shared" si="11"/>
        <v>2</v>
      </c>
      <c r="Q19" s="126">
        <v>1857</v>
      </c>
      <c r="R19" s="81">
        <f t="shared" si="0"/>
        <v>0.06768726079825041</v>
      </c>
      <c r="S19" s="52">
        <f t="shared" si="1"/>
        <v>2</v>
      </c>
    </row>
    <row r="20" spans="1:19" s="8" customFormat="1" ht="12">
      <c r="A20" s="9" t="s">
        <v>14</v>
      </c>
      <c r="B20" s="75">
        <v>1231</v>
      </c>
      <c r="C20" s="76">
        <f t="shared" si="2"/>
        <v>0.04594483633784944</v>
      </c>
      <c r="D20" s="10">
        <f t="shared" si="3"/>
        <v>5</v>
      </c>
      <c r="E20" s="77">
        <v>987</v>
      </c>
      <c r="F20" s="76">
        <f t="shared" si="4"/>
        <v>0.0485489424495819</v>
      </c>
      <c r="G20" s="10">
        <f t="shared" si="5"/>
        <v>5</v>
      </c>
      <c r="H20" s="124">
        <v>1219</v>
      </c>
      <c r="I20" s="76">
        <f t="shared" si="6"/>
        <v>0.047337967457574466</v>
      </c>
      <c r="J20" s="10">
        <f t="shared" si="7"/>
        <v>6</v>
      </c>
      <c r="K20" s="124">
        <v>1301</v>
      </c>
      <c r="L20" s="76">
        <f t="shared" si="8"/>
        <v>0.04840750111623753</v>
      </c>
      <c r="M20" s="10">
        <f t="shared" si="9"/>
        <v>5</v>
      </c>
      <c r="N20" s="124">
        <v>1325</v>
      </c>
      <c r="O20" s="76">
        <f t="shared" si="10"/>
        <v>0.049300491144515554</v>
      </c>
      <c r="P20" s="10">
        <f t="shared" si="11"/>
        <v>5</v>
      </c>
      <c r="Q20" s="124">
        <v>1331</v>
      </c>
      <c r="R20" s="76">
        <f t="shared" si="0"/>
        <v>0.04851467104064151</v>
      </c>
      <c r="S20" s="10">
        <f t="shared" si="1"/>
        <v>5</v>
      </c>
    </row>
    <row r="21" spans="1:19" s="8" customFormat="1" ht="12">
      <c r="A21" s="9" t="s">
        <v>15</v>
      </c>
      <c r="B21" s="75">
        <v>896</v>
      </c>
      <c r="C21" s="76">
        <f t="shared" si="2"/>
        <v>0.03344157055947449</v>
      </c>
      <c r="D21" s="10">
        <f t="shared" si="3"/>
        <v>12</v>
      </c>
      <c r="E21" s="77">
        <v>587</v>
      </c>
      <c r="F21" s="76">
        <f t="shared" si="4"/>
        <v>0.028873585833743238</v>
      </c>
      <c r="G21" s="10">
        <f t="shared" si="5"/>
        <v>17</v>
      </c>
      <c r="H21" s="124">
        <v>720</v>
      </c>
      <c r="I21" s="76">
        <f t="shared" si="6"/>
        <v>0.02796007922022446</v>
      </c>
      <c r="J21" s="10">
        <f t="shared" si="7"/>
        <v>18</v>
      </c>
      <c r="K21" s="124">
        <v>745</v>
      </c>
      <c r="L21" s="76">
        <f t="shared" si="8"/>
        <v>0.027719898794463464</v>
      </c>
      <c r="M21" s="10">
        <f t="shared" si="9"/>
        <v>18</v>
      </c>
      <c r="N21" s="124">
        <v>760</v>
      </c>
      <c r="O21" s="76">
        <f t="shared" si="10"/>
        <v>0.02827801756213722</v>
      </c>
      <c r="P21" s="10">
        <f t="shared" si="11"/>
        <v>18</v>
      </c>
      <c r="Q21" s="124">
        <v>760</v>
      </c>
      <c r="R21" s="76">
        <f t="shared" si="0"/>
        <v>0.027701840714415893</v>
      </c>
      <c r="S21" s="10">
        <f t="shared" si="1"/>
        <v>18</v>
      </c>
    </row>
    <row r="22" spans="1:19" s="8" customFormat="1" ht="12">
      <c r="A22" s="9" t="s">
        <v>16</v>
      </c>
      <c r="B22" s="75">
        <v>338</v>
      </c>
      <c r="C22" s="76">
        <f t="shared" si="2"/>
        <v>0.012615235322658904</v>
      </c>
      <c r="D22" s="10">
        <f t="shared" si="3"/>
        <v>30</v>
      </c>
      <c r="E22" s="77">
        <v>220</v>
      </c>
      <c r="F22" s="76">
        <f t="shared" si="4"/>
        <v>0.010821446138711265</v>
      </c>
      <c r="G22" s="10">
        <f t="shared" si="5"/>
        <v>31</v>
      </c>
      <c r="H22" s="124">
        <v>296</v>
      </c>
      <c r="I22" s="76">
        <f t="shared" si="6"/>
        <v>0.011494699234981165</v>
      </c>
      <c r="J22" s="10">
        <f t="shared" si="7"/>
        <v>31</v>
      </c>
      <c r="K22" s="124">
        <v>311</v>
      </c>
      <c r="L22" s="76">
        <f t="shared" si="8"/>
        <v>0.01157166244976931</v>
      </c>
      <c r="M22" s="10">
        <f t="shared" si="9"/>
        <v>31</v>
      </c>
      <c r="N22" s="124">
        <v>321</v>
      </c>
      <c r="O22" s="76">
        <f t="shared" si="10"/>
        <v>0.011943741628218485</v>
      </c>
      <c r="P22" s="10">
        <f t="shared" si="11"/>
        <v>31</v>
      </c>
      <c r="Q22" s="124">
        <v>322</v>
      </c>
      <c r="R22" s="76">
        <f t="shared" si="0"/>
        <v>0.01173683251321305</v>
      </c>
      <c r="S22" s="10">
        <f t="shared" si="1"/>
        <v>31</v>
      </c>
    </row>
    <row r="23" spans="1:19" s="8" customFormat="1" ht="12">
      <c r="A23" s="9" t="s">
        <v>17</v>
      </c>
      <c r="B23" s="75">
        <v>382</v>
      </c>
      <c r="C23" s="76">
        <f t="shared" si="2"/>
        <v>0.01425745530549024</v>
      </c>
      <c r="D23" s="10">
        <f t="shared" si="3"/>
        <v>27</v>
      </c>
      <c r="E23" s="77">
        <v>273</v>
      </c>
      <c r="F23" s="76">
        <f t="shared" si="4"/>
        <v>0.013428430890309886</v>
      </c>
      <c r="G23" s="10">
        <f t="shared" si="5"/>
        <v>29</v>
      </c>
      <c r="H23" s="124">
        <v>349</v>
      </c>
      <c r="I23" s="76">
        <f t="shared" si="6"/>
        <v>0.013552871733136577</v>
      </c>
      <c r="J23" s="10">
        <f t="shared" si="7"/>
        <v>29</v>
      </c>
      <c r="K23" s="124">
        <v>360</v>
      </c>
      <c r="L23" s="76">
        <f t="shared" si="8"/>
        <v>0.013394850424170263</v>
      </c>
      <c r="M23" s="10">
        <f t="shared" si="9"/>
        <v>30</v>
      </c>
      <c r="N23" s="124">
        <v>364</v>
      </c>
      <c r="O23" s="76">
        <f t="shared" si="10"/>
        <v>0.013543682095549934</v>
      </c>
      <c r="P23" s="10">
        <f t="shared" si="11"/>
        <v>30</v>
      </c>
      <c r="Q23" s="124">
        <v>363</v>
      </c>
      <c r="R23" s="76">
        <f t="shared" si="0"/>
        <v>0.013231273920174959</v>
      </c>
      <c r="S23" s="10">
        <f t="shared" si="1"/>
        <v>30</v>
      </c>
    </row>
    <row r="24" spans="1:19" s="8" customFormat="1" ht="12">
      <c r="A24" s="9" t="s">
        <v>18</v>
      </c>
      <c r="B24" s="75">
        <v>1755</v>
      </c>
      <c r="C24" s="76">
        <f t="shared" si="2"/>
        <v>0.06550218340611354</v>
      </c>
      <c r="D24" s="10">
        <f t="shared" si="3"/>
        <v>3</v>
      </c>
      <c r="E24" s="77">
        <v>1307</v>
      </c>
      <c r="F24" s="76">
        <f t="shared" si="4"/>
        <v>0.06428922774225283</v>
      </c>
      <c r="G24" s="10">
        <f t="shared" si="5"/>
        <v>2</v>
      </c>
      <c r="H24" s="124">
        <v>1654</v>
      </c>
      <c r="I24" s="76">
        <f t="shared" si="6"/>
        <v>0.0642305153197934</v>
      </c>
      <c r="J24" s="10">
        <f t="shared" si="7"/>
        <v>3</v>
      </c>
      <c r="K24" s="124">
        <v>1695</v>
      </c>
      <c r="L24" s="76">
        <f t="shared" si="8"/>
        <v>0.06306742074713499</v>
      </c>
      <c r="M24" s="10">
        <f t="shared" si="9"/>
        <v>3</v>
      </c>
      <c r="N24" s="124">
        <v>1727</v>
      </c>
      <c r="O24" s="76">
        <f t="shared" si="10"/>
        <v>0.06425807411817235</v>
      </c>
      <c r="P24" s="10">
        <f t="shared" si="11"/>
        <v>3</v>
      </c>
      <c r="Q24" s="124">
        <v>1728</v>
      </c>
      <c r="R24" s="76">
        <f t="shared" si="0"/>
        <v>0.06298523783488245</v>
      </c>
      <c r="S24" s="10">
        <f t="shared" si="1"/>
        <v>3</v>
      </c>
    </row>
    <row r="25" spans="1:19" s="8" customFormat="1" ht="12">
      <c r="A25" s="9" t="s">
        <v>19</v>
      </c>
      <c r="B25" s="75">
        <v>841</v>
      </c>
      <c r="C25" s="76">
        <f t="shared" si="2"/>
        <v>0.03138879558093532</v>
      </c>
      <c r="D25" s="10">
        <f t="shared" si="3"/>
        <v>16</v>
      </c>
      <c r="E25" s="77">
        <v>699</v>
      </c>
      <c r="F25" s="76">
        <f t="shared" si="4"/>
        <v>0.03438268568617806</v>
      </c>
      <c r="G25" s="10">
        <f t="shared" si="5"/>
        <v>12</v>
      </c>
      <c r="H25" s="124">
        <v>833</v>
      </c>
      <c r="I25" s="76">
        <f t="shared" si="6"/>
        <v>0.03234825832006524</v>
      </c>
      <c r="J25" s="10">
        <f t="shared" si="7"/>
        <v>14</v>
      </c>
      <c r="K25" s="124">
        <v>872</v>
      </c>
      <c r="L25" s="76">
        <f t="shared" si="8"/>
        <v>0.03244530436076797</v>
      </c>
      <c r="M25" s="10">
        <f t="shared" si="9"/>
        <v>15</v>
      </c>
      <c r="N25" s="124">
        <v>881</v>
      </c>
      <c r="O25" s="76">
        <f t="shared" si="10"/>
        <v>0.032780175621372226</v>
      </c>
      <c r="P25" s="10">
        <f t="shared" si="11"/>
        <v>15</v>
      </c>
      <c r="Q25" s="124">
        <v>886</v>
      </c>
      <c r="R25" s="76">
        <f t="shared" si="0"/>
        <v>0.03229451430654274</v>
      </c>
      <c r="S25" s="10">
        <f t="shared" si="1"/>
        <v>15</v>
      </c>
    </row>
    <row r="26" spans="1:19" s="8" customFormat="1" ht="12">
      <c r="A26" s="9" t="s">
        <v>20</v>
      </c>
      <c r="B26" s="75">
        <v>954</v>
      </c>
      <c r="C26" s="76">
        <f t="shared" si="2"/>
        <v>0.03560631508229761</v>
      </c>
      <c r="D26" s="10">
        <f t="shared" si="3"/>
        <v>9</v>
      </c>
      <c r="E26" s="77">
        <v>842</v>
      </c>
      <c r="F26" s="76">
        <f t="shared" si="4"/>
        <v>0.041416625676340385</v>
      </c>
      <c r="G26" s="10">
        <f t="shared" si="5"/>
        <v>8</v>
      </c>
      <c r="H26" s="124">
        <v>1117</v>
      </c>
      <c r="I26" s="76">
        <f t="shared" si="6"/>
        <v>0.04337695623470933</v>
      </c>
      <c r="J26" s="10">
        <f t="shared" si="7"/>
        <v>7</v>
      </c>
      <c r="K26" s="124">
        <v>1151</v>
      </c>
      <c r="L26" s="76">
        <f t="shared" si="8"/>
        <v>0.04282631343949993</v>
      </c>
      <c r="M26" s="10">
        <f t="shared" si="9"/>
        <v>7</v>
      </c>
      <c r="N26" s="124">
        <v>1163</v>
      </c>
      <c r="O26" s="76">
        <f t="shared" si="10"/>
        <v>0.043272808453638935</v>
      </c>
      <c r="P26" s="10">
        <f t="shared" si="11"/>
        <v>7</v>
      </c>
      <c r="Q26" s="124">
        <v>1163</v>
      </c>
      <c r="R26" s="76">
        <f t="shared" si="0"/>
        <v>0.04239110625113906</v>
      </c>
      <c r="S26" s="10">
        <f t="shared" si="1"/>
        <v>7</v>
      </c>
    </row>
    <row r="27" spans="1:19" s="8" customFormat="1" ht="12">
      <c r="A27" s="9" t="s">
        <v>21</v>
      </c>
      <c r="B27" s="75">
        <v>580</v>
      </c>
      <c r="C27" s="76">
        <f t="shared" si="2"/>
        <v>0.021647445228231255</v>
      </c>
      <c r="D27" s="10">
        <f t="shared" si="3"/>
        <v>20</v>
      </c>
      <c r="E27" s="77">
        <v>478</v>
      </c>
      <c r="F27" s="76">
        <f t="shared" si="4"/>
        <v>0.0235120511559272</v>
      </c>
      <c r="G27" s="10">
        <f t="shared" si="5"/>
        <v>19</v>
      </c>
      <c r="H27" s="124">
        <v>636</v>
      </c>
      <c r="I27" s="76">
        <f t="shared" si="6"/>
        <v>0.024698069977864938</v>
      </c>
      <c r="J27" s="10">
        <f t="shared" si="7"/>
        <v>19</v>
      </c>
      <c r="K27" s="124">
        <v>671</v>
      </c>
      <c r="L27" s="76">
        <f t="shared" si="8"/>
        <v>0.024966512873939573</v>
      </c>
      <c r="M27" s="10">
        <f t="shared" si="9"/>
        <v>19</v>
      </c>
      <c r="N27" s="124">
        <v>692</v>
      </c>
      <c r="O27" s="76">
        <f t="shared" si="10"/>
        <v>0.025747879148682838</v>
      </c>
      <c r="P27" s="10">
        <f t="shared" si="11"/>
        <v>19</v>
      </c>
      <c r="Q27" s="124">
        <v>694</v>
      </c>
      <c r="R27" s="76">
        <f t="shared" si="0"/>
        <v>0.025296154547111354</v>
      </c>
      <c r="S27" s="10">
        <f t="shared" si="1"/>
        <v>19</v>
      </c>
    </row>
    <row r="28" spans="1:19" s="8" customFormat="1" ht="12">
      <c r="A28" s="9" t="s">
        <v>22</v>
      </c>
      <c r="B28" s="75">
        <v>420</v>
      </c>
      <c r="C28" s="76">
        <f t="shared" si="2"/>
        <v>0.015675736199753668</v>
      </c>
      <c r="D28" s="10">
        <f t="shared" si="3"/>
        <v>25</v>
      </c>
      <c r="E28" s="77">
        <v>293</v>
      </c>
      <c r="F28" s="76">
        <f t="shared" si="4"/>
        <v>0.01441219872110182</v>
      </c>
      <c r="G28" s="10">
        <f t="shared" si="5"/>
        <v>26</v>
      </c>
      <c r="H28" s="124">
        <v>362</v>
      </c>
      <c r="I28" s="76">
        <f t="shared" si="6"/>
        <v>0.014057706496835074</v>
      </c>
      <c r="J28" s="10">
        <f t="shared" si="7"/>
        <v>28</v>
      </c>
      <c r="K28" s="124">
        <v>390</v>
      </c>
      <c r="L28" s="76">
        <f t="shared" si="8"/>
        <v>0.014511087959517785</v>
      </c>
      <c r="M28" s="10">
        <f t="shared" si="9"/>
        <v>25</v>
      </c>
      <c r="N28" s="124">
        <v>406</v>
      </c>
      <c r="O28" s="76">
        <f t="shared" si="10"/>
        <v>0.015106414645036464</v>
      </c>
      <c r="P28" s="10">
        <f t="shared" si="11"/>
        <v>25</v>
      </c>
      <c r="Q28" s="124">
        <v>408</v>
      </c>
      <c r="R28" s="76">
        <f t="shared" si="0"/>
        <v>0.01487151448879169</v>
      </c>
      <c r="S28" s="10">
        <f t="shared" si="1"/>
        <v>25</v>
      </c>
    </row>
    <row r="29" spans="1:19" s="8" customFormat="1" ht="12">
      <c r="A29" s="9" t="s">
        <v>23</v>
      </c>
      <c r="B29" s="75">
        <v>794</v>
      </c>
      <c r="C29" s="76">
        <f t="shared" si="2"/>
        <v>0.02963460605382003</v>
      </c>
      <c r="D29" s="10">
        <f t="shared" si="3"/>
        <v>17</v>
      </c>
      <c r="E29" s="77">
        <v>544</v>
      </c>
      <c r="F29" s="76">
        <f t="shared" si="4"/>
        <v>0.02675848499754058</v>
      </c>
      <c r="G29" s="10">
        <f t="shared" si="5"/>
        <v>18</v>
      </c>
      <c r="H29" s="124">
        <v>743</v>
      </c>
      <c r="I29" s="76">
        <f t="shared" si="6"/>
        <v>0.028853248417537183</v>
      </c>
      <c r="J29" s="10">
        <f t="shared" si="7"/>
        <v>17</v>
      </c>
      <c r="K29" s="124">
        <v>760</v>
      </c>
      <c r="L29" s="76">
        <f t="shared" si="8"/>
        <v>0.02827801756213722</v>
      </c>
      <c r="M29" s="10">
        <f t="shared" si="9"/>
        <v>17</v>
      </c>
      <c r="N29" s="124">
        <v>776</v>
      </c>
      <c r="O29" s="76">
        <f t="shared" si="10"/>
        <v>0.0288733442476559</v>
      </c>
      <c r="P29" s="10">
        <f t="shared" si="11"/>
        <v>17</v>
      </c>
      <c r="Q29" s="124">
        <v>776</v>
      </c>
      <c r="R29" s="76">
        <f t="shared" si="0"/>
        <v>0.028285037361035173</v>
      </c>
      <c r="S29" s="10">
        <f t="shared" si="1"/>
        <v>17</v>
      </c>
    </row>
    <row r="30" spans="1:19" s="8" customFormat="1" ht="12">
      <c r="A30" s="9" t="s">
        <v>24</v>
      </c>
      <c r="B30" s="75">
        <v>871</v>
      </c>
      <c r="C30" s="76">
        <f t="shared" si="2"/>
        <v>0.032508491023774864</v>
      </c>
      <c r="D30" s="10">
        <f t="shared" si="3"/>
        <v>15</v>
      </c>
      <c r="E30" s="77">
        <v>632</v>
      </c>
      <c r="F30" s="76">
        <f t="shared" si="4"/>
        <v>0.031087063453025088</v>
      </c>
      <c r="G30" s="10">
        <f t="shared" si="5"/>
        <v>16</v>
      </c>
      <c r="H30" s="124">
        <v>836</v>
      </c>
      <c r="I30" s="76">
        <f t="shared" si="6"/>
        <v>0.03246475865014951</v>
      </c>
      <c r="J30" s="10">
        <f t="shared" si="7"/>
        <v>13</v>
      </c>
      <c r="K30" s="124">
        <v>941</v>
      </c>
      <c r="L30" s="76">
        <f t="shared" si="8"/>
        <v>0.03501265069206727</v>
      </c>
      <c r="M30" s="10">
        <f t="shared" si="9"/>
        <v>11</v>
      </c>
      <c r="N30" s="124">
        <v>953</v>
      </c>
      <c r="O30" s="76">
        <f t="shared" si="10"/>
        <v>0.03545914570620628</v>
      </c>
      <c r="P30" s="10">
        <f t="shared" si="11"/>
        <v>11</v>
      </c>
      <c r="Q30" s="124">
        <v>953</v>
      </c>
      <c r="R30" s="76">
        <f t="shared" si="0"/>
        <v>0.03473665026426098</v>
      </c>
      <c r="S30" s="10">
        <f t="shared" si="1"/>
        <v>11</v>
      </c>
    </row>
    <row r="31" spans="1:19" s="8" customFormat="1" ht="12">
      <c r="A31" s="9" t="s">
        <v>25</v>
      </c>
      <c r="B31" s="75">
        <v>1060</v>
      </c>
      <c r="C31" s="76">
        <f t="shared" si="2"/>
        <v>0.039562572313664016</v>
      </c>
      <c r="D31" s="10">
        <f t="shared" si="3"/>
        <v>8</v>
      </c>
      <c r="E31" s="77">
        <v>891</v>
      </c>
      <c r="F31" s="76">
        <f t="shared" si="4"/>
        <v>0.043826856861780616</v>
      </c>
      <c r="G31" s="10">
        <f t="shared" si="5"/>
        <v>7</v>
      </c>
      <c r="H31" s="124">
        <v>1053</v>
      </c>
      <c r="I31" s="76">
        <f t="shared" si="6"/>
        <v>0.04089161585957827</v>
      </c>
      <c r="J31" s="10">
        <f t="shared" si="7"/>
        <v>9</v>
      </c>
      <c r="K31" s="124">
        <v>1076</v>
      </c>
      <c r="L31" s="76">
        <f t="shared" si="8"/>
        <v>0.04003571960113112</v>
      </c>
      <c r="M31" s="10">
        <f t="shared" si="9"/>
        <v>9</v>
      </c>
      <c r="N31" s="124">
        <v>1094</v>
      </c>
      <c r="O31" s="76">
        <f t="shared" si="10"/>
        <v>0.040705462122339636</v>
      </c>
      <c r="P31" s="10">
        <f t="shared" si="11"/>
        <v>9</v>
      </c>
      <c r="Q31" s="124">
        <v>1094</v>
      </c>
      <c r="R31" s="76">
        <f t="shared" si="0"/>
        <v>0.0398760707125934</v>
      </c>
      <c r="S31" s="10">
        <f t="shared" si="1"/>
        <v>9</v>
      </c>
    </row>
    <row r="32" spans="1:19" s="8" customFormat="1" ht="12">
      <c r="A32" s="9" t="s">
        <v>26</v>
      </c>
      <c r="B32" s="75">
        <v>707</v>
      </c>
      <c r="C32" s="76">
        <f t="shared" si="2"/>
        <v>0.02638748926958534</v>
      </c>
      <c r="D32" s="10">
        <f t="shared" si="3"/>
        <v>19</v>
      </c>
      <c r="E32" s="77">
        <v>394</v>
      </c>
      <c r="F32" s="76">
        <f t="shared" si="4"/>
        <v>0.019380226266601082</v>
      </c>
      <c r="G32" s="10">
        <f t="shared" si="5"/>
        <v>21</v>
      </c>
      <c r="H32" s="124">
        <v>618</v>
      </c>
      <c r="I32" s="76">
        <f t="shared" si="6"/>
        <v>0.023999067997359326</v>
      </c>
      <c r="J32" s="10">
        <f t="shared" si="7"/>
        <v>20</v>
      </c>
      <c r="K32" s="124">
        <v>642</v>
      </c>
      <c r="L32" s="76">
        <f t="shared" si="8"/>
        <v>0.02388748325643697</v>
      </c>
      <c r="M32" s="10">
        <f t="shared" si="9"/>
        <v>20</v>
      </c>
      <c r="N32" s="124">
        <v>647</v>
      </c>
      <c r="O32" s="76">
        <f t="shared" si="10"/>
        <v>0.024073522845661558</v>
      </c>
      <c r="P32" s="10">
        <f t="shared" si="11"/>
        <v>20</v>
      </c>
      <c r="Q32" s="124">
        <v>647</v>
      </c>
      <c r="R32" s="76">
        <f t="shared" si="0"/>
        <v>0.023583014397667214</v>
      </c>
      <c r="S32" s="10">
        <f t="shared" si="1"/>
        <v>20</v>
      </c>
    </row>
    <row r="33" spans="1:19" s="8" customFormat="1" ht="12">
      <c r="A33" s="9" t="s">
        <v>27</v>
      </c>
      <c r="B33" s="75">
        <v>1076</v>
      </c>
      <c r="C33" s="76">
        <f t="shared" si="2"/>
        <v>0.04015974321651178</v>
      </c>
      <c r="D33" s="10">
        <f t="shared" si="3"/>
        <v>7</v>
      </c>
      <c r="E33" s="77">
        <v>745</v>
      </c>
      <c r="F33" s="76">
        <f t="shared" si="4"/>
        <v>0.036645351696999506</v>
      </c>
      <c r="G33" s="10">
        <f t="shared" si="5"/>
        <v>10</v>
      </c>
      <c r="H33" s="124">
        <v>989</v>
      </c>
      <c r="I33" s="76">
        <f t="shared" si="6"/>
        <v>0.03840627548444721</v>
      </c>
      <c r="J33" s="10">
        <f t="shared" si="7"/>
        <v>10</v>
      </c>
      <c r="K33" s="124">
        <v>1018</v>
      </c>
      <c r="L33" s="76">
        <f t="shared" si="8"/>
        <v>0.037877660366125915</v>
      </c>
      <c r="M33" s="10">
        <f t="shared" si="9"/>
        <v>10</v>
      </c>
      <c r="N33" s="124">
        <v>1042</v>
      </c>
      <c r="O33" s="76">
        <f t="shared" si="10"/>
        <v>0.03877065039440393</v>
      </c>
      <c r="P33" s="10">
        <f t="shared" si="11"/>
        <v>10</v>
      </c>
      <c r="Q33" s="124">
        <v>1043</v>
      </c>
      <c r="R33" s="76">
        <f t="shared" si="0"/>
        <v>0.038017131401494444</v>
      </c>
      <c r="S33" s="10">
        <f t="shared" si="1"/>
        <v>10</v>
      </c>
    </row>
    <row r="34" spans="1:19" s="8" customFormat="1" ht="12">
      <c r="A34" s="9" t="s">
        <v>28</v>
      </c>
      <c r="B34" s="75">
        <v>182</v>
      </c>
      <c r="C34" s="76">
        <f t="shared" si="2"/>
        <v>0.006792819019893256</v>
      </c>
      <c r="D34" s="10">
        <f t="shared" si="3"/>
        <v>32</v>
      </c>
      <c r="E34" s="77">
        <v>157</v>
      </c>
      <c r="F34" s="76">
        <f t="shared" si="4"/>
        <v>0.007722577471716675</v>
      </c>
      <c r="G34" s="10">
        <f t="shared" si="5"/>
        <v>32</v>
      </c>
      <c r="H34" s="124">
        <v>207</v>
      </c>
      <c r="I34" s="76">
        <f t="shared" si="6"/>
        <v>0.008038522775814532</v>
      </c>
      <c r="J34" s="10">
        <f t="shared" si="7"/>
        <v>32</v>
      </c>
      <c r="K34" s="124">
        <v>214</v>
      </c>
      <c r="L34" s="76">
        <f t="shared" si="8"/>
        <v>0.007962494418812324</v>
      </c>
      <c r="M34" s="10">
        <f t="shared" si="9"/>
        <v>32</v>
      </c>
      <c r="N34" s="124">
        <v>217</v>
      </c>
      <c r="O34" s="76">
        <f t="shared" si="10"/>
        <v>0.008074118172347076</v>
      </c>
      <c r="P34" s="10">
        <f t="shared" si="11"/>
        <v>32</v>
      </c>
      <c r="Q34" s="124">
        <v>217</v>
      </c>
      <c r="R34" s="76">
        <f t="shared" si="0"/>
        <v>0.007909604519774011</v>
      </c>
      <c r="S34" s="10">
        <f t="shared" si="1"/>
        <v>32</v>
      </c>
    </row>
    <row r="35" spans="1:19" s="8" customFormat="1" ht="12">
      <c r="A35" s="9" t="s">
        <v>29</v>
      </c>
      <c r="B35" s="75">
        <v>1579</v>
      </c>
      <c r="C35" s="76">
        <f t="shared" si="2"/>
        <v>0.058933303474788194</v>
      </c>
      <c r="D35" s="10">
        <f t="shared" si="3"/>
        <v>4</v>
      </c>
      <c r="E35" s="77">
        <v>930</v>
      </c>
      <c r="F35" s="76">
        <f t="shared" si="4"/>
        <v>0.04574520413182489</v>
      </c>
      <c r="G35" s="10">
        <f t="shared" si="5"/>
        <v>6</v>
      </c>
      <c r="H35" s="124">
        <v>1304</v>
      </c>
      <c r="I35" s="76">
        <f t="shared" si="6"/>
        <v>0.0506388101432954</v>
      </c>
      <c r="J35" s="10">
        <f t="shared" si="7"/>
        <v>4</v>
      </c>
      <c r="K35" s="124">
        <v>1346</v>
      </c>
      <c r="L35" s="76">
        <f t="shared" si="8"/>
        <v>0.050081857419258816</v>
      </c>
      <c r="M35" s="10">
        <f t="shared" si="9"/>
        <v>4</v>
      </c>
      <c r="N35" s="124">
        <v>1368</v>
      </c>
      <c r="O35" s="76">
        <f t="shared" si="10"/>
        <v>0.050900431611847</v>
      </c>
      <c r="P35" s="10">
        <f t="shared" si="11"/>
        <v>4</v>
      </c>
      <c r="Q35" s="124">
        <v>1369</v>
      </c>
      <c r="R35" s="76">
        <f t="shared" si="0"/>
        <v>0.04989976307636231</v>
      </c>
      <c r="S35" s="10">
        <f t="shared" si="1"/>
        <v>4</v>
      </c>
    </row>
    <row r="36" spans="1:19" s="8" customFormat="1" ht="12">
      <c r="A36" s="9" t="s">
        <v>30</v>
      </c>
      <c r="B36" s="75">
        <v>940</v>
      </c>
      <c r="C36" s="76">
        <f t="shared" si="2"/>
        <v>0.03508379054230583</v>
      </c>
      <c r="D36" s="10">
        <f t="shared" si="3"/>
        <v>11</v>
      </c>
      <c r="E36" s="77">
        <v>713</v>
      </c>
      <c r="F36" s="76">
        <f t="shared" si="4"/>
        <v>0.03507132316773241</v>
      </c>
      <c r="G36" s="10">
        <f t="shared" si="5"/>
        <v>11</v>
      </c>
      <c r="H36" s="124">
        <v>873</v>
      </c>
      <c r="I36" s="76">
        <f t="shared" si="6"/>
        <v>0.03390159605452216</v>
      </c>
      <c r="J36" s="10">
        <f t="shared" si="7"/>
        <v>11</v>
      </c>
      <c r="K36" s="124">
        <v>896</v>
      </c>
      <c r="L36" s="76">
        <f t="shared" si="8"/>
        <v>0.03333829438904599</v>
      </c>
      <c r="M36" s="10">
        <f t="shared" si="9"/>
        <v>12</v>
      </c>
      <c r="N36" s="124">
        <v>900</v>
      </c>
      <c r="O36" s="76">
        <f t="shared" si="10"/>
        <v>0.03348712606042566</v>
      </c>
      <c r="P36" s="10">
        <f t="shared" si="11"/>
        <v>14</v>
      </c>
      <c r="Q36" s="124">
        <v>900</v>
      </c>
      <c r="R36" s="76">
        <f t="shared" si="0"/>
        <v>0.03280481137233461</v>
      </c>
      <c r="S36" s="10">
        <f t="shared" si="1"/>
        <v>14</v>
      </c>
    </row>
    <row r="37" spans="1:19" s="8" customFormat="1" ht="12">
      <c r="A37" s="119" t="s">
        <v>31</v>
      </c>
      <c r="B37" s="116">
        <v>323</v>
      </c>
      <c r="C37" s="117">
        <f t="shared" si="2"/>
        <v>0.01205538760123913</v>
      </c>
      <c r="D37" s="107">
        <f t="shared" si="3"/>
        <v>31</v>
      </c>
      <c r="E37" s="187">
        <v>284</v>
      </c>
      <c r="F37" s="117">
        <f t="shared" si="4"/>
        <v>0.01396950319724545</v>
      </c>
      <c r="G37" s="107">
        <f t="shared" si="5"/>
        <v>28</v>
      </c>
      <c r="H37" s="125">
        <v>369</v>
      </c>
      <c r="I37" s="117">
        <f t="shared" si="6"/>
        <v>0.014329540600365034</v>
      </c>
      <c r="J37" s="107">
        <f t="shared" si="7"/>
        <v>26</v>
      </c>
      <c r="K37" s="124">
        <v>383</v>
      </c>
      <c r="L37" s="76">
        <f t="shared" si="8"/>
        <v>0.014250632534603364</v>
      </c>
      <c r="M37" s="10">
        <f t="shared" si="9"/>
        <v>27</v>
      </c>
      <c r="N37" s="124">
        <v>385</v>
      </c>
      <c r="O37" s="76">
        <f t="shared" si="10"/>
        <v>0.014325048370293199</v>
      </c>
      <c r="P37" s="10">
        <f t="shared" si="11"/>
        <v>27</v>
      </c>
      <c r="Q37" s="124">
        <v>385</v>
      </c>
      <c r="R37" s="76">
        <f t="shared" si="0"/>
        <v>0.014033169309276472</v>
      </c>
      <c r="S37" s="10">
        <f t="shared" si="1"/>
        <v>27</v>
      </c>
    </row>
    <row r="38" spans="1:19" s="11" customFormat="1" ht="12.75">
      <c r="A38" s="50" t="s">
        <v>0</v>
      </c>
      <c r="B38" s="110">
        <v>26793</v>
      </c>
      <c r="C38" s="111">
        <f>SUM(C6:C37)</f>
        <v>1</v>
      </c>
      <c r="D38" s="112"/>
      <c r="E38" s="122">
        <v>20330</v>
      </c>
      <c r="F38" s="176">
        <f>SUM(F6:F37)</f>
        <v>0.9999999999999999</v>
      </c>
      <c r="G38" s="177"/>
      <c r="H38" s="122">
        <v>25751</v>
      </c>
      <c r="I38" s="176">
        <f>SUM(I6:I37)</f>
        <v>0.9999999999999999</v>
      </c>
      <c r="J38" s="177"/>
      <c r="K38" s="86">
        <v>26876</v>
      </c>
      <c r="L38" s="214">
        <f>SUM(L6:L37)</f>
        <v>1.0000000000000002</v>
      </c>
      <c r="M38" s="212"/>
      <c r="N38" s="86">
        <f>SUM(N6:N37)</f>
        <v>27391</v>
      </c>
      <c r="O38" s="214">
        <f>SUM(O6:O37)</f>
        <v>1.0191620776901322</v>
      </c>
      <c r="P38" s="212"/>
      <c r="Q38" s="86">
        <v>27435</v>
      </c>
      <c r="R38" s="214">
        <f>SUM(R6:R37)</f>
        <v>0.9999999999999998</v>
      </c>
      <c r="S38" s="212"/>
    </row>
    <row r="39" spans="1:7" s="11" customFormat="1" ht="12.75">
      <c r="A39" s="33" t="s">
        <v>87</v>
      </c>
      <c r="B39" s="34"/>
      <c r="C39" s="35"/>
      <c r="D39" s="33"/>
      <c r="E39" s="33"/>
      <c r="F39" s="33"/>
      <c r="G39" s="33"/>
    </row>
    <row r="40" spans="1:13" ht="27" customHeight="1">
      <c r="A40" s="248" t="s">
        <v>59</v>
      </c>
      <c r="B40" s="248"/>
      <c r="C40" s="248"/>
      <c r="D40" s="248"/>
      <c r="E40" s="248"/>
      <c r="F40" s="248"/>
      <c r="G40" s="248"/>
      <c r="H40" s="248"/>
      <c r="I40" s="248"/>
      <c r="J40" s="248"/>
      <c r="K40" s="248"/>
      <c r="L40" s="248"/>
      <c r="M40" s="248"/>
    </row>
  </sheetData>
  <sheetProtection/>
  <mergeCells count="2">
    <mergeCell ref="A2:B2"/>
    <mergeCell ref="A40:M40"/>
  </mergeCells>
  <printOptions/>
  <pageMargins left="0.75" right="0.75" top="1" bottom="1" header="0.5" footer="0.5"/>
  <pageSetup horizontalDpi="300" verticalDpi="300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0"/>
  <sheetViews>
    <sheetView zoomScalePageLayoutView="0" workbookViewId="0" topLeftCell="A1">
      <selection activeCell="V9" sqref="V8:V9"/>
    </sheetView>
  </sheetViews>
  <sheetFormatPr defaultColWidth="9.140625" defaultRowHeight="12.75"/>
  <cols>
    <col min="1" max="1" width="25.140625" style="4" customWidth="1"/>
    <col min="2" max="2" width="11.7109375" style="4" customWidth="1"/>
    <col min="3" max="3" width="6.421875" style="4" customWidth="1"/>
    <col min="4" max="4" width="5.140625" style="4" customWidth="1"/>
    <col min="5" max="5" width="10.140625" style="4" customWidth="1"/>
    <col min="6" max="6" width="6.8515625" style="4" customWidth="1"/>
    <col min="7" max="7" width="5.57421875" style="4" customWidth="1"/>
    <col min="8" max="8" width="10.8515625" style="4" customWidth="1"/>
    <col min="9" max="9" width="7.00390625" style="4" customWidth="1"/>
    <col min="10" max="10" width="5.421875" style="4" customWidth="1"/>
    <col min="11" max="11" width="10.57421875" style="4" customWidth="1"/>
    <col min="12" max="12" width="7.00390625" style="4" customWidth="1"/>
    <col min="13" max="13" width="7.28125" style="4" customWidth="1"/>
    <col min="14" max="14" width="8.8515625" style="4" customWidth="1"/>
    <col min="15" max="16" width="9.00390625" style="4" customWidth="1"/>
    <col min="17" max="16384" width="9.140625" style="4" customWidth="1"/>
  </cols>
  <sheetData>
    <row r="1" spans="1:7" ht="12.75">
      <c r="A1" s="2" t="s">
        <v>37</v>
      </c>
      <c r="B1" s="2"/>
      <c r="C1" s="2"/>
      <c r="D1" s="2"/>
      <c r="E1" s="2"/>
      <c r="F1" s="2"/>
      <c r="G1" s="2"/>
    </row>
    <row r="2" spans="1:7" ht="25.5">
      <c r="A2" s="13" t="s">
        <v>42</v>
      </c>
      <c r="B2" s="13"/>
      <c r="C2" s="13"/>
      <c r="D2" s="6"/>
      <c r="E2" s="6"/>
      <c r="F2" s="6"/>
      <c r="G2" s="6"/>
    </row>
    <row r="3" spans="1:3" ht="12.75">
      <c r="A3" s="15" t="s">
        <v>97</v>
      </c>
      <c r="B3" s="15"/>
      <c r="C3" s="15"/>
    </row>
    <row r="4" s="29" customFormat="1" ht="14.25" customHeight="1"/>
    <row r="5" spans="1:19" s="8" customFormat="1" ht="16.5" customHeight="1">
      <c r="A5" s="268" t="s">
        <v>34</v>
      </c>
      <c r="B5" s="242">
        <v>2013</v>
      </c>
      <c r="C5" s="243" t="s">
        <v>33</v>
      </c>
      <c r="D5" s="265" t="s">
        <v>32</v>
      </c>
      <c r="E5" s="242">
        <v>2014</v>
      </c>
      <c r="F5" s="243" t="s">
        <v>33</v>
      </c>
      <c r="G5" s="265" t="s">
        <v>32</v>
      </c>
      <c r="H5" s="242">
        <v>2015</v>
      </c>
      <c r="I5" s="243" t="s">
        <v>33</v>
      </c>
      <c r="J5" s="265" t="s">
        <v>32</v>
      </c>
      <c r="K5" s="242">
        <v>2016</v>
      </c>
      <c r="L5" s="243" t="s">
        <v>33</v>
      </c>
      <c r="M5" s="265" t="s">
        <v>32</v>
      </c>
      <c r="N5" s="242">
        <v>2017</v>
      </c>
      <c r="O5" s="243" t="s">
        <v>33</v>
      </c>
      <c r="P5" s="265" t="s">
        <v>32</v>
      </c>
      <c r="Q5" s="242">
        <v>2018</v>
      </c>
      <c r="R5" s="243" t="s">
        <v>33</v>
      </c>
      <c r="S5" s="265" t="s">
        <v>32</v>
      </c>
    </row>
    <row r="6" spans="1:19" s="8" customFormat="1" ht="12.75">
      <c r="A6" s="9" t="s">
        <v>1</v>
      </c>
      <c r="B6" s="75">
        <v>4638</v>
      </c>
      <c r="C6" s="76">
        <f>B6/$B$38</f>
        <v>0.009818844645046013</v>
      </c>
      <c r="D6" s="10">
        <f>_xlfn.RANK.EQ(B6,$B$6:$B$37)</f>
        <v>27</v>
      </c>
      <c r="E6" s="103">
        <v>4996</v>
      </c>
      <c r="F6" s="85">
        <f>E6/$E$38</f>
        <v>0.009690396111427918</v>
      </c>
      <c r="G6" s="79">
        <f>_xlfn.RANK.EQ(E6,$E$6:$E$37)</f>
        <v>27</v>
      </c>
      <c r="H6" s="188">
        <v>5133</v>
      </c>
      <c r="I6" s="85">
        <f>H6/$H$38</f>
        <v>0.009782453331808697</v>
      </c>
      <c r="J6" s="79">
        <f>_xlfn.RANK.EQ(H6,$H$6:$H$37)</f>
        <v>27</v>
      </c>
      <c r="K6" s="188">
        <v>5197</v>
      </c>
      <c r="L6" s="85">
        <f>K6/$K$38</f>
        <v>0.009843511464840273</v>
      </c>
      <c r="M6" s="79">
        <f>_xlfn.RANK.EQ(K6,$K$6:$K$37)</f>
        <v>27</v>
      </c>
      <c r="N6" s="188">
        <v>5283</v>
      </c>
      <c r="O6" s="85">
        <f>N6/$K$38</f>
        <v>0.010006401975899781</v>
      </c>
      <c r="P6" s="79">
        <f>_xlfn.RANK.EQ(N6,$N$6:$N$37)</f>
        <v>27</v>
      </c>
      <c r="Q6" s="188">
        <v>5285</v>
      </c>
      <c r="R6" s="85">
        <f>Q6/$Q$38</f>
        <v>0.009978419425915193</v>
      </c>
      <c r="S6" s="79">
        <f>_xlfn.RANK.EQ(Q6,$Q$6:$Q$37)</f>
        <v>27</v>
      </c>
    </row>
    <row r="7" spans="1:19" s="8" customFormat="1" ht="12.75">
      <c r="A7" s="9" t="s">
        <v>2</v>
      </c>
      <c r="B7" s="75">
        <v>6777</v>
      </c>
      <c r="C7" s="76">
        <f aca="true" t="shared" si="0" ref="C7:C37">B7/$B$38</f>
        <v>0.014347199258188193</v>
      </c>
      <c r="D7" s="10">
        <f aca="true" t="shared" si="1" ref="D7:D37">_xlfn.RANK.EQ(B7,$B$6:$B$37)</f>
        <v>22</v>
      </c>
      <c r="E7" s="103">
        <v>7718</v>
      </c>
      <c r="F7" s="85">
        <f aca="true" t="shared" si="2" ref="F7:F37">E7/$E$38</f>
        <v>0.01497007149479597</v>
      </c>
      <c r="G7" s="79">
        <f aca="true" t="shared" si="3" ref="G7:G37">_xlfn.RANK.EQ(E7,$E$6:$E$37)</f>
        <v>22</v>
      </c>
      <c r="H7" s="188">
        <v>8158</v>
      </c>
      <c r="I7" s="85">
        <f aca="true" t="shared" si="4" ref="I7:I37">H7/$H$38</f>
        <v>0.015547487683790249</v>
      </c>
      <c r="J7" s="79">
        <f aca="true" t="shared" si="5" ref="J7:J37">_xlfn.RANK.EQ(H7,$H$6:$H$37)</f>
        <v>22</v>
      </c>
      <c r="K7" s="188">
        <v>8324</v>
      </c>
      <c r="L7" s="85">
        <f aca="true" t="shared" si="6" ref="L7:L37">K7/$K$38</f>
        <v>0.015766286209992385</v>
      </c>
      <c r="M7" s="79">
        <f aca="true" t="shared" si="7" ref="M7:M37">_xlfn.RANK.EQ(K7,$K$6:$K$37)</f>
        <v>22</v>
      </c>
      <c r="N7" s="188">
        <v>8470</v>
      </c>
      <c r="O7" s="85">
        <f aca="true" t="shared" si="8" ref="O7:O37">N7/$K$38</f>
        <v>0.01604282126365155</v>
      </c>
      <c r="P7" s="79">
        <f aca="true" t="shared" si="9" ref="P7:P37">_xlfn.RANK.EQ(N7,$N$6:$N$37)</f>
        <v>22</v>
      </c>
      <c r="Q7" s="188">
        <v>8486</v>
      </c>
      <c r="R7" s="85">
        <f>Q7/$Q$38</f>
        <v>0.016022113008196087</v>
      </c>
      <c r="S7" s="79">
        <f>_xlfn.RANK.EQ(Q7,$Q$6:$Q$37)</f>
        <v>22</v>
      </c>
    </row>
    <row r="8" spans="1:19" s="8" customFormat="1" ht="12.75">
      <c r="A8" s="9" t="s">
        <v>3</v>
      </c>
      <c r="B8" s="75">
        <v>2266</v>
      </c>
      <c r="C8" s="76">
        <f t="shared" si="0"/>
        <v>0.0047972190525386515</v>
      </c>
      <c r="D8" s="10">
        <f t="shared" si="1"/>
        <v>32</v>
      </c>
      <c r="E8" s="103">
        <v>2492</v>
      </c>
      <c r="F8" s="85">
        <f t="shared" si="2"/>
        <v>0.004833560270151796</v>
      </c>
      <c r="G8" s="79">
        <f t="shared" si="3"/>
        <v>32</v>
      </c>
      <c r="H8" s="188">
        <v>2754</v>
      </c>
      <c r="I8" s="85">
        <f t="shared" si="4"/>
        <v>0.005248563505903204</v>
      </c>
      <c r="J8" s="79">
        <f t="shared" si="5"/>
        <v>32</v>
      </c>
      <c r="K8" s="188">
        <v>2777</v>
      </c>
      <c r="L8" s="85">
        <f t="shared" si="6"/>
        <v>0.005259848246654116</v>
      </c>
      <c r="M8" s="79">
        <f t="shared" si="7"/>
        <v>32</v>
      </c>
      <c r="N8" s="188">
        <v>2792</v>
      </c>
      <c r="O8" s="85">
        <f t="shared" si="8"/>
        <v>0.00528825938230403</v>
      </c>
      <c r="P8" s="79">
        <f t="shared" si="9"/>
        <v>31</v>
      </c>
      <c r="Q8" s="188">
        <v>2793</v>
      </c>
      <c r="R8" s="85">
        <f aca="true" t="shared" si="10" ref="R8:R37">Q8/$Q$38</f>
        <v>0.00527336337872869</v>
      </c>
      <c r="S8" s="79">
        <f aca="true" t="shared" si="11" ref="S8:S37">_xlfn.RANK.EQ(Q8,$Q$6:$Q$37)</f>
        <v>31</v>
      </c>
    </row>
    <row r="9" spans="1:19" s="8" customFormat="1" ht="12.75">
      <c r="A9" s="9" t="s">
        <v>4</v>
      </c>
      <c r="B9" s="75">
        <v>3622</v>
      </c>
      <c r="C9" s="76">
        <f t="shared" si="0"/>
        <v>0.007667929129874226</v>
      </c>
      <c r="D9" s="10">
        <f t="shared" si="1"/>
        <v>29</v>
      </c>
      <c r="E9" s="103">
        <v>3575</v>
      </c>
      <c r="F9" s="85">
        <f t="shared" si="2"/>
        <v>0.006934180564122259</v>
      </c>
      <c r="G9" s="79">
        <f t="shared" si="3"/>
        <v>29</v>
      </c>
      <c r="H9" s="188">
        <v>3615</v>
      </c>
      <c r="I9" s="85">
        <f t="shared" si="4"/>
        <v>0.006889454275177954</v>
      </c>
      <c r="J9" s="79">
        <f t="shared" si="5"/>
        <v>29</v>
      </c>
      <c r="K9" s="188">
        <v>3627</v>
      </c>
      <c r="L9" s="85">
        <f t="shared" si="6"/>
        <v>0.0068698126001492535</v>
      </c>
      <c r="M9" s="79">
        <f t="shared" si="7"/>
        <v>29</v>
      </c>
      <c r="N9" s="188">
        <v>3630</v>
      </c>
      <c r="O9" s="85">
        <f t="shared" si="8"/>
        <v>0.006875494827279236</v>
      </c>
      <c r="P9" s="79">
        <f t="shared" si="9"/>
        <v>29</v>
      </c>
      <c r="Q9" s="188">
        <v>3631</v>
      </c>
      <c r="R9" s="85">
        <f t="shared" si="10"/>
        <v>0.006855561198769737</v>
      </c>
      <c r="S9" s="79">
        <f t="shared" si="11"/>
        <v>29</v>
      </c>
    </row>
    <row r="10" spans="1:19" s="8" customFormat="1" ht="12.75">
      <c r="A10" s="9" t="s">
        <v>5</v>
      </c>
      <c r="B10" s="75">
        <v>8751</v>
      </c>
      <c r="C10" s="76">
        <f t="shared" si="0"/>
        <v>0.018526241804397946</v>
      </c>
      <c r="D10" s="10">
        <f t="shared" si="1"/>
        <v>20</v>
      </c>
      <c r="E10" s="103">
        <v>8703</v>
      </c>
      <c r="F10" s="85">
        <f t="shared" si="2"/>
        <v>0.01688060795791777</v>
      </c>
      <c r="G10" s="79">
        <f t="shared" si="3"/>
        <v>21</v>
      </c>
      <c r="H10" s="188">
        <v>8919</v>
      </c>
      <c r="I10" s="85">
        <f t="shared" si="4"/>
        <v>0.016997798805065606</v>
      </c>
      <c r="J10" s="79">
        <f t="shared" si="5"/>
        <v>21</v>
      </c>
      <c r="K10" s="188">
        <v>9057</v>
      </c>
      <c r="L10" s="85">
        <f t="shared" si="6"/>
        <v>0.017154643705418193</v>
      </c>
      <c r="M10" s="79">
        <f t="shared" si="7"/>
        <v>21</v>
      </c>
      <c r="N10" s="188">
        <v>9098</v>
      </c>
      <c r="O10" s="85">
        <f t="shared" si="8"/>
        <v>0.017232300809527958</v>
      </c>
      <c r="P10" s="79">
        <f t="shared" si="9"/>
        <v>21</v>
      </c>
      <c r="Q10" s="188">
        <v>9101</v>
      </c>
      <c r="R10" s="85">
        <f t="shared" si="10"/>
        <v>0.01718327250619757</v>
      </c>
      <c r="S10" s="79">
        <f t="shared" si="11"/>
        <v>21</v>
      </c>
    </row>
    <row r="11" spans="1:19" s="8" customFormat="1" ht="12.75">
      <c r="A11" s="9" t="s">
        <v>6</v>
      </c>
      <c r="B11" s="75">
        <v>2787</v>
      </c>
      <c r="C11" s="76">
        <f t="shared" si="0"/>
        <v>0.005900198366913161</v>
      </c>
      <c r="D11" s="10">
        <f t="shared" si="1"/>
        <v>31</v>
      </c>
      <c r="E11" s="103">
        <v>2735</v>
      </c>
      <c r="F11" s="85">
        <f t="shared" si="2"/>
        <v>0.005304890585419406</v>
      </c>
      <c r="G11" s="79">
        <f t="shared" si="3"/>
        <v>31</v>
      </c>
      <c r="H11" s="188">
        <v>2768</v>
      </c>
      <c r="I11" s="85">
        <f t="shared" si="4"/>
        <v>0.005275244656623119</v>
      </c>
      <c r="J11" s="79">
        <f t="shared" si="5"/>
        <v>31</v>
      </c>
      <c r="K11" s="188">
        <v>2783</v>
      </c>
      <c r="L11" s="85">
        <f t="shared" si="6"/>
        <v>0.005271212700914081</v>
      </c>
      <c r="M11" s="79">
        <f t="shared" si="7"/>
        <v>31</v>
      </c>
      <c r="N11" s="188">
        <v>2785</v>
      </c>
      <c r="O11" s="85">
        <f t="shared" si="8"/>
        <v>0.00527500085233407</v>
      </c>
      <c r="P11" s="79">
        <f t="shared" si="9"/>
        <v>32</v>
      </c>
      <c r="Q11" s="188">
        <v>2784</v>
      </c>
      <c r="R11" s="85">
        <f t="shared" si="10"/>
        <v>0.005256370800709157</v>
      </c>
      <c r="S11" s="79">
        <f t="shared" si="11"/>
        <v>32</v>
      </c>
    </row>
    <row r="12" spans="1:19" s="8" customFormat="1" ht="12.75">
      <c r="A12" s="9" t="s">
        <v>7</v>
      </c>
      <c r="B12" s="75">
        <v>14441</v>
      </c>
      <c r="C12" s="76">
        <f t="shared" si="0"/>
        <v>0.03057221550649191</v>
      </c>
      <c r="D12" s="10">
        <f t="shared" si="1"/>
        <v>11</v>
      </c>
      <c r="E12" s="103">
        <v>17751</v>
      </c>
      <c r="F12" s="85">
        <f t="shared" si="2"/>
        <v>0.03443038858565992</v>
      </c>
      <c r="G12" s="79">
        <f t="shared" si="3"/>
        <v>11</v>
      </c>
      <c r="H12" s="188">
        <v>17896</v>
      </c>
      <c r="I12" s="85">
        <f t="shared" si="4"/>
        <v>0.03410613380597086</v>
      </c>
      <c r="J12" s="79">
        <f t="shared" si="5"/>
        <v>11</v>
      </c>
      <c r="K12" s="188">
        <v>17963</v>
      </c>
      <c r="L12" s="85">
        <f t="shared" si="6"/>
        <v>0.03402328197862725</v>
      </c>
      <c r="M12" s="79">
        <f t="shared" si="7"/>
        <v>11</v>
      </c>
      <c r="N12" s="188">
        <v>17969</v>
      </c>
      <c r="O12" s="85">
        <f t="shared" si="8"/>
        <v>0.034034646432887214</v>
      </c>
      <c r="P12" s="79">
        <f t="shared" si="9"/>
        <v>11</v>
      </c>
      <c r="Q12" s="188">
        <v>17969</v>
      </c>
      <c r="R12" s="85">
        <f t="shared" si="10"/>
        <v>0.033926626048111655</v>
      </c>
      <c r="S12" s="79">
        <f t="shared" si="11"/>
        <v>11</v>
      </c>
    </row>
    <row r="13" spans="1:19" s="8" customFormat="1" ht="12.75">
      <c r="A13" s="9" t="s">
        <v>8</v>
      </c>
      <c r="B13" s="75">
        <v>8647</v>
      </c>
      <c r="C13" s="76">
        <f t="shared" si="0"/>
        <v>0.01830606935008902</v>
      </c>
      <c r="D13" s="10">
        <f t="shared" si="1"/>
        <v>21</v>
      </c>
      <c r="E13" s="103">
        <v>8817</v>
      </c>
      <c r="F13" s="85">
        <f t="shared" si="2"/>
        <v>0.01710172588359887</v>
      </c>
      <c r="G13" s="79">
        <f t="shared" si="3"/>
        <v>20</v>
      </c>
      <c r="H13" s="188">
        <v>9073</v>
      </c>
      <c r="I13" s="85">
        <f t="shared" si="4"/>
        <v>0.017291291462984668</v>
      </c>
      <c r="J13" s="79">
        <f t="shared" si="5"/>
        <v>20</v>
      </c>
      <c r="K13" s="188">
        <v>9169</v>
      </c>
      <c r="L13" s="85">
        <f t="shared" si="6"/>
        <v>0.017366780184937553</v>
      </c>
      <c r="M13" s="79">
        <f t="shared" si="7"/>
        <v>19</v>
      </c>
      <c r="N13" s="188">
        <v>9218</v>
      </c>
      <c r="O13" s="85">
        <f t="shared" si="8"/>
        <v>0.017459589894727272</v>
      </c>
      <c r="P13" s="79">
        <f t="shared" si="9"/>
        <v>19</v>
      </c>
      <c r="Q13" s="188">
        <v>9233</v>
      </c>
      <c r="R13" s="85">
        <f t="shared" si="10"/>
        <v>0.0174324969838174</v>
      </c>
      <c r="S13" s="79">
        <f t="shared" si="11"/>
        <v>19</v>
      </c>
    </row>
    <row r="14" spans="1:19" s="8" customFormat="1" ht="12.75">
      <c r="A14" s="9" t="s">
        <v>83</v>
      </c>
      <c r="B14" s="75">
        <v>32956</v>
      </c>
      <c r="C14" s="76">
        <f t="shared" si="0"/>
        <v>0.06976926350196991</v>
      </c>
      <c r="D14" s="10">
        <f t="shared" si="1"/>
        <v>3</v>
      </c>
      <c r="E14" s="103">
        <v>32341</v>
      </c>
      <c r="F14" s="85">
        <f t="shared" si="2"/>
        <v>0.06272960381098684</v>
      </c>
      <c r="G14" s="79">
        <f t="shared" si="3"/>
        <v>5</v>
      </c>
      <c r="H14" s="188">
        <v>33093</v>
      </c>
      <c r="I14" s="85">
        <f t="shared" si="4"/>
        <v>0.06306852291243818</v>
      </c>
      <c r="J14" s="79">
        <f t="shared" si="5"/>
        <v>5</v>
      </c>
      <c r="K14" s="188">
        <v>33395</v>
      </c>
      <c r="L14" s="85">
        <f t="shared" si="6"/>
        <v>0.06325265833525898</v>
      </c>
      <c r="M14" s="79">
        <f t="shared" si="7"/>
        <v>5</v>
      </c>
      <c r="N14" s="188">
        <v>33496</v>
      </c>
      <c r="O14" s="85">
        <f t="shared" si="8"/>
        <v>0.0634439599819684</v>
      </c>
      <c r="P14" s="79">
        <f t="shared" si="9"/>
        <v>5</v>
      </c>
      <c r="Q14" s="188">
        <v>33491</v>
      </c>
      <c r="R14" s="85">
        <f t="shared" si="10"/>
        <v>0.06323315893913448</v>
      </c>
      <c r="S14" s="79">
        <f t="shared" si="11"/>
        <v>5</v>
      </c>
    </row>
    <row r="15" spans="1:19" s="8" customFormat="1" ht="12.75">
      <c r="A15" s="9" t="s">
        <v>9</v>
      </c>
      <c r="B15" s="75">
        <v>5239</v>
      </c>
      <c r="C15" s="76">
        <f t="shared" si="0"/>
        <v>0.011091187385812003</v>
      </c>
      <c r="D15" s="10">
        <f t="shared" si="1"/>
        <v>25</v>
      </c>
      <c r="E15" s="103">
        <v>5241</v>
      </c>
      <c r="F15" s="85">
        <f t="shared" si="2"/>
        <v>0.010165605688549583</v>
      </c>
      <c r="G15" s="79">
        <f t="shared" si="3"/>
        <v>26</v>
      </c>
      <c r="H15" s="188">
        <v>5348</v>
      </c>
      <c r="I15" s="85">
        <f t="shared" si="4"/>
        <v>0.010192199575007384</v>
      </c>
      <c r="J15" s="79">
        <f t="shared" si="5"/>
        <v>26</v>
      </c>
      <c r="K15" s="188">
        <v>5378</v>
      </c>
      <c r="L15" s="85">
        <f t="shared" si="6"/>
        <v>0.010186339168349236</v>
      </c>
      <c r="M15" s="79">
        <f t="shared" si="7"/>
        <v>26</v>
      </c>
      <c r="N15" s="188">
        <v>5406</v>
      </c>
      <c r="O15" s="85">
        <f t="shared" si="8"/>
        <v>0.010239373288229077</v>
      </c>
      <c r="P15" s="79">
        <f t="shared" si="9"/>
        <v>26</v>
      </c>
      <c r="Q15" s="188">
        <v>5403</v>
      </c>
      <c r="R15" s="85">
        <f t="shared" si="10"/>
        <v>0.010201211004393525</v>
      </c>
      <c r="S15" s="79">
        <f t="shared" si="11"/>
        <v>26</v>
      </c>
    </row>
    <row r="16" spans="1:19" s="8" customFormat="1" ht="12.75">
      <c r="A16" s="9" t="s">
        <v>10</v>
      </c>
      <c r="B16" s="75">
        <v>25639</v>
      </c>
      <c r="C16" s="76">
        <f t="shared" si="0"/>
        <v>0.05427886111563923</v>
      </c>
      <c r="D16" s="10">
        <f t="shared" si="1"/>
        <v>7</v>
      </c>
      <c r="E16" s="103">
        <v>29809</v>
      </c>
      <c r="F16" s="85">
        <f t="shared" si="2"/>
        <v>0.05781845830375396</v>
      </c>
      <c r="G16" s="79">
        <f t="shared" si="3"/>
        <v>7</v>
      </c>
      <c r="H16" s="188">
        <v>30365</v>
      </c>
      <c r="I16" s="85">
        <f t="shared" si="4"/>
        <v>0.057869510115014816</v>
      </c>
      <c r="J16" s="79">
        <f t="shared" si="5"/>
        <v>7</v>
      </c>
      <c r="K16" s="188">
        <v>30577</v>
      </c>
      <c r="L16" s="85">
        <f t="shared" si="6"/>
        <v>0.057915152984495094</v>
      </c>
      <c r="M16" s="79">
        <f t="shared" si="7"/>
        <v>7</v>
      </c>
      <c r="N16" s="188">
        <v>30713</v>
      </c>
      <c r="O16" s="85">
        <f t="shared" si="8"/>
        <v>0.058172747281054316</v>
      </c>
      <c r="P16" s="79">
        <f t="shared" si="9"/>
        <v>7</v>
      </c>
      <c r="Q16" s="188">
        <v>30721</v>
      </c>
      <c r="R16" s="85">
        <f t="shared" si="10"/>
        <v>0.05800322103756681</v>
      </c>
      <c r="S16" s="79">
        <f t="shared" si="11"/>
        <v>7</v>
      </c>
    </row>
    <row r="17" spans="1:19" s="8" customFormat="1" ht="12.75">
      <c r="A17" s="9" t="s">
        <v>11</v>
      </c>
      <c r="B17" s="75">
        <v>24080</v>
      </c>
      <c r="C17" s="76">
        <f t="shared" si="0"/>
        <v>0.05097839134383528</v>
      </c>
      <c r="D17" s="10">
        <f t="shared" si="1"/>
        <v>9</v>
      </c>
      <c r="E17" s="103">
        <v>27436</v>
      </c>
      <c r="F17" s="85">
        <f t="shared" si="2"/>
        <v>0.05321571411391841</v>
      </c>
      <c r="G17" s="79">
        <f t="shared" si="3"/>
        <v>8</v>
      </c>
      <c r="H17" s="188">
        <v>27627</v>
      </c>
      <c r="I17" s="85">
        <f t="shared" si="4"/>
        <v>0.05265143935279151</v>
      </c>
      <c r="J17" s="79">
        <f t="shared" si="5"/>
        <v>8</v>
      </c>
      <c r="K17" s="188">
        <v>27665</v>
      </c>
      <c r="L17" s="85">
        <f t="shared" si="6"/>
        <v>0.05239960451699175</v>
      </c>
      <c r="M17" s="79">
        <f t="shared" si="7"/>
        <v>8</v>
      </c>
      <c r="N17" s="188">
        <v>27669</v>
      </c>
      <c r="O17" s="85">
        <f t="shared" si="8"/>
        <v>0.05240718081983173</v>
      </c>
      <c r="P17" s="79">
        <f t="shared" si="9"/>
        <v>8</v>
      </c>
      <c r="Q17" s="188">
        <v>27673</v>
      </c>
      <c r="R17" s="85">
        <f t="shared" si="10"/>
        <v>0.05224840128161799</v>
      </c>
      <c r="S17" s="79">
        <f t="shared" si="11"/>
        <v>8</v>
      </c>
    </row>
    <row r="18" spans="1:19" s="8" customFormat="1" ht="12.75">
      <c r="A18" s="9" t="s">
        <v>12</v>
      </c>
      <c r="B18" s="75">
        <v>10885</v>
      </c>
      <c r="C18" s="76">
        <f t="shared" si="0"/>
        <v>0.023044011203390655</v>
      </c>
      <c r="D18" s="10">
        <f t="shared" si="1"/>
        <v>14</v>
      </c>
      <c r="E18" s="103">
        <v>12998</v>
      </c>
      <c r="F18" s="85">
        <f t="shared" si="2"/>
        <v>0.025211322789499613</v>
      </c>
      <c r="G18" s="79">
        <f t="shared" si="3"/>
        <v>13</v>
      </c>
      <c r="H18" s="188">
        <v>13151</v>
      </c>
      <c r="I18" s="85">
        <f t="shared" si="4"/>
        <v>0.025063129508399798</v>
      </c>
      <c r="J18" s="79">
        <f t="shared" si="5"/>
        <v>13</v>
      </c>
      <c r="K18" s="188">
        <v>13214</v>
      </c>
      <c r="L18" s="85">
        <f t="shared" si="6"/>
        <v>0.025028316431864414</v>
      </c>
      <c r="M18" s="79">
        <f t="shared" si="7"/>
        <v>13</v>
      </c>
      <c r="N18" s="188">
        <v>13256</v>
      </c>
      <c r="O18" s="85">
        <f t="shared" si="8"/>
        <v>0.025107867611684175</v>
      </c>
      <c r="P18" s="79">
        <f t="shared" si="9"/>
        <v>13</v>
      </c>
      <c r="Q18" s="188">
        <v>13261</v>
      </c>
      <c r="R18" s="85">
        <f t="shared" si="10"/>
        <v>0.025037619679671025</v>
      </c>
      <c r="S18" s="79">
        <f t="shared" si="11"/>
        <v>13</v>
      </c>
    </row>
    <row r="19" spans="1:19" s="8" customFormat="1" ht="12.75">
      <c r="A19" s="222" t="s">
        <v>13</v>
      </c>
      <c r="B19" s="223">
        <v>32580</v>
      </c>
      <c r="C19" s="224">
        <f t="shared" si="0"/>
        <v>0.06897325539792995</v>
      </c>
      <c r="D19" s="225">
        <f t="shared" si="1"/>
        <v>4</v>
      </c>
      <c r="E19" s="226">
        <v>34924</v>
      </c>
      <c r="F19" s="227">
        <f t="shared" si="2"/>
        <v>0.06773967049549812</v>
      </c>
      <c r="G19" s="228">
        <f t="shared" si="3"/>
        <v>4</v>
      </c>
      <c r="H19" s="229">
        <v>35683</v>
      </c>
      <c r="I19" s="227">
        <f t="shared" si="4"/>
        <v>0.06800453579562239</v>
      </c>
      <c r="J19" s="228">
        <f>_xlfn.RANK.EQ(H19,$H$6:$H$37)</f>
        <v>4</v>
      </c>
      <c r="K19" s="229">
        <v>36075</v>
      </c>
      <c r="L19" s="227">
        <f t="shared" si="6"/>
        <v>0.06832878123804365</v>
      </c>
      <c r="M19" s="228">
        <f t="shared" si="7"/>
        <v>4</v>
      </c>
      <c r="N19" s="229">
        <v>36313</v>
      </c>
      <c r="O19" s="227">
        <f t="shared" si="8"/>
        <v>0.06877957125702229</v>
      </c>
      <c r="P19" s="228">
        <f t="shared" si="9"/>
        <v>4</v>
      </c>
      <c r="Q19" s="229">
        <v>36304</v>
      </c>
      <c r="R19" s="230">
        <f t="shared" si="10"/>
        <v>0.06854428360235101</v>
      </c>
      <c r="S19" s="231">
        <f t="shared" si="11"/>
        <v>4</v>
      </c>
    </row>
    <row r="20" spans="1:19" s="8" customFormat="1" ht="12.75">
      <c r="A20" s="9" t="s">
        <v>14</v>
      </c>
      <c r="B20" s="75">
        <v>53166</v>
      </c>
      <c r="C20" s="76">
        <f t="shared" si="0"/>
        <v>0.11255469909411737</v>
      </c>
      <c r="D20" s="10">
        <f t="shared" si="1"/>
        <v>1</v>
      </c>
      <c r="E20" s="103">
        <v>54861</v>
      </c>
      <c r="F20" s="85">
        <f t="shared" si="2"/>
        <v>0.10641009228763951</v>
      </c>
      <c r="G20" s="79">
        <f t="shared" si="3"/>
        <v>1</v>
      </c>
      <c r="H20" s="188">
        <v>55713</v>
      </c>
      <c r="I20" s="85">
        <f t="shared" si="4"/>
        <v>0.10617763928990023</v>
      </c>
      <c r="J20" s="79">
        <f>_xlfn.RANK.EQ(H20,$H$6:$H$37)</f>
        <v>1</v>
      </c>
      <c r="K20" s="188">
        <v>56181</v>
      </c>
      <c r="L20" s="85">
        <f t="shared" si="6"/>
        <v>0.10641106746318864</v>
      </c>
      <c r="M20" s="79">
        <f t="shared" si="7"/>
        <v>1</v>
      </c>
      <c r="N20" s="188">
        <v>56367</v>
      </c>
      <c r="O20" s="85">
        <f t="shared" si="8"/>
        <v>0.10676336554524757</v>
      </c>
      <c r="P20" s="79">
        <f t="shared" si="9"/>
        <v>1</v>
      </c>
      <c r="Q20" s="188">
        <v>56372</v>
      </c>
      <c r="R20" s="85">
        <f t="shared" si="10"/>
        <v>0.10643395645746286</v>
      </c>
      <c r="S20" s="79">
        <f t="shared" si="11"/>
        <v>1</v>
      </c>
    </row>
    <row r="21" spans="1:19" s="8" customFormat="1" ht="12.75">
      <c r="A21" s="9" t="s">
        <v>15</v>
      </c>
      <c r="B21" s="75">
        <v>29353</v>
      </c>
      <c r="C21" s="76">
        <f t="shared" si="0"/>
        <v>0.06214155818586366</v>
      </c>
      <c r="D21" s="10">
        <f t="shared" si="1"/>
        <v>5</v>
      </c>
      <c r="E21" s="103">
        <v>31646</v>
      </c>
      <c r="F21" s="85">
        <f t="shared" si="2"/>
        <v>0.061381560316702936</v>
      </c>
      <c r="G21" s="79">
        <f t="shared" si="3"/>
        <v>6</v>
      </c>
      <c r="H21" s="188">
        <v>31878</v>
      </c>
      <c r="I21" s="85">
        <f t="shared" si="4"/>
        <v>0.06075298018924559</v>
      </c>
      <c r="J21" s="79">
        <f t="shared" si="5"/>
        <v>6</v>
      </c>
      <c r="K21" s="188">
        <v>31959</v>
      </c>
      <c r="L21" s="85">
        <f t="shared" si="6"/>
        <v>0.06053276561570719</v>
      </c>
      <c r="M21" s="79">
        <f t="shared" si="7"/>
        <v>6</v>
      </c>
      <c r="N21" s="188">
        <v>31985</v>
      </c>
      <c r="O21" s="85">
        <f t="shared" si="8"/>
        <v>0.06058201158416704</v>
      </c>
      <c r="P21" s="79">
        <f t="shared" si="9"/>
        <v>6</v>
      </c>
      <c r="Q21" s="188">
        <v>31981</v>
      </c>
      <c r="R21" s="85">
        <f t="shared" si="10"/>
        <v>0.06038218196030156</v>
      </c>
      <c r="S21" s="79">
        <f t="shared" si="11"/>
        <v>6</v>
      </c>
    </row>
    <row r="22" spans="1:19" s="8" customFormat="1" ht="12.75">
      <c r="A22" s="9" t="s">
        <v>16</v>
      </c>
      <c r="B22" s="75">
        <v>8945</v>
      </c>
      <c r="C22" s="76">
        <f t="shared" si="0"/>
        <v>0.018936948113397283</v>
      </c>
      <c r="D22" s="10">
        <f t="shared" si="1"/>
        <v>17</v>
      </c>
      <c r="E22" s="103">
        <v>9222</v>
      </c>
      <c r="F22" s="85">
        <f t="shared" si="2"/>
        <v>0.017887276409044885</v>
      </c>
      <c r="G22" s="79">
        <f t="shared" si="3"/>
        <v>18</v>
      </c>
      <c r="H22" s="188">
        <v>9331</v>
      </c>
      <c r="I22" s="85">
        <f t="shared" si="4"/>
        <v>0.017782986954823093</v>
      </c>
      <c r="J22" s="79">
        <f t="shared" si="5"/>
        <v>18</v>
      </c>
      <c r="K22" s="188">
        <v>9373</v>
      </c>
      <c r="L22" s="85">
        <f t="shared" si="6"/>
        <v>0.017753171629776385</v>
      </c>
      <c r="M22" s="79">
        <f t="shared" si="7"/>
        <v>18</v>
      </c>
      <c r="N22" s="188">
        <v>9379</v>
      </c>
      <c r="O22" s="85">
        <f t="shared" si="8"/>
        <v>0.01776453608403635</v>
      </c>
      <c r="P22" s="79">
        <f t="shared" si="9"/>
        <v>18</v>
      </c>
      <c r="Q22" s="188">
        <v>9380</v>
      </c>
      <c r="R22" s="85">
        <f t="shared" si="10"/>
        <v>0.017710042424803122</v>
      </c>
      <c r="S22" s="79">
        <f t="shared" si="11"/>
        <v>18</v>
      </c>
    </row>
    <row r="23" spans="1:19" s="8" customFormat="1" ht="12.75">
      <c r="A23" s="9" t="s">
        <v>17</v>
      </c>
      <c r="B23" s="75">
        <v>3830</v>
      </c>
      <c r="C23" s="76">
        <f t="shared" si="0"/>
        <v>0.008108274038492073</v>
      </c>
      <c r="D23" s="10">
        <f t="shared" si="1"/>
        <v>28</v>
      </c>
      <c r="E23" s="103">
        <v>4285</v>
      </c>
      <c r="F23" s="85">
        <f t="shared" si="2"/>
        <v>0.008311318522311574</v>
      </c>
      <c r="G23" s="79">
        <f t="shared" si="3"/>
        <v>28</v>
      </c>
      <c r="H23" s="188">
        <v>4495</v>
      </c>
      <c r="I23" s="85">
        <f t="shared" si="4"/>
        <v>0.008566555177572587</v>
      </c>
      <c r="J23" s="79">
        <f t="shared" si="5"/>
        <v>28</v>
      </c>
      <c r="K23" s="188">
        <v>4506</v>
      </c>
      <c r="L23" s="85">
        <f t="shared" si="6"/>
        <v>0.008534705149234226</v>
      </c>
      <c r="M23" s="79">
        <f t="shared" si="7"/>
        <v>28</v>
      </c>
      <c r="N23" s="188">
        <v>4506</v>
      </c>
      <c r="O23" s="85">
        <f t="shared" si="8"/>
        <v>0.008534705149234226</v>
      </c>
      <c r="P23" s="79">
        <f t="shared" si="9"/>
        <v>28</v>
      </c>
      <c r="Q23" s="188">
        <v>4499</v>
      </c>
      <c r="R23" s="85">
        <f t="shared" si="10"/>
        <v>0.008494400945542564</v>
      </c>
      <c r="S23" s="79">
        <f t="shared" si="11"/>
        <v>28</v>
      </c>
    </row>
    <row r="24" spans="1:19" s="8" customFormat="1" ht="12.75">
      <c r="A24" s="9" t="s">
        <v>18</v>
      </c>
      <c r="B24" s="75">
        <v>13767</v>
      </c>
      <c r="C24" s="76">
        <f t="shared" si="0"/>
        <v>0.029145328639143698</v>
      </c>
      <c r="D24" s="10">
        <f t="shared" si="1"/>
        <v>12</v>
      </c>
      <c r="E24" s="103">
        <v>13433</v>
      </c>
      <c r="F24" s="85">
        <f t="shared" si="2"/>
        <v>0.026055062242756447</v>
      </c>
      <c r="G24" s="79">
        <f t="shared" si="3"/>
        <v>12</v>
      </c>
      <c r="H24" s="188">
        <v>13846</v>
      </c>
      <c r="I24" s="85">
        <f t="shared" si="4"/>
        <v>0.02638765806199556</v>
      </c>
      <c r="J24" s="79">
        <f t="shared" si="5"/>
        <v>12</v>
      </c>
      <c r="K24" s="188">
        <v>14074</v>
      </c>
      <c r="L24" s="85">
        <f t="shared" si="6"/>
        <v>0.026657221542459496</v>
      </c>
      <c r="M24" s="79">
        <f t="shared" si="7"/>
        <v>12</v>
      </c>
      <c r="N24" s="188">
        <v>14200</v>
      </c>
      <c r="O24" s="85">
        <f t="shared" si="8"/>
        <v>0.026895875081918773</v>
      </c>
      <c r="P24" s="79">
        <f t="shared" si="9"/>
        <v>12</v>
      </c>
      <c r="Q24" s="188">
        <v>14213</v>
      </c>
      <c r="R24" s="85">
        <f t="shared" si="10"/>
        <v>0.026835056821292832</v>
      </c>
      <c r="S24" s="79">
        <f t="shared" si="11"/>
        <v>12</v>
      </c>
    </row>
    <row r="25" spans="1:19" s="8" customFormat="1" ht="12.75">
      <c r="A25" s="9" t="s">
        <v>19</v>
      </c>
      <c r="B25" s="75">
        <v>28440</v>
      </c>
      <c r="C25" s="76">
        <f t="shared" si="0"/>
        <v>0.0602086980821709</v>
      </c>
      <c r="D25" s="10">
        <f t="shared" si="1"/>
        <v>6</v>
      </c>
      <c r="E25" s="103">
        <v>37411</v>
      </c>
      <c r="F25" s="85">
        <f t="shared" si="2"/>
        <v>0.07256353261101478</v>
      </c>
      <c r="G25" s="79">
        <f t="shared" si="3"/>
        <v>3</v>
      </c>
      <c r="H25" s="188">
        <v>37971</v>
      </c>
      <c r="I25" s="85">
        <f t="shared" si="4"/>
        <v>0.07236499814184844</v>
      </c>
      <c r="J25" s="79">
        <f t="shared" si="5"/>
        <v>3</v>
      </c>
      <c r="K25" s="188">
        <v>37988</v>
      </c>
      <c r="L25" s="85">
        <f t="shared" si="6"/>
        <v>0.0719521480712627</v>
      </c>
      <c r="M25" s="79">
        <f t="shared" si="7"/>
        <v>3</v>
      </c>
      <c r="N25" s="188">
        <v>37986</v>
      </c>
      <c r="O25" s="85">
        <f t="shared" si="8"/>
        <v>0.07194835991984272</v>
      </c>
      <c r="P25" s="79">
        <f t="shared" si="9"/>
        <v>3</v>
      </c>
      <c r="Q25" s="188">
        <v>37984</v>
      </c>
      <c r="R25" s="85">
        <f t="shared" si="10"/>
        <v>0.07171623149933068</v>
      </c>
      <c r="S25" s="79">
        <f t="shared" si="11"/>
        <v>3</v>
      </c>
    </row>
    <row r="26" spans="1:19" s="8" customFormat="1" ht="12.75">
      <c r="A26" s="9" t="s">
        <v>20</v>
      </c>
      <c r="B26" s="75">
        <v>39676</v>
      </c>
      <c r="C26" s="76">
        <f t="shared" si="0"/>
        <v>0.08399579131885417</v>
      </c>
      <c r="D26" s="10">
        <f t="shared" si="1"/>
        <v>2</v>
      </c>
      <c r="E26" s="103">
        <v>44473</v>
      </c>
      <c r="F26" s="85">
        <f t="shared" si="2"/>
        <v>0.0862612062176809</v>
      </c>
      <c r="G26" s="79">
        <f t="shared" si="3"/>
        <v>2</v>
      </c>
      <c r="H26" s="188">
        <v>45047</v>
      </c>
      <c r="I26" s="85">
        <f t="shared" si="4"/>
        <v>0.08585041403428528</v>
      </c>
      <c r="J26" s="79">
        <f t="shared" si="5"/>
        <v>2</v>
      </c>
      <c r="K26" s="188">
        <v>45174</v>
      </c>
      <c r="L26" s="85">
        <f t="shared" si="6"/>
        <v>0.0855629761232816</v>
      </c>
      <c r="M26" s="79">
        <f t="shared" si="7"/>
        <v>2</v>
      </c>
      <c r="N26" s="188">
        <v>45197</v>
      </c>
      <c r="O26" s="85">
        <f t="shared" si="8"/>
        <v>0.08560653986461148</v>
      </c>
      <c r="P26" s="79">
        <f t="shared" si="9"/>
        <v>2</v>
      </c>
      <c r="Q26" s="188">
        <v>45198</v>
      </c>
      <c r="R26" s="85">
        <f t="shared" si="10"/>
        <v>0.0853367268140993</v>
      </c>
      <c r="S26" s="79">
        <f t="shared" si="11"/>
        <v>2</v>
      </c>
    </row>
    <row r="27" spans="1:19" s="8" customFormat="1" ht="12.75">
      <c r="A27" s="9" t="s">
        <v>21</v>
      </c>
      <c r="B27" s="75">
        <v>6568</v>
      </c>
      <c r="C27" s="76">
        <f t="shared" si="0"/>
        <v>0.013904737306740453</v>
      </c>
      <c r="D27" s="10">
        <f t="shared" si="1"/>
        <v>23</v>
      </c>
      <c r="E27" s="103">
        <v>7021</v>
      </c>
      <c r="F27" s="85">
        <f t="shared" si="2"/>
        <v>0.013618148738658008</v>
      </c>
      <c r="G27" s="79">
        <f t="shared" si="3"/>
        <v>23</v>
      </c>
      <c r="H27" s="188">
        <v>7265</v>
      </c>
      <c r="I27" s="85">
        <f t="shared" si="4"/>
        <v>0.013845611427155693</v>
      </c>
      <c r="J27" s="79">
        <f t="shared" si="5"/>
        <v>23</v>
      </c>
      <c r="K27" s="188">
        <v>7399</v>
      </c>
      <c r="L27" s="85">
        <f t="shared" si="6"/>
        <v>0.014014266178247676</v>
      </c>
      <c r="M27" s="79">
        <f t="shared" si="7"/>
        <v>23</v>
      </c>
      <c r="N27" s="188">
        <v>7518</v>
      </c>
      <c r="O27" s="85">
        <f t="shared" si="8"/>
        <v>0.014239661187736997</v>
      </c>
      <c r="P27" s="79">
        <f t="shared" si="9"/>
        <v>23</v>
      </c>
      <c r="Q27" s="188">
        <v>7522</v>
      </c>
      <c r="R27" s="85">
        <f t="shared" si="10"/>
        <v>0.014202019095881566</v>
      </c>
      <c r="S27" s="79">
        <f t="shared" si="11"/>
        <v>23</v>
      </c>
    </row>
    <row r="28" spans="1:19" s="8" customFormat="1" ht="12.75">
      <c r="A28" s="9" t="s">
        <v>22</v>
      </c>
      <c r="B28" s="75">
        <v>3152</v>
      </c>
      <c r="C28" s="76">
        <f t="shared" si="0"/>
        <v>0.006672918999824286</v>
      </c>
      <c r="D28" s="10">
        <f t="shared" si="1"/>
        <v>30</v>
      </c>
      <c r="E28" s="103">
        <v>3381</v>
      </c>
      <c r="F28" s="85">
        <f t="shared" si="2"/>
        <v>0.006557892164278981</v>
      </c>
      <c r="G28" s="79">
        <f t="shared" si="3"/>
        <v>30</v>
      </c>
      <c r="H28" s="188">
        <v>3529</v>
      </c>
      <c r="I28" s="85">
        <f t="shared" si="4"/>
        <v>0.0067255557778984785</v>
      </c>
      <c r="J28" s="79">
        <f t="shared" si="5"/>
        <v>30</v>
      </c>
      <c r="K28" s="188">
        <v>3578</v>
      </c>
      <c r="L28" s="85">
        <f t="shared" si="6"/>
        <v>0.006777002890359533</v>
      </c>
      <c r="M28" s="79">
        <f t="shared" si="7"/>
        <v>30</v>
      </c>
      <c r="N28" s="188">
        <v>3595</v>
      </c>
      <c r="O28" s="85">
        <f t="shared" si="8"/>
        <v>0.006809202177429436</v>
      </c>
      <c r="P28" s="79">
        <f t="shared" si="9"/>
        <v>30</v>
      </c>
      <c r="Q28" s="188">
        <v>3592</v>
      </c>
      <c r="R28" s="85">
        <f t="shared" si="10"/>
        <v>0.006781926694018424</v>
      </c>
      <c r="S28" s="79">
        <f t="shared" si="11"/>
        <v>30</v>
      </c>
    </row>
    <row r="29" spans="1:19" s="8" customFormat="1" ht="12.75">
      <c r="A29" s="9" t="s">
        <v>23</v>
      </c>
      <c r="B29" s="75">
        <v>8821</v>
      </c>
      <c r="C29" s="76">
        <f t="shared" si="0"/>
        <v>0.01867443480249049</v>
      </c>
      <c r="D29" s="10">
        <f t="shared" si="1"/>
        <v>19</v>
      </c>
      <c r="E29" s="103">
        <v>9351</v>
      </c>
      <c r="F29" s="85">
        <f t="shared" si="2"/>
        <v>0.018137488798631397</v>
      </c>
      <c r="G29" s="79">
        <f t="shared" si="3"/>
        <v>17</v>
      </c>
      <c r="H29" s="188">
        <v>9534</v>
      </c>
      <c r="I29" s="85">
        <f t="shared" si="4"/>
        <v>0.018169863640261855</v>
      </c>
      <c r="J29" s="79">
        <f t="shared" si="5"/>
        <v>16</v>
      </c>
      <c r="K29" s="188">
        <v>9606</v>
      </c>
      <c r="L29" s="85">
        <f t="shared" si="6"/>
        <v>0.018194491270205053</v>
      </c>
      <c r="M29" s="79">
        <f t="shared" si="7"/>
        <v>17</v>
      </c>
      <c r="N29" s="188">
        <v>9667</v>
      </c>
      <c r="O29" s="85">
        <f t="shared" si="8"/>
        <v>0.018310029888514705</v>
      </c>
      <c r="P29" s="79">
        <f t="shared" si="9"/>
        <v>16</v>
      </c>
      <c r="Q29" s="188">
        <v>9666</v>
      </c>
      <c r="R29" s="85">
        <f t="shared" si="10"/>
        <v>0.018250028792979423</v>
      </c>
      <c r="S29" s="79">
        <f t="shared" si="11"/>
        <v>16</v>
      </c>
    </row>
    <row r="30" spans="1:19" s="8" customFormat="1" ht="12.75">
      <c r="A30" s="9" t="s">
        <v>24</v>
      </c>
      <c r="B30" s="75">
        <v>8843</v>
      </c>
      <c r="C30" s="76">
        <f t="shared" si="0"/>
        <v>0.018721009744748145</v>
      </c>
      <c r="D30" s="10">
        <f t="shared" si="1"/>
        <v>18</v>
      </c>
      <c r="E30" s="103">
        <v>9354</v>
      </c>
      <c r="F30" s="85">
        <f t="shared" si="2"/>
        <v>0.018143307691412477</v>
      </c>
      <c r="G30" s="79">
        <f t="shared" si="3"/>
        <v>16</v>
      </c>
      <c r="H30" s="188">
        <v>9520</v>
      </c>
      <c r="I30" s="85">
        <f t="shared" si="4"/>
        <v>0.018143182489541942</v>
      </c>
      <c r="J30" s="79">
        <f t="shared" si="5"/>
        <v>17</v>
      </c>
      <c r="K30" s="188">
        <v>9628</v>
      </c>
      <c r="L30" s="85">
        <f t="shared" si="6"/>
        <v>0.018236160935824926</v>
      </c>
      <c r="M30" s="79">
        <f t="shared" si="7"/>
        <v>16</v>
      </c>
      <c r="N30" s="188">
        <v>9629</v>
      </c>
      <c r="O30" s="85">
        <f t="shared" si="8"/>
        <v>0.018238055011534922</v>
      </c>
      <c r="P30" s="79">
        <f t="shared" si="9"/>
        <v>17</v>
      </c>
      <c r="Q30" s="188">
        <v>9631</v>
      </c>
      <c r="R30" s="85">
        <f t="shared" si="10"/>
        <v>0.01818394654512568</v>
      </c>
      <c r="S30" s="79">
        <f t="shared" si="11"/>
        <v>17</v>
      </c>
    </row>
    <row r="31" spans="1:19" s="8" customFormat="1" ht="12.75">
      <c r="A31" s="9" t="s">
        <v>25</v>
      </c>
      <c r="B31" s="75">
        <v>11067</v>
      </c>
      <c r="C31" s="76">
        <f t="shared" si="0"/>
        <v>0.023429312998431272</v>
      </c>
      <c r="D31" s="10">
        <f t="shared" si="1"/>
        <v>13</v>
      </c>
      <c r="E31" s="103">
        <v>11190</v>
      </c>
      <c r="F31" s="85">
        <f t="shared" si="2"/>
        <v>0.021704470073434425</v>
      </c>
      <c r="G31" s="79">
        <f t="shared" si="3"/>
        <v>14</v>
      </c>
      <c r="H31" s="188">
        <v>11436</v>
      </c>
      <c r="I31" s="85">
        <f t="shared" si="4"/>
        <v>0.02179468854521026</v>
      </c>
      <c r="J31" s="79">
        <f t="shared" si="5"/>
        <v>14</v>
      </c>
      <c r="K31" s="188">
        <v>11523</v>
      </c>
      <c r="L31" s="85">
        <f t="shared" si="6"/>
        <v>0.021825434406264086</v>
      </c>
      <c r="M31" s="79">
        <f t="shared" si="7"/>
        <v>14</v>
      </c>
      <c r="N31" s="188">
        <v>11547</v>
      </c>
      <c r="O31" s="85">
        <f t="shared" si="8"/>
        <v>0.02187089222330395</v>
      </c>
      <c r="P31" s="79">
        <f t="shared" si="9"/>
        <v>14</v>
      </c>
      <c r="Q31" s="188">
        <v>11545</v>
      </c>
      <c r="R31" s="85">
        <f t="shared" si="10"/>
        <v>0.021797701470613225</v>
      </c>
      <c r="S31" s="79">
        <f t="shared" si="11"/>
        <v>14</v>
      </c>
    </row>
    <row r="32" spans="1:19" s="8" customFormat="1" ht="12.75">
      <c r="A32" s="9" t="s">
        <v>26</v>
      </c>
      <c r="B32" s="75">
        <v>4920</v>
      </c>
      <c r="C32" s="76">
        <f t="shared" si="0"/>
        <v>0.010415850723075978</v>
      </c>
      <c r="D32" s="10">
        <f t="shared" si="1"/>
        <v>26</v>
      </c>
      <c r="E32" s="103">
        <v>5301</v>
      </c>
      <c r="F32" s="85">
        <f t="shared" si="2"/>
        <v>0.010281983544171215</v>
      </c>
      <c r="G32" s="79">
        <f t="shared" si="3"/>
        <v>25</v>
      </c>
      <c r="H32" s="188">
        <v>5413</v>
      </c>
      <c r="I32" s="85">
        <f t="shared" si="4"/>
        <v>0.010316076346206989</v>
      </c>
      <c r="J32" s="79">
        <f t="shared" si="5"/>
        <v>25</v>
      </c>
      <c r="K32" s="188">
        <v>5420</v>
      </c>
      <c r="L32" s="85">
        <f t="shared" si="6"/>
        <v>0.010265890348168997</v>
      </c>
      <c r="M32" s="79">
        <f t="shared" si="7"/>
        <v>25</v>
      </c>
      <c r="N32" s="188">
        <v>5431</v>
      </c>
      <c r="O32" s="85">
        <f t="shared" si="8"/>
        <v>0.010286725180978933</v>
      </c>
      <c r="P32" s="79">
        <f t="shared" si="9"/>
        <v>25</v>
      </c>
      <c r="Q32" s="188">
        <v>5430</v>
      </c>
      <c r="R32" s="85">
        <f t="shared" si="10"/>
        <v>0.010252188738452126</v>
      </c>
      <c r="S32" s="79">
        <f t="shared" si="11"/>
        <v>25</v>
      </c>
    </row>
    <row r="33" spans="1:19" s="8" customFormat="1" ht="12.75">
      <c r="A33" s="9" t="s">
        <v>27</v>
      </c>
      <c r="B33" s="75">
        <v>9230</v>
      </c>
      <c r="C33" s="76">
        <f t="shared" si="0"/>
        <v>0.019540305319916927</v>
      </c>
      <c r="D33" s="10">
        <f t="shared" si="1"/>
        <v>15</v>
      </c>
      <c r="E33" s="103">
        <v>8922</v>
      </c>
      <c r="F33" s="85">
        <f t="shared" si="2"/>
        <v>0.017305387130936725</v>
      </c>
      <c r="G33" s="79">
        <f t="shared" si="3"/>
        <v>19</v>
      </c>
      <c r="H33" s="188">
        <v>9086</v>
      </c>
      <c r="I33" s="85">
        <f t="shared" si="4"/>
        <v>0.017316066817224588</v>
      </c>
      <c r="J33" s="79">
        <f t="shared" si="5"/>
        <v>19</v>
      </c>
      <c r="K33" s="188">
        <v>9140</v>
      </c>
      <c r="L33" s="85">
        <f t="shared" si="6"/>
        <v>0.017311851989347718</v>
      </c>
      <c r="M33" s="79">
        <f t="shared" si="7"/>
        <v>20</v>
      </c>
      <c r="N33" s="188">
        <v>9182</v>
      </c>
      <c r="O33" s="85">
        <f t="shared" si="8"/>
        <v>0.01739140316916748</v>
      </c>
      <c r="P33" s="79">
        <f t="shared" si="9"/>
        <v>20</v>
      </c>
      <c r="Q33" s="188">
        <v>9186</v>
      </c>
      <c r="R33" s="85">
        <f t="shared" si="10"/>
        <v>0.017343757965270948</v>
      </c>
      <c r="S33" s="79">
        <f t="shared" si="11"/>
        <v>20</v>
      </c>
    </row>
    <row r="34" spans="1:19" s="8" customFormat="1" ht="12.75">
      <c r="A34" s="9" t="s">
        <v>28</v>
      </c>
      <c r="B34" s="75">
        <v>8992</v>
      </c>
      <c r="C34" s="76">
        <f t="shared" si="0"/>
        <v>0.019036449126402278</v>
      </c>
      <c r="D34" s="10">
        <f t="shared" si="1"/>
        <v>16</v>
      </c>
      <c r="E34" s="103">
        <v>11021</v>
      </c>
      <c r="F34" s="85">
        <f t="shared" si="2"/>
        <v>0.021376672446766828</v>
      </c>
      <c r="G34" s="79">
        <f t="shared" si="3"/>
        <v>15</v>
      </c>
      <c r="H34" s="188">
        <v>11085</v>
      </c>
      <c r="I34" s="85">
        <f t="shared" si="4"/>
        <v>0.0211257539807324</v>
      </c>
      <c r="J34" s="79">
        <f t="shared" si="5"/>
        <v>15</v>
      </c>
      <c r="K34" s="188">
        <v>11101</v>
      </c>
      <c r="L34" s="85">
        <f t="shared" si="6"/>
        <v>0.0210261344566465</v>
      </c>
      <c r="M34" s="79">
        <f t="shared" si="7"/>
        <v>15</v>
      </c>
      <c r="N34" s="188">
        <v>11100</v>
      </c>
      <c r="O34" s="85">
        <f t="shared" si="8"/>
        <v>0.021024240380936508</v>
      </c>
      <c r="P34" s="79">
        <f t="shared" si="9"/>
        <v>15</v>
      </c>
      <c r="Q34" s="188">
        <v>11101</v>
      </c>
      <c r="R34" s="85">
        <f t="shared" si="10"/>
        <v>0.020959400954982884</v>
      </c>
      <c r="S34" s="79">
        <f t="shared" si="11"/>
        <v>15</v>
      </c>
    </row>
    <row r="35" spans="1:19" s="8" customFormat="1" ht="12.75">
      <c r="A35" s="9" t="s">
        <v>29</v>
      </c>
      <c r="B35" s="75">
        <v>25489</v>
      </c>
      <c r="C35" s="76">
        <f t="shared" si="0"/>
        <v>0.053961304691155204</v>
      </c>
      <c r="D35" s="10">
        <f t="shared" si="1"/>
        <v>8</v>
      </c>
      <c r="E35" s="103">
        <v>26498</v>
      </c>
      <c r="F35" s="85">
        <f t="shared" si="2"/>
        <v>0.051396340304366885</v>
      </c>
      <c r="G35" s="79">
        <f t="shared" si="3"/>
        <v>9</v>
      </c>
      <c r="H35" s="188">
        <v>26940</v>
      </c>
      <c r="I35" s="85">
        <f t="shared" si="4"/>
        <v>0.051342157171035706</v>
      </c>
      <c r="J35" s="79">
        <f t="shared" si="5"/>
        <v>9</v>
      </c>
      <c r="K35" s="188">
        <v>27020</v>
      </c>
      <c r="L35" s="85">
        <f t="shared" si="6"/>
        <v>0.051177925684045444</v>
      </c>
      <c r="M35" s="79">
        <f t="shared" si="7"/>
        <v>9</v>
      </c>
      <c r="N35" s="188">
        <v>27048</v>
      </c>
      <c r="O35" s="85">
        <f t="shared" si="8"/>
        <v>0.05123095980392528</v>
      </c>
      <c r="P35" s="79">
        <f t="shared" si="9"/>
        <v>9</v>
      </c>
      <c r="Q35" s="188">
        <v>27045</v>
      </c>
      <c r="R35" s="85">
        <f t="shared" si="10"/>
        <v>0.05106269694869941</v>
      </c>
      <c r="S35" s="79">
        <f t="shared" si="11"/>
        <v>9</v>
      </c>
    </row>
    <row r="36" spans="1:19" s="8" customFormat="1" ht="12.75">
      <c r="A36" s="9" t="s">
        <v>30</v>
      </c>
      <c r="B36" s="75">
        <v>19437</v>
      </c>
      <c r="C36" s="76">
        <f t="shared" si="0"/>
        <v>0.0411489614846398</v>
      </c>
      <c r="D36" s="10">
        <f t="shared" si="1"/>
        <v>10</v>
      </c>
      <c r="E36" s="103">
        <v>23025</v>
      </c>
      <c r="F36" s="85">
        <f t="shared" si="2"/>
        <v>0.0446600020948014</v>
      </c>
      <c r="G36" s="79">
        <f t="shared" si="3"/>
        <v>10</v>
      </c>
      <c r="H36" s="188">
        <v>23299</v>
      </c>
      <c r="I36" s="85">
        <f t="shared" si="4"/>
        <v>0.04440315218737791</v>
      </c>
      <c r="J36" s="79">
        <f t="shared" si="5"/>
        <v>10</v>
      </c>
      <c r="K36" s="188">
        <v>23317</v>
      </c>
      <c r="L36" s="85">
        <f t="shared" si="6"/>
        <v>0.044164163329936626</v>
      </c>
      <c r="M36" s="79">
        <f t="shared" si="7"/>
        <v>10</v>
      </c>
      <c r="N36" s="188">
        <v>23368</v>
      </c>
      <c r="O36" s="85">
        <f t="shared" si="8"/>
        <v>0.04426076119114633</v>
      </c>
      <c r="P36" s="79">
        <f t="shared" si="9"/>
        <v>10</v>
      </c>
      <c r="Q36" s="188">
        <v>23366</v>
      </c>
      <c r="R36" s="85">
        <f t="shared" si="10"/>
        <v>0.04411650866715882</v>
      </c>
      <c r="S36" s="79">
        <f t="shared" si="11"/>
        <v>10</v>
      </c>
    </row>
    <row r="37" spans="1:19" s="8" customFormat="1" ht="12.75">
      <c r="A37" s="119" t="s">
        <v>31</v>
      </c>
      <c r="B37" s="116">
        <v>5353</v>
      </c>
      <c r="C37" s="117">
        <f t="shared" si="0"/>
        <v>0.01133253026841986</v>
      </c>
      <c r="D37" s="107">
        <f t="shared" si="1"/>
        <v>24</v>
      </c>
      <c r="E37" s="198">
        <v>5631</v>
      </c>
      <c r="F37" s="99">
        <f t="shared" si="2"/>
        <v>0.010922061750090193</v>
      </c>
      <c r="G37" s="98">
        <f t="shared" si="3"/>
        <v>24</v>
      </c>
      <c r="H37" s="189">
        <v>5744</v>
      </c>
      <c r="I37" s="99">
        <f t="shared" si="4"/>
        <v>0.01094689498108497</v>
      </c>
      <c r="J37" s="98">
        <f t="shared" si="5"/>
        <v>24</v>
      </c>
      <c r="K37" s="188">
        <v>5774</v>
      </c>
      <c r="L37" s="85">
        <f t="shared" si="6"/>
        <v>0.010936393149506972</v>
      </c>
      <c r="M37" s="79">
        <f t="shared" si="7"/>
        <v>24</v>
      </c>
      <c r="N37" s="188">
        <v>5798</v>
      </c>
      <c r="O37" s="85">
        <f t="shared" si="8"/>
        <v>0.010981850966546835</v>
      </c>
      <c r="P37" s="79">
        <f t="shared" si="9"/>
        <v>24</v>
      </c>
      <c r="Q37" s="188">
        <v>5797</v>
      </c>
      <c r="R37" s="85">
        <f t="shared" si="10"/>
        <v>0.010945108308804232</v>
      </c>
      <c r="S37" s="79">
        <f t="shared" si="11"/>
        <v>24</v>
      </c>
    </row>
    <row r="38" spans="1:19" s="11" customFormat="1" ht="12.75">
      <c r="A38" s="50" t="s">
        <v>0</v>
      </c>
      <c r="B38" s="110">
        <v>472357</v>
      </c>
      <c r="C38" s="111">
        <f>SUM(C6:C37)</f>
        <v>0.9999999999999999</v>
      </c>
      <c r="D38" s="112"/>
      <c r="E38" s="178">
        <v>515562</v>
      </c>
      <c r="F38" s="179">
        <f>SUM(F6:F37)</f>
        <v>0.9999999999999998</v>
      </c>
      <c r="G38" s="169"/>
      <c r="H38" s="178">
        <v>524715</v>
      </c>
      <c r="I38" s="179">
        <f>SUM(I6:I37)</f>
        <v>0.9999999999999999</v>
      </c>
      <c r="J38" s="169"/>
      <c r="K38" s="104">
        <v>527962</v>
      </c>
      <c r="L38" s="214">
        <f>SUM(L6:L37)</f>
        <v>1</v>
      </c>
      <c r="M38" s="211"/>
      <c r="N38" s="104">
        <f>SUM(N6:N37)</f>
        <v>529601</v>
      </c>
      <c r="O38" s="214">
        <f>SUM(O6:O37)</f>
        <v>1.0031043900886807</v>
      </c>
      <c r="P38" s="211"/>
      <c r="Q38" s="104">
        <v>529643</v>
      </c>
      <c r="R38" s="214">
        <f>SUM(R6:R37)</f>
        <v>1</v>
      </c>
      <c r="S38" s="211"/>
    </row>
    <row r="39" spans="1:7" s="11" customFormat="1" ht="12.75">
      <c r="A39" s="33" t="s">
        <v>88</v>
      </c>
      <c r="B39" s="34"/>
      <c r="C39" s="35"/>
      <c r="D39" s="33"/>
      <c r="E39" s="33"/>
      <c r="F39" s="33"/>
      <c r="G39" s="33"/>
    </row>
    <row r="40" spans="1:13" ht="27" customHeight="1">
      <c r="A40" s="248" t="s">
        <v>59</v>
      </c>
      <c r="B40" s="248"/>
      <c r="C40" s="248"/>
      <c r="D40" s="248"/>
      <c r="E40" s="248"/>
      <c r="F40" s="248"/>
      <c r="G40" s="248"/>
      <c r="H40" s="248"/>
      <c r="I40" s="248"/>
      <c r="J40" s="248"/>
      <c r="K40" s="248"/>
      <c r="L40" s="248"/>
      <c r="M40" s="248"/>
    </row>
  </sheetData>
  <sheetProtection/>
  <mergeCells count="1">
    <mergeCell ref="A40:M40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40"/>
  <sheetViews>
    <sheetView zoomScalePageLayoutView="0" workbookViewId="0" topLeftCell="A1">
      <selection activeCell="Y16" sqref="Y16"/>
    </sheetView>
  </sheetViews>
  <sheetFormatPr defaultColWidth="9.140625" defaultRowHeight="12.75"/>
  <cols>
    <col min="1" max="1" width="25.140625" style="4" customWidth="1"/>
    <col min="2" max="2" width="11.7109375" style="4" customWidth="1"/>
    <col min="3" max="3" width="6.421875" style="4" customWidth="1"/>
    <col min="4" max="4" width="5.140625" style="4" customWidth="1"/>
    <col min="5" max="5" width="10.140625" style="4" customWidth="1"/>
    <col min="6" max="6" width="6.8515625" style="4" customWidth="1"/>
    <col min="7" max="7" width="5.57421875" style="4" customWidth="1"/>
    <col min="8" max="8" width="10.8515625" style="4" customWidth="1"/>
    <col min="9" max="9" width="7.00390625" style="4" customWidth="1"/>
    <col min="10" max="10" width="5.421875" style="4" customWidth="1"/>
    <col min="11" max="11" width="10.57421875" style="4" customWidth="1"/>
    <col min="12" max="12" width="7.00390625" style="4" customWidth="1"/>
    <col min="13" max="13" width="7.28125" style="4" customWidth="1"/>
    <col min="14" max="14" width="8.8515625" style="4" customWidth="1"/>
    <col min="15" max="16" width="9.00390625" style="4" customWidth="1"/>
    <col min="17" max="16384" width="9.140625" style="4" customWidth="1"/>
  </cols>
  <sheetData>
    <row r="1" spans="1:7" ht="12.75">
      <c r="A1" s="2" t="s">
        <v>37</v>
      </c>
      <c r="B1" s="2"/>
      <c r="C1" s="2"/>
      <c r="D1" s="2"/>
      <c r="E1" s="2"/>
      <c r="F1" s="2"/>
      <c r="G1" s="2"/>
    </row>
    <row r="2" spans="1:7" ht="12.75">
      <c r="A2" s="15" t="s">
        <v>43</v>
      </c>
      <c r="B2" s="6"/>
      <c r="C2" s="6"/>
      <c r="D2" s="6"/>
      <c r="E2" s="6"/>
      <c r="F2" s="6"/>
      <c r="G2" s="6"/>
    </row>
    <row r="3" ht="12.75">
      <c r="A3" s="15" t="s">
        <v>97</v>
      </c>
    </row>
    <row r="4" s="29" customFormat="1" ht="14.25" customHeight="1"/>
    <row r="5" spans="1:19" s="8" customFormat="1" ht="16.5" customHeight="1">
      <c r="A5" s="268" t="s">
        <v>34</v>
      </c>
      <c r="B5" s="242">
        <v>2013</v>
      </c>
      <c r="C5" s="243" t="s">
        <v>33</v>
      </c>
      <c r="D5" s="265" t="s">
        <v>32</v>
      </c>
      <c r="E5" s="242">
        <v>2014</v>
      </c>
      <c r="F5" s="243" t="s">
        <v>33</v>
      </c>
      <c r="G5" s="265" t="s">
        <v>32</v>
      </c>
      <c r="H5" s="242">
        <v>2015</v>
      </c>
      <c r="I5" s="243" t="s">
        <v>33</v>
      </c>
      <c r="J5" s="265" t="s">
        <v>32</v>
      </c>
      <c r="K5" s="242">
        <v>2016</v>
      </c>
      <c r="L5" s="243" t="s">
        <v>33</v>
      </c>
      <c r="M5" s="265" t="s">
        <v>32</v>
      </c>
      <c r="N5" s="242">
        <v>2017</v>
      </c>
      <c r="O5" s="243" t="s">
        <v>33</v>
      </c>
      <c r="P5" s="265" t="s">
        <v>32</v>
      </c>
      <c r="Q5" s="242">
        <v>2018</v>
      </c>
      <c r="R5" s="243" t="s">
        <v>33</v>
      </c>
      <c r="S5" s="265" t="s">
        <v>32</v>
      </c>
    </row>
    <row r="6" spans="1:19" s="8" customFormat="1" ht="12.75">
      <c r="A6" s="9" t="s">
        <v>1</v>
      </c>
      <c r="B6" s="75">
        <v>1838</v>
      </c>
      <c r="C6" s="76">
        <f>B6/$B$38</f>
        <v>0.013496445984844034</v>
      </c>
      <c r="D6" s="10">
        <f>_xlfn.RANK.EQ(B6,$B$6:$B$37)</f>
        <v>24</v>
      </c>
      <c r="E6" s="103">
        <v>2177</v>
      </c>
      <c r="F6" s="85">
        <f>E6/$E$38</f>
        <v>0.014191470776130689</v>
      </c>
      <c r="G6" s="79">
        <f>_xlfn.RANK.EQ(E6,$E$6:$E$37)</f>
        <v>24</v>
      </c>
      <c r="H6" s="103">
        <v>1989</v>
      </c>
      <c r="I6" s="85">
        <f>H6/$H$38</f>
        <v>0.013800233126110124</v>
      </c>
      <c r="J6" s="79">
        <f>_xlfn.RANK.EQ(H6,$H$6:$H$37)</f>
        <v>24</v>
      </c>
      <c r="K6" s="103">
        <v>2053</v>
      </c>
      <c r="L6" s="85">
        <f>K6/$K$38</f>
        <v>0.013828081850389988</v>
      </c>
      <c r="M6" s="79">
        <f>_xlfn.RANK.EQ(K6,$K$6:$K$37)</f>
        <v>24</v>
      </c>
      <c r="N6" s="103">
        <v>2140</v>
      </c>
      <c r="O6" s="85">
        <f>N6/$K$38</f>
        <v>0.014414074602939394</v>
      </c>
      <c r="P6" s="79">
        <f>_xlfn.RANK.EQ(N6,$N$6:$N$37)</f>
        <v>23</v>
      </c>
      <c r="Q6" s="103">
        <v>2146</v>
      </c>
      <c r="R6" s="85">
        <f>Q6/$Q$38</f>
        <v>0.014122323273536108</v>
      </c>
      <c r="S6" s="79">
        <f>_xlfn.RANK.EQ(Q6,$Q$6:$Q$37)</f>
        <v>23</v>
      </c>
    </row>
    <row r="7" spans="1:19" s="8" customFormat="1" ht="12.75">
      <c r="A7" s="9" t="s">
        <v>2</v>
      </c>
      <c r="B7" s="75">
        <v>3383</v>
      </c>
      <c r="C7" s="76">
        <f aca="true" t="shared" si="0" ref="C7:C37">B7/$B$38</f>
        <v>0.02484139105915526</v>
      </c>
      <c r="D7" s="10">
        <f aca="true" t="shared" si="1" ref="D7:D37">_xlfn.RANK.EQ(B7,$B$6:$B$37)</f>
        <v>12</v>
      </c>
      <c r="E7" s="103">
        <v>3744</v>
      </c>
      <c r="F7" s="85">
        <f aca="true" t="shared" si="2" ref="F7:F37">E7/$E$38</f>
        <v>0.024406461454218327</v>
      </c>
      <c r="G7" s="79">
        <f aca="true" t="shared" si="3" ref="G7:G37">_xlfn.RANK.EQ(E7,$E$6:$E$37)</f>
        <v>13</v>
      </c>
      <c r="H7" s="188">
        <v>3567</v>
      </c>
      <c r="I7" s="85">
        <f aca="true" t="shared" si="4" ref="I7:I37">H7/$H$38</f>
        <v>0.024748834369449378</v>
      </c>
      <c r="J7" s="79">
        <f aca="true" t="shared" si="5" ref="J7:J37">_xlfn.RANK.EQ(H7,$H$6:$H$37)</f>
        <v>13</v>
      </c>
      <c r="K7" s="188">
        <v>3759</v>
      </c>
      <c r="L7" s="85">
        <f aca="true" t="shared" si="6" ref="L7:L37">K7/$K$38</f>
        <v>0.025318928239462232</v>
      </c>
      <c r="M7" s="79">
        <f aca="true" t="shared" si="7" ref="M7:M37">_xlfn.RANK.EQ(K7,$K$6:$K$37)</f>
        <v>13</v>
      </c>
      <c r="N7" s="188">
        <v>3863</v>
      </c>
      <c r="O7" s="85">
        <f aca="true" t="shared" si="8" ref="O7:O37">N7/$K$38</f>
        <v>0.02601942532296957</v>
      </c>
      <c r="P7" s="79">
        <f aca="true" t="shared" si="9" ref="P7:P37">_xlfn.RANK.EQ(N7,$N$6:$N$37)</f>
        <v>13</v>
      </c>
      <c r="Q7" s="188">
        <v>3893</v>
      </c>
      <c r="R7" s="85">
        <f>Q7/$Q$38</f>
        <v>0.025618921017649614</v>
      </c>
      <c r="S7" s="79">
        <f>_xlfn.RANK.EQ(Q7,$Q$6:$Q$37)</f>
        <v>13</v>
      </c>
    </row>
    <row r="8" spans="1:19" s="8" customFormat="1" ht="12.75">
      <c r="A8" s="9" t="s">
        <v>3</v>
      </c>
      <c r="B8" s="75">
        <v>823</v>
      </c>
      <c r="C8" s="76">
        <f t="shared" si="0"/>
        <v>0.006043294366445398</v>
      </c>
      <c r="D8" s="10">
        <f t="shared" si="1"/>
        <v>32</v>
      </c>
      <c r="E8" s="103">
        <v>930</v>
      </c>
      <c r="F8" s="85">
        <f t="shared" si="2"/>
        <v>0.006062502444557438</v>
      </c>
      <c r="G8" s="79">
        <f t="shared" si="3"/>
        <v>32</v>
      </c>
      <c r="H8" s="188">
        <v>923</v>
      </c>
      <c r="I8" s="85">
        <f t="shared" si="4"/>
        <v>0.00640402975133215</v>
      </c>
      <c r="J8" s="79">
        <f t="shared" si="5"/>
        <v>32</v>
      </c>
      <c r="K8" s="188">
        <v>951</v>
      </c>
      <c r="L8" s="85">
        <f t="shared" si="6"/>
        <v>0.006405506984764189</v>
      </c>
      <c r="M8" s="79">
        <f t="shared" si="7"/>
        <v>32</v>
      </c>
      <c r="N8" s="188">
        <v>977</v>
      </c>
      <c r="O8" s="85">
        <f t="shared" si="8"/>
        <v>0.006580631255641022</v>
      </c>
      <c r="P8" s="79">
        <f t="shared" si="9"/>
        <v>32</v>
      </c>
      <c r="Q8" s="188">
        <v>981</v>
      </c>
      <c r="R8" s="85">
        <f>Q8/$Q$38</f>
        <v>0.006455731188881138</v>
      </c>
      <c r="S8" s="79">
        <f>_xlfn.RANK.EQ(Q8,$Q$6:$Q$37)</f>
        <v>32</v>
      </c>
    </row>
    <row r="9" spans="1:19" s="8" customFormat="1" ht="12.75">
      <c r="A9" s="9" t="s">
        <v>4</v>
      </c>
      <c r="B9" s="75">
        <v>1038</v>
      </c>
      <c r="C9" s="76">
        <f t="shared" si="0"/>
        <v>0.007622040768372203</v>
      </c>
      <c r="D9" s="10">
        <f t="shared" si="1"/>
        <v>30</v>
      </c>
      <c r="E9" s="103">
        <v>1045</v>
      </c>
      <c r="F9" s="85">
        <f t="shared" si="2"/>
        <v>0.006812166725336045</v>
      </c>
      <c r="G9" s="79">
        <f t="shared" si="3"/>
        <v>31</v>
      </c>
      <c r="H9" s="188">
        <v>967</v>
      </c>
      <c r="I9" s="85">
        <f t="shared" si="4"/>
        <v>0.0067093139431616345</v>
      </c>
      <c r="J9" s="79">
        <f t="shared" si="5"/>
        <v>31</v>
      </c>
      <c r="K9" s="188">
        <v>1023</v>
      </c>
      <c r="L9" s="85">
        <f t="shared" si="6"/>
        <v>0.00689046650411542</v>
      </c>
      <c r="M9" s="79">
        <f t="shared" si="7"/>
        <v>30</v>
      </c>
      <c r="N9" s="188">
        <v>1046</v>
      </c>
      <c r="O9" s="85">
        <f t="shared" si="8"/>
        <v>0.007045384128352619</v>
      </c>
      <c r="P9" s="79">
        <f t="shared" si="9"/>
        <v>30</v>
      </c>
      <c r="Q9" s="188">
        <v>1047</v>
      </c>
      <c r="R9" s="85">
        <f aca="true" t="shared" si="10" ref="R9:R37">Q9/$Q$38</f>
        <v>0.006890061727582621</v>
      </c>
      <c r="S9" s="79">
        <f aca="true" t="shared" si="11" ref="S9:S37">_xlfn.RANK.EQ(Q9,$Q$6:$Q$37)</f>
        <v>30</v>
      </c>
    </row>
    <row r="10" spans="1:19" s="8" customFormat="1" ht="12.75">
      <c r="A10" s="9" t="s">
        <v>5</v>
      </c>
      <c r="B10" s="75">
        <v>3200</v>
      </c>
      <c r="C10" s="76">
        <f t="shared" si="0"/>
        <v>0.023497620865887327</v>
      </c>
      <c r="D10" s="10">
        <f t="shared" si="1"/>
        <v>16</v>
      </c>
      <c r="E10" s="103">
        <v>3526</v>
      </c>
      <c r="F10" s="85">
        <f t="shared" si="2"/>
        <v>0.0229853587306554</v>
      </c>
      <c r="G10" s="79">
        <f t="shared" si="3"/>
        <v>16</v>
      </c>
      <c r="H10" s="188">
        <v>3327</v>
      </c>
      <c r="I10" s="85">
        <f t="shared" si="4"/>
        <v>0.023083647868561277</v>
      </c>
      <c r="J10" s="79">
        <f t="shared" si="5"/>
        <v>14</v>
      </c>
      <c r="K10" s="188">
        <v>3422</v>
      </c>
      <c r="L10" s="85">
        <f t="shared" si="6"/>
        <v>0.023049048266943272</v>
      </c>
      <c r="M10" s="79">
        <f t="shared" si="7"/>
        <v>14</v>
      </c>
      <c r="N10" s="188">
        <v>3505</v>
      </c>
      <c r="O10" s="85">
        <f t="shared" si="8"/>
        <v>0.023608098823973165</v>
      </c>
      <c r="P10" s="79">
        <f t="shared" si="9"/>
        <v>15</v>
      </c>
      <c r="Q10" s="188">
        <v>3522</v>
      </c>
      <c r="R10" s="85">
        <f t="shared" si="10"/>
        <v>0.023177456928888247</v>
      </c>
      <c r="S10" s="79">
        <f t="shared" si="11"/>
        <v>15</v>
      </c>
    </row>
    <row r="11" spans="1:19" s="8" customFormat="1" ht="12.75">
      <c r="A11" s="9" t="s">
        <v>6</v>
      </c>
      <c r="B11" s="75">
        <v>994</v>
      </c>
      <c r="C11" s="76">
        <f t="shared" si="0"/>
        <v>0.007298948481466252</v>
      </c>
      <c r="D11" s="10">
        <f t="shared" si="1"/>
        <v>31</v>
      </c>
      <c r="E11" s="103">
        <v>1059</v>
      </c>
      <c r="F11" s="85">
        <f t="shared" si="2"/>
        <v>0.00690343020299605</v>
      </c>
      <c r="G11" s="79">
        <f t="shared" si="3"/>
        <v>30</v>
      </c>
      <c r="H11" s="188">
        <v>983</v>
      </c>
      <c r="I11" s="85">
        <f t="shared" si="4"/>
        <v>0.006820326376554174</v>
      </c>
      <c r="J11" s="79">
        <f t="shared" si="5"/>
        <v>30</v>
      </c>
      <c r="K11" s="188">
        <v>983</v>
      </c>
      <c r="L11" s="85">
        <f t="shared" si="6"/>
        <v>0.006621044548920292</v>
      </c>
      <c r="M11" s="79">
        <f t="shared" si="7"/>
        <v>31</v>
      </c>
      <c r="N11" s="188">
        <v>1025</v>
      </c>
      <c r="O11" s="85">
        <f t="shared" si="8"/>
        <v>0.006903937601875177</v>
      </c>
      <c r="P11" s="79">
        <f t="shared" si="9"/>
        <v>31</v>
      </c>
      <c r="Q11" s="188">
        <v>1024</v>
      </c>
      <c r="R11" s="85">
        <f t="shared" si="10"/>
        <v>0.006738704115610892</v>
      </c>
      <c r="S11" s="79">
        <f t="shared" si="11"/>
        <v>31</v>
      </c>
    </row>
    <row r="12" spans="1:19" s="8" customFormat="1" ht="12.75">
      <c r="A12" s="9" t="s">
        <v>7</v>
      </c>
      <c r="B12" s="75">
        <v>4018</v>
      </c>
      <c r="C12" s="76">
        <f t="shared" si="0"/>
        <v>0.029504200199729776</v>
      </c>
      <c r="D12" s="10">
        <f t="shared" si="1"/>
        <v>9</v>
      </c>
      <c r="E12" s="103">
        <v>5413</v>
      </c>
      <c r="F12" s="85">
        <f t="shared" si="2"/>
        <v>0.03528637175525743</v>
      </c>
      <c r="G12" s="79">
        <f t="shared" si="3"/>
        <v>9</v>
      </c>
      <c r="H12" s="188">
        <v>4505</v>
      </c>
      <c r="I12" s="85">
        <f t="shared" si="4"/>
        <v>0.03125693827708703</v>
      </c>
      <c r="J12" s="79">
        <f t="shared" si="5"/>
        <v>9</v>
      </c>
      <c r="K12" s="188">
        <v>4542</v>
      </c>
      <c r="L12" s="85">
        <f t="shared" si="6"/>
        <v>0.030592863012406882</v>
      </c>
      <c r="M12" s="79">
        <f t="shared" si="7"/>
        <v>9</v>
      </c>
      <c r="N12" s="188">
        <v>4593</v>
      </c>
      <c r="O12" s="85">
        <f t="shared" si="8"/>
        <v>0.03093637600528067</v>
      </c>
      <c r="P12" s="79">
        <f t="shared" si="9"/>
        <v>9</v>
      </c>
      <c r="Q12" s="188">
        <v>4587</v>
      </c>
      <c r="R12" s="85">
        <f t="shared" si="10"/>
        <v>0.03018597243975309</v>
      </c>
      <c r="S12" s="79">
        <f t="shared" si="11"/>
        <v>9</v>
      </c>
    </row>
    <row r="13" spans="1:19" s="8" customFormat="1" ht="12.75">
      <c r="A13" s="9" t="s">
        <v>8</v>
      </c>
      <c r="B13" s="75">
        <v>3518</v>
      </c>
      <c r="C13" s="76">
        <f t="shared" si="0"/>
        <v>0.025832696939434883</v>
      </c>
      <c r="D13" s="10">
        <f t="shared" si="1"/>
        <v>11</v>
      </c>
      <c r="E13" s="103">
        <v>3996</v>
      </c>
      <c r="F13" s="85">
        <f t="shared" si="2"/>
        <v>0.02604920405209841</v>
      </c>
      <c r="G13" s="79">
        <f t="shared" si="3"/>
        <v>11</v>
      </c>
      <c r="H13" s="188">
        <v>3882</v>
      </c>
      <c r="I13" s="85">
        <f t="shared" si="4"/>
        <v>0.02693439165186501</v>
      </c>
      <c r="J13" s="79">
        <f t="shared" si="5"/>
        <v>10</v>
      </c>
      <c r="K13" s="188">
        <v>4010</v>
      </c>
      <c r="L13" s="85">
        <f t="shared" si="6"/>
        <v>0.027009551008311667</v>
      </c>
      <c r="M13" s="79">
        <f t="shared" si="7"/>
        <v>11</v>
      </c>
      <c r="N13" s="188">
        <v>4090</v>
      </c>
      <c r="O13" s="85">
        <f t="shared" si="8"/>
        <v>0.027548394918701924</v>
      </c>
      <c r="P13" s="79">
        <f t="shared" si="9"/>
        <v>11</v>
      </c>
      <c r="Q13" s="188">
        <v>4129</v>
      </c>
      <c r="R13" s="85">
        <f t="shared" si="10"/>
        <v>0.02717198173179431</v>
      </c>
      <c r="S13" s="79">
        <f t="shared" si="11"/>
        <v>11</v>
      </c>
    </row>
    <row r="14" spans="1:19" s="8" customFormat="1" ht="12.75">
      <c r="A14" s="9" t="s">
        <v>83</v>
      </c>
      <c r="B14" s="75">
        <v>15458</v>
      </c>
      <c r="C14" s="76">
        <f t="shared" si="0"/>
        <v>0.11350819479527698</v>
      </c>
      <c r="D14" s="10">
        <f t="shared" si="1"/>
        <v>2</v>
      </c>
      <c r="E14" s="103">
        <v>17478</v>
      </c>
      <c r="F14" s="85">
        <f t="shared" si="2"/>
        <v>0.11393593303868267</v>
      </c>
      <c r="G14" s="79">
        <f t="shared" si="3"/>
        <v>1</v>
      </c>
      <c r="H14" s="188">
        <v>16713</v>
      </c>
      <c r="I14" s="85">
        <f t="shared" si="4"/>
        <v>0.11595942495559503</v>
      </c>
      <c r="J14" s="79">
        <f t="shared" si="5"/>
        <v>1</v>
      </c>
      <c r="K14" s="188">
        <v>17242</v>
      </c>
      <c r="L14" s="85">
        <f t="shared" si="6"/>
        <v>0.11613433378686029</v>
      </c>
      <c r="M14" s="79">
        <f t="shared" si="7"/>
        <v>1</v>
      </c>
      <c r="N14" s="188">
        <v>17519</v>
      </c>
      <c r="O14" s="85">
        <f t="shared" si="8"/>
        <v>0.11800008082658656</v>
      </c>
      <c r="P14" s="79">
        <f t="shared" si="9"/>
        <v>1</v>
      </c>
      <c r="Q14" s="188">
        <v>17515</v>
      </c>
      <c r="R14" s="85">
        <f t="shared" si="10"/>
        <v>0.1152621118993406</v>
      </c>
      <c r="S14" s="79">
        <f t="shared" si="11"/>
        <v>1</v>
      </c>
    </row>
    <row r="15" spans="1:19" s="8" customFormat="1" ht="12.75">
      <c r="A15" s="9" t="s">
        <v>9</v>
      </c>
      <c r="B15" s="75">
        <v>1647</v>
      </c>
      <c r="C15" s="76">
        <f t="shared" si="0"/>
        <v>0.012093931739411385</v>
      </c>
      <c r="D15" s="10">
        <f t="shared" si="1"/>
        <v>26</v>
      </c>
      <c r="E15" s="103">
        <v>1814</v>
      </c>
      <c r="F15" s="85">
        <f t="shared" si="2"/>
        <v>0.011825139176803431</v>
      </c>
      <c r="G15" s="79">
        <f t="shared" si="3"/>
        <v>25</v>
      </c>
      <c r="H15" s="188">
        <v>1736</v>
      </c>
      <c r="I15" s="85">
        <f t="shared" si="4"/>
        <v>0.012044849023090587</v>
      </c>
      <c r="J15" s="79">
        <f t="shared" si="5"/>
        <v>26</v>
      </c>
      <c r="K15" s="188">
        <v>1712</v>
      </c>
      <c r="L15" s="85">
        <f t="shared" si="6"/>
        <v>0.011531259682351514</v>
      </c>
      <c r="M15" s="79">
        <f t="shared" si="7"/>
        <v>26</v>
      </c>
      <c r="N15" s="188">
        <v>1751</v>
      </c>
      <c r="O15" s="85">
        <f t="shared" si="8"/>
        <v>0.011793946088666766</v>
      </c>
      <c r="P15" s="79">
        <f t="shared" si="9"/>
        <v>26</v>
      </c>
      <c r="Q15" s="188">
        <v>1744</v>
      </c>
      <c r="R15" s="85">
        <f t="shared" si="10"/>
        <v>0.011476855446899801</v>
      </c>
      <c r="S15" s="79">
        <f t="shared" si="11"/>
        <v>26</v>
      </c>
    </row>
    <row r="16" spans="1:19" s="8" customFormat="1" ht="12.75">
      <c r="A16" s="9" t="s">
        <v>10</v>
      </c>
      <c r="B16" s="75">
        <v>7675</v>
      </c>
      <c r="C16" s="76">
        <f t="shared" si="0"/>
        <v>0.05635757504552664</v>
      </c>
      <c r="D16" s="10">
        <f t="shared" si="1"/>
        <v>4</v>
      </c>
      <c r="E16" s="103">
        <v>9456</v>
      </c>
      <c r="F16" s="85">
        <f t="shared" si="2"/>
        <v>0.06164196033950014</v>
      </c>
      <c r="G16" s="79">
        <f t="shared" si="3"/>
        <v>4</v>
      </c>
      <c r="H16" s="188">
        <v>9093</v>
      </c>
      <c r="I16" s="85">
        <f t="shared" si="4"/>
        <v>0.06308975355239786</v>
      </c>
      <c r="J16" s="79">
        <f t="shared" si="5"/>
        <v>4</v>
      </c>
      <c r="K16" s="188">
        <v>9316</v>
      </c>
      <c r="L16" s="85">
        <f t="shared" si="6"/>
        <v>0.06274837336494551</v>
      </c>
      <c r="M16" s="79">
        <f t="shared" si="7"/>
        <v>4</v>
      </c>
      <c r="N16" s="188">
        <v>9532</v>
      </c>
      <c r="O16" s="85">
        <f t="shared" si="8"/>
        <v>0.06420325192299921</v>
      </c>
      <c r="P16" s="79">
        <f t="shared" si="9"/>
        <v>4</v>
      </c>
      <c r="Q16" s="188">
        <v>9567</v>
      </c>
      <c r="R16" s="85">
        <f t="shared" si="10"/>
        <v>0.06295818581450137</v>
      </c>
      <c r="S16" s="79">
        <f t="shared" si="11"/>
        <v>4</v>
      </c>
    </row>
    <row r="17" spans="1:19" s="8" customFormat="1" ht="12.75">
      <c r="A17" s="9" t="s">
        <v>11</v>
      </c>
      <c r="B17" s="75">
        <v>3156</v>
      </c>
      <c r="C17" s="76">
        <f t="shared" si="0"/>
        <v>0.023174528578981377</v>
      </c>
      <c r="D17" s="10">
        <f t="shared" si="1"/>
        <v>17</v>
      </c>
      <c r="E17" s="103">
        <v>3205</v>
      </c>
      <c r="F17" s="85">
        <f t="shared" si="2"/>
        <v>0.020892817564308157</v>
      </c>
      <c r="G17" s="79">
        <f t="shared" si="3"/>
        <v>19</v>
      </c>
      <c r="H17" s="188">
        <v>2891</v>
      </c>
      <c r="I17" s="85">
        <f t="shared" si="4"/>
        <v>0.020058559058614565</v>
      </c>
      <c r="J17" s="79">
        <f t="shared" si="5"/>
        <v>21</v>
      </c>
      <c r="K17" s="188">
        <v>2917</v>
      </c>
      <c r="L17" s="85">
        <f t="shared" si="6"/>
        <v>0.01964759608260477</v>
      </c>
      <c r="M17" s="79">
        <f t="shared" si="7"/>
        <v>21</v>
      </c>
      <c r="N17" s="188">
        <v>2955</v>
      </c>
      <c r="O17" s="85">
        <f t="shared" si="8"/>
        <v>0.019903546940040144</v>
      </c>
      <c r="P17" s="79">
        <f t="shared" si="9"/>
        <v>21</v>
      </c>
      <c r="Q17" s="188">
        <v>2961</v>
      </c>
      <c r="R17" s="85">
        <f t="shared" si="10"/>
        <v>0.01948564734992564</v>
      </c>
      <c r="S17" s="79">
        <f t="shared" si="11"/>
        <v>21</v>
      </c>
    </row>
    <row r="18" spans="1:19" s="8" customFormat="1" ht="12.75">
      <c r="A18" s="9" t="s">
        <v>12</v>
      </c>
      <c r="B18" s="75">
        <v>2701</v>
      </c>
      <c r="C18" s="76">
        <f t="shared" si="0"/>
        <v>0.019833460612113024</v>
      </c>
      <c r="D18" s="10">
        <f t="shared" si="1"/>
        <v>21</v>
      </c>
      <c r="E18" s="103">
        <v>3279</v>
      </c>
      <c r="F18" s="85">
        <f t="shared" si="2"/>
        <v>0.02137521023193961</v>
      </c>
      <c r="G18" s="79">
        <f t="shared" si="3"/>
        <v>18</v>
      </c>
      <c r="H18" s="188">
        <v>3026</v>
      </c>
      <c r="I18" s="85">
        <f t="shared" si="4"/>
        <v>0.02099522646536412</v>
      </c>
      <c r="J18" s="79">
        <f t="shared" si="5"/>
        <v>18</v>
      </c>
      <c r="K18" s="188">
        <v>3085</v>
      </c>
      <c r="L18" s="85">
        <f t="shared" si="6"/>
        <v>0.020779168294424312</v>
      </c>
      <c r="M18" s="79">
        <f t="shared" si="7"/>
        <v>20</v>
      </c>
      <c r="N18" s="188">
        <v>3113</v>
      </c>
      <c r="O18" s="85">
        <f t="shared" si="8"/>
        <v>0.0209677636630609</v>
      </c>
      <c r="P18" s="79">
        <f t="shared" si="9"/>
        <v>19</v>
      </c>
      <c r="Q18" s="188">
        <v>3122</v>
      </c>
      <c r="R18" s="85">
        <f t="shared" si="10"/>
        <v>0.020545150633727742</v>
      </c>
      <c r="S18" s="79">
        <f t="shared" si="11"/>
        <v>19</v>
      </c>
    </row>
    <row r="19" spans="1:19" s="8" customFormat="1" ht="12.75">
      <c r="A19" s="222" t="s">
        <v>13</v>
      </c>
      <c r="B19" s="223">
        <v>11244</v>
      </c>
      <c r="C19" s="224">
        <f t="shared" si="0"/>
        <v>0.0825647653175116</v>
      </c>
      <c r="D19" s="225">
        <f t="shared" si="1"/>
        <v>3</v>
      </c>
      <c r="E19" s="226">
        <v>13973</v>
      </c>
      <c r="F19" s="227">
        <f t="shared" si="2"/>
        <v>0.09108746952451728</v>
      </c>
      <c r="G19" s="228">
        <f t="shared" si="3"/>
        <v>3</v>
      </c>
      <c r="H19" s="229">
        <v>13293</v>
      </c>
      <c r="I19" s="227">
        <f t="shared" si="4"/>
        <v>0.0922305173179396</v>
      </c>
      <c r="J19" s="228">
        <f t="shared" si="5"/>
        <v>3</v>
      </c>
      <c r="K19" s="229">
        <v>13887</v>
      </c>
      <c r="L19" s="227">
        <f t="shared" si="6"/>
        <v>0.09353656729486885</v>
      </c>
      <c r="M19" s="228">
        <f t="shared" si="7"/>
        <v>3</v>
      </c>
      <c r="N19" s="229">
        <v>14216</v>
      </c>
      <c r="O19" s="227">
        <f t="shared" si="8"/>
        <v>0.0957525628763488</v>
      </c>
      <c r="P19" s="228">
        <f t="shared" si="9"/>
        <v>3</v>
      </c>
      <c r="Q19" s="229">
        <v>14256</v>
      </c>
      <c r="R19" s="230">
        <f t="shared" si="10"/>
        <v>0.0938153963595204</v>
      </c>
      <c r="S19" s="231">
        <f t="shared" si="11"/>
        <v>3</v>
      </c>
    </row>
    <row r="20" spans="1:19" s="8" customFormat="1" ht="12.75">
      <c r="A20" s="9" t="s">
        <v>14</v>
      </c>
      <c r="B20" s="75">
        <v>15980</v>
      </c>
      <c r="C20" s="76">
        <f t="shared" si="0"/>
        <v>0.11734124419902485</v>
      </c>
      <c r="D20" s="10">
        <f t="shared" si="1"/>
        <v>1</v>
      </c>
      <c r="E20" s="103">
        <v>15753</v>
      </c>
      <c r="F20" s="85">
        <f t="shared" si="2"/>
        <v>0.10269096882700356</v>
      </c>
      <c r="G20" s="79">
        <f t="shared" si="3"/>
        <v>2</v>
      </c>
      <c r="H20" s="188">
        <v>14863</v>
      </c>
      <c r="I20" s="85">
        <f t="shared" si="4"/>
        <v>0.10312361234458259</v>
      </c>
      <c r="J20" s="79">
        <f t="shared" si="5"/>
        <v>2</v>
      </c>
      <c r="K20" s="188">
        <v>15459</v>
      </c>
      <c r="L20" s="85">
        <f t="shared" si="6"/>
        <v>0.10412485013403742</v>
      </c>
      <c r="M20" s="79">
        <f t="shared" si="7"/>
        <v>2</v>
      </c>
      <c r="N20" s="188">
        <v>15928</v>
      </c>
      <c r="O20" s="85">
        <f t="shared" si="8"/>
        <v>0.10728382255870031</v>
      </c>
      <c r="P20" s="79">
        <f t="shared" si="9"/>
        <v>2</v>
      </c>
      <c r="Q20" s="188">
        <v>15971</v>
      </c>
      <c r="R20" s="85">
        <f t="shared" si="10"/>
        <v>0.10510140960002105</v>
      </c>
      <c r="S20" s="79">
        <f t="shared" si="11"/>
        <v>2</v>
      </c>
    </row>
    <row r="21" spans="1:19" s="8" customFormat="1" ht="12.75">
      <c r="A21" s="9" t="s">
        <v>15</v>
      </c>
      <c r="B21" s="75">
        <v>5783</v>
      </c>
      <c r="C21" s="76">
        <f t="shared" si="0"/>
        <v>0.04246460670857076</v>
      </c>
      <c r="D21" s="10">
        <f t="shared" si="1"/>
        <v>8</v>
      </c>
      <c r="E21" s="103">
        <v>7030</v>
      </c>
      <c r="F21" s="85">
        <f t="shared" si="2"/>
        <v>0.04582730342498794</v>
      </c>
      <c r="G21" s="79">
        <f t="shared" si="3"/>
        <v>8</v>
      </c>
      <c r="H21" s="188">
        <v>6264</v>
      </c>
      <c r="I21" s="85">
        <f t="shared" si="4"/>
        <v>0.043461367673179395</v>
      </c>
      <c r="J21" s="79">
        <f t="shared" si="5"/>
        <v>8</v>
      </c>
      <c r="K21" s="188">
        <v>6428</v>
      </c>
      <c r="L21" s="85">
        <f t="shared" si="6"/>
        <v>0.04329610819985721</v>
      </c>
      <c r="M21" s="79">
        <f t="shared" si="7"/>
        <v>8</v>
      </c>
      <c r="N21" s="188">
        <v>6524</v>
      </c>
      <c r="O21" s="85">
        <f t="shared" si="8"/>
        <v>0.04394272089232552</v>
      </c>
      <c r="P21" s="79">
        <f t="shared" si="9"/>
        <v>8</v>
      </c>
      <c r="Q21" s="188">
        <v>6545</v>
      </c>
      <c r="R21" s="85">
        <f t="shared" si="10"/>
        <v>0.04307111175456376</v>
      </c>
      <c r="S21" s="79">
        <f t="shared" si="11"/>
        <v>8</v>
      </c>
    </row>
    <row r="22" spans="1:19" s="8" customFormat="1" ht="12.75">
      <c r="A22" s="9" t="s">
        <v>16</v>
      </c>
      <c r="B22" s="75">
        <v>2530</v>
      </c>
      <c r="C22" s="76">
        <f t="shared" si="0"/>
        <v>0.01857780649709217</v>
      </c>
      <c r="D22" s="10">
        <f t="shared" si="1"/>
        <v>22</v>
      </c>
      <c r="E22" s="103">
        <v>2565</v>
      </c>
      <c r="F22" s="85">
        <f t="shared" si="2"/>
        <v>0.016720772871279384</v>
      </c>
      <c r="G22" s="79">
        <f t="shared" si="3"/>
        <v>22</v>
      </c>
      <c r="H22" s="188">
        <v>2366</v>
      </c>
      <c r="I22" s="85">
        <f t="shared" si="4"/>
        <v>0.01641596358792185</v>
      </c>
      <c r="J22" s="79">
        <f t="shared" si="5"/>
        <v>22</v>
      </c>
      <c r="K22" s="188">
        <v>2389</v>
      </c>
      <c r="L22" s="85">
        <f t="shared" si="6"/>
        <v>0.01609122627402907</v>
      </c>
      <c r="M22" s="79">
        <f t="shared" si="7"/>
        <v>22</v>
      </c>
      <c r="N22" s="188">
        <v>2413</v>
      </c>
      <c r="O22" s="85">
        <f t="shared" si="8"/>
        <v>0.016252879447146148</v>
      </c>
      <c r="P22" s="79">
        <f t="shared" si="9"/>
        <v>22</v>
      </c>
      <c r="Q22" s="188">
        <v>2429</v>
      </c>
      <c r="R22" s="85">
        <f t="shared" si="10"/>
        <v>0.015984679977362165</v>
      </c>
      <c r="S22" s="79">
        <f t="shared" si="11"/>
        <v>22</v>
      </c>
    </row>
    <row r="23" spans="1:19" s="8" customFormat="1" ht="12.75">
      <c r="A23" s="9" t="s">
        <v>17</v>
      </c>
      <c r="B23" s="75">
        <v>1180</v>
      </c>
      <c r="C23" s="76">
        <f t="shared" si="0"/>
        <v>0.008664747694295953</v>
      </c>
      <c r="D23" s="10">
        <f t="shared" si="1"/>
        <v>29</v>
      </c>
      <c r="E23" s="103">
        <v>1287</v>
      </c>
      <c r="F23" s="85">
        <f t="shared" si="2"/>
        <v>0.008389721124887551</v>
      </c>
      <c r="G23" s="79">
        <f t="shared" si="3"/>
        <v>29</v>
      </c>
      <c r="H23" s="188">
        <v>1219</v>
      </c>
      <c r="I23" s="85">
        <f t="shared" si="4"/>
        <v>0.008457759769094138</v>
      </c>
      <c r="J23" s="79">
        <f t="shared" si="5"/>
        <v>29</v>
      </c>
      <c r="K23" s="188">
        <v>1255</v>
      </c>
      <c r="L23" s="85">
        <f t="shared" si="6"/>
        <v>0.008453113844247167</v>
      </c>
      <c r="M23" s="79">
        <f t="shared" si="7"/>
        <v>29</v>
      </c>
      <c r="N23" s="188">
        <v>1271</v>
      </c>
      <c r="O23" s="85">
        <f t="shared" si="8"/>
        <v>0.00856088262632522</v>
      </c>
      <c r="P23" s="79">
        <f t="shared" si="9"/>
        <v>29</v>
      </c>
      <c r="Q23" s="188">
        <v>1255</v>
      </c>
      <c r="R23" s="85">
        <f t="shared" si="10"/>
        <v>0.008258861001066084</v>
      </c>
      <c r="S23" s="79">
        <f t="shared" si="11"/>
        <v>29</v>
      </c>
    </row>
    <row r="24" spans="1:19" s="8" customFormat="1" ht="12.75">
      <c r="A24" s="9" t="s">
        <v>18</v>
      </c>
      <c r="B24" s="75">
        <v>7014</v>
      </c>
      <c r="C24" s="76">
        <f t="shared" si="0"/>
        <v>0.05150384773541679</v>
      </c>
      <c r="D24" s="10">
        <f t="shared" si="1"/>
        <v>6</v>
      </c>
      <c r="E24" s="103">
        <v>7353</v>
      </c>
      <c r="F24" s="85">
        <f t="shared" si="2"/>
        <v>0.0479328822310009</v>
      </c>
      <c r="G24" s="79">
        <f t="shared" si="3"/>
        <v>7</v>
      </c>
      <c r="H24" s="188">
        <v>7251</v>
      </c>
      <c r="I24" s="85">
        <f t="shared" si="4"/>
        <v>0.05030944715808171</v>
      </c>
      <c r="J24" s="79">
        <f t="shared" si="5"/>
        <v>6</v>
      </c>
      <c r="K24" s="188">
        <v>7400</v>
      </c>
      <c r="L24" s="85">
        <f t="shared" si="6"/>
        <v>0.04984306171109884</v>
      </c>
      <c r="M24" s="79">
        <f t="shared" si="7"/>
        <v>6</v>
      </c>
      <c r="N24" s="188">
        <v>7558</v>
      </c>
      <c r="O24" s="85">
        <f t="shared" si="8"/>
        <v>0.050907278434119595</v>
      </c>
      <c r="P24" s="79">
        <f t="shared" si="9"/>
        <v>6</v>
      </c>
      <c r="Q24" s="188">
        <v>7618</v>
      </c>
      <c r="R24" s="85">
        <f t="shared" si="10"/>
        <v>0.05013227339133181</v>
      </c>
      <c r="S24" s="79">
        <f t="shared" si="11"/>
        <v>6</v>
      </c>
    </row>
    <row r="25" spans="1:19" s="8" customFormat="1" ht="12.75">
      <c r="A25" s="9" t="s">
        <v>19</v>
      </c>
      <c r="B25" s="75">
        <v>3307</v>
      </c>
      <c r="C25" s="76">
        <f t="shared" si="0"/>
        <v>0.024283322563590438</v>
      </c>
      <c r="D25" s="10">
        <f t="shared" si="1"/>
        <v>15</v>
      </c>
      <c r="E25" s="103">
        <v>3685</v>
      </c>
      <c r="F25" s="85">
        <f t="shared" si="2"/>
        <v>0.024021851084079737</v>
      </c>
      <c r="G25" s="79">
        <f t="shared" si="3"/>
        <v>14</v>
      </c>
      <c r="H25" s="188">
        <v>3322</v>
      </c>
      <c r="I25" s="85">
        <f t="shared" si="4"/>
        <v>0.02304895648312611</v>
      </c>
      <c r="J25" s="79">
        <f t="shared" si="5"/>
        <v>15</v>
      </c>
      <c r="K25" s="188">
        <v>3376</v>
      </c>
      <c r="L25" s="85">
        <f t="shared" si="6"/>
        <v>0.022739213018468873</v>
      </c>
      <c r="M25" s="79">
        <f t="shared" si="7"/>
        <v>16</v>
      </c>
      <c r="N25" s="188">
        <v>3399</v>
      </c>
      <c r="O25" s="85">
        <f t="shared" si="8"/>
        <v>0.022894130642706075</v>
      </c>
      <c r="P25" s="79">
        <f t="shared" si="9"/>
        <v>17</v>
      </c>
      <c r="Q25" s="188">
        <v>3415</v>
      </c>
      <c r="R25" s="85">
        <f t="shared" si="10"/>
        <v>0.02247331499493281</v>
      </c>
      <c r="S25" s="79">
        <f t="shared" si="11"/>
        <v>17</v>
      </c>
    </row>
    <row r="26" spans="1:19" s="8" customFormat="1" ht="12.75">
      <c r="A26" s="9" t="s">
        <v>20</v>
      </c>
      <c r="B26" s="75">
        <v>6932</v>
      </c>
      <c r="C26" s="76">
        <f t="shared" si="0"/>
        <v>0.050901721200728424</v>
      </c>
      <c r="D26" s="10">
        <f t="shared" si="1"/>
        <v>7</v>
      </c>
      <c r="E26" s="103">
        <v>8423</v>
      </c>
      <c r="F26" s="85">
        <f t="shared" si="2"/>
        <v>0.05490801945215838</v>
      </c>
      <c r="G26" s="79">
        <f t="shared" si="3"/>
        <v>5</v>
      </c>
      <c r="H26" s="188">
        <v>7785</v>
      </c>
      <c r="I26" s="85">
        <f t="shared" si="4"/>
        <v>0.05401448712255773</v>
      </c>
      <c r="J26" s="79">
        <f t="shared" si="5"/>
        <v>5</v>
      </c>
      <c r="K26" s="188">
        <v>7946</v>
      </c>
      <c r="L26" s="85">
        <f t="shared" si="6"/>
        <v>0.053520671399512346</v>
      </c>
      <c r="M26" s="79">
        <f t="shared" si="7"/>
        <v>5</v>
      </c>
      <c r="N26" s="188">
        <v>8005</v>
      </c>
      <c r="O26" s="85">
        <f t="shared" si="8"/>
        <v>0.053918068783425165</v>
      </c>
      <c r="P26" s="79">
        <f t="shared" si="9"/>
        <v>5</v>
      </c>
      <c r="Q26" s="188">
        <v>8021</v>
      </c>
      <c r="R26" s="85">
        <f t="shared" si="10"/>
        <v>0.05278432198370602</v>
      </c>
      <c r="S26" s="79">
        <f t="shared" si="11"/>
        <v>5</v>
      </c>
    </row>
    <row r="27" spans="1:19" s="8" customFormat="1" ht="12.75">
      <c r="A27" s="9" t="s">
        <v>21</v>
      </c>
      <c r="B27" s="75">
        <v>2807</v>
      </c>
      <c r="C27" s="76">
        <f t="shared" si="0"/>
        <v>0.02061181930329554</v>
      </c>
      <c r="D27" s="10">
        <f t="shared" si="1"/>
        <v>20</v>
      </c>
      <c r="E27" s="103">
        <v>3288</v>
      </c>
      <c r="F27" s="85">
        <f t="shared" si="2"/>
        <v>0.021433879610435327</v>
      </c>
      <c r="G27" s="79">
        <f t="shared" si="3"/>
        <v>17</v>
      </c>
      <c r="H27" s="188">
        <v>3216</v>
      </c>
      <c r="I27" s="85">
        <f t="shared" si="4"/>
        <v>0.022313499111900535</v>
      </c>
      <c r="J27" s="79">
        <f t="shared" si="5"/>
        <v>17</v>
      </c>
      <c r="K27" s="188">
        <v>3419</v>
      </c>
      <c r="L27" s="85">
        <f t="shared" si="6"/>
        <v>0.02302884162030364</v>
      </c>
      <c r="M27" s="79">
        <f t="shared" si="7"/>
        <v>15</v>
      </c>
      <c r="N27" s="188">
        <v>3549</v>
      </c>
      <c r="O27" s="85">
        <f t="shared" si="8"/>
        <v>0.023904462974687807</v>
      </c>
      <c r="P27" s="79">
        <f t="shared" si="9"/>
        <v>14</v>
      </c>
      <c r="Q27" s="188">
        <v>3562</v>
      </c>
      <c r="R27" s="85">
        <f t="shared" si="10"/>
        <v>0.023440687558404297</v>
      </c>
      <c r="S27" s="79">
        <f t="shared" si="11"/>
        <v>14</v>
      </c>
    </row>
    <row r="28" spans="1:19" s="8" customFormat="1" ht="12.75">
      <c r="A28" s="9" t="s">
        <v>22</v>
      </c>
      <c r="B28" s="75">
        <v>1381</v>
      </c>
      <c r="C28" s="76">
        <f t="shared" si="0"/>
        <v>0.0101406920049345</v>
      </c>
      <c r="D28" s="10">
        <f t="shared" si="1"/>
        <v>28</v>
      </c>
      <c r="E28" s="103">
        <v>1477</v>
      </c>
      <c r="F28" s="85">
        <f t="shared" si="2"/>
        <v>0.009628296893130467</v>
      </c>
      <c r="G28" s="79">
        <f t="shared" si="3"/>
        <v>28</v>
      </c>
      <c r="H28" s="188">
        <v>1523</v>
      </c>
      <c r="I28" s="85">
        <f t="shared" si="4"/>
        <v>0.010566996003552398</v>
      </c>
      <c r="J28" s="79">
        <f t="shared" si="5"/>
        <v>28</v>
      </c>
      <c r="K28" s="188">
        <v>1609</v>
      </c>
      <c r="L28" s="85">
        <f t="shared" si="6"/>
        <v>0.010837498147724058</v>
      </c>
      <c r="M28" s="79">
        <f t="shared" si="7"/>
        <v>28</v>
      </c>
      <c r="N28" s="188">
        <v>1651</v>
      </c>
      <c r="O28" s="85">
        <f t="shared" si="8"/>
        <v>0.011120391200678943</v>
      </c>
      <c r="P28" s="79">
        <f t="shared" si="9"/>
        <v>27</v>
      </c>
      <c r="Q28" s="188">
        <v>1673</v>
      </c>
      <c r="R28" s="85">
        <f t="shared" si="10"/>
        <v>0.011009621079508812</v>
      </c>
      <c r="S28" s="79">
        <f t="shared" si="11"/>
        <v>27</v>
      </c>
    </row>
    <row r="29" spans="1:19" s="8" customFormat="1" ht="12.75">
      <c r="A29" s="9" t="s">
        <v>23</v>
      </c>
      <c r="B29" s="75">
        <v>2819</v>
      </c>
      <c r="C29" s="76">
        <f t="shared" si="0"/>
        <v>0.02069993538154262</v>
      </c>
      <c r="D29" s="10">
        <f t="shared" si="1"/>
        <v>19</v>
      </c>
      <c r="E29" s="103">
        <v>3534</v>
      </c>
      <c r="F29" s="85">
        <f t="shared" si="2"/>
        <v>0.02303750928931826</v>
      </c>
      <c r="G29" s="79">
        <f t="shared" si="3"/>
        <v>15</v>
      </c>
      <c r="H29" s="188">
        <v>3257</v>
      </c>
      <c r="I29" s="85">
        <f t="shared" si="4"/>
        <v>0.022597968472468918</v>
      </c>
      <c r="J29" s="79">
        <f t="shared" si="5"/>
        <v>16</v>
      </c>
      <c r="K29" s="188">
        <v>3319</v>
      </c>
      <c r="L29" s="85">
        <f t="shared" si="6"/>
        <v>0.022355286732315818</v>
      </c>
      <c r="M29" s="79">
        <f t="shared" si="7"/>
        <v>17</v>
      </c>
      <c r="N29" s="188">
        <v>3448</v>
      </c>
      <c r="O29" s="85">
        <f t="shared" si="8"/>
        <v>0.023224172537820106</v>
      </c>
      <c r="P29" s="79">
        <f t="shared" si="9"/>
        <v>16</v>
      </c>
      <c r="Q29" s="188">
        <v>3440</v>
      </c>
      <c r="R29" s="85">
        <f t="shared" si="10"/>
        <v>0.02263783413838034</v>
      </c>
      <c r="S29" s="79">
        <f t="shared" si="11"/>
        <v>16</v>
      </c>
    </row>
    <row r="30" spans="1:19" s="8" customFormat="1" ht="12.75">
      <c r="A30" s="9" t="s">
        <v>24</v>
      </c>
      <c r="B30" s="75">
        <v>3627</v>
      </c>
      <c r="C30" s="76">
        <f t="shared" si="0"/>
        <v>0.02663308465017917</v>
      </c>
      <c r="D30" s="10">
        <f t="shared" si="1"/>
        <v>10</v>
      </c>
      <c r="E30" s="103">
        <v>4114</v>
      </c>
      <c r="F30" s="85">
        <f t="shared" si="2"/>
        <v>0.02681842479237559</v>
      </c>
      <c r="G30" s="79">
        <f t="shared" si="3"/>
        <v>10</v>
      </c>
      <c r="H30" s="188">
        <v>3841</v>
      </c>
      <c r="I30" s="85">
        <f t="shared" si="4"/>
        <v>0.026649922291296625</v>
      </c>
      <c r="J30" s="79">
        <f t="shared" si="5"/>
        <v>11</v>
      </c>
      <c r="K30" s="188">
        <v>4153</v>
      </c>
      <c r="L30" s="85">
        <f t="shared" si="6"/>
        <v>0.02797273449813425</v>
      </c>
      <c r="M30" s="79">
        <f t="shared" si="7"/>
        <v>10</v>
      </c>
      <c r="N30" s="188">
        <v>4293</v>
      </c>
      <c r="O30" s="85">
        <f t="shared" si="8"/>
        <v>0.028915711341317204</v>
      </c>
      <c r="P30" s="79">
        <f t="shared" si="9"/>
        <v>10</v>
      </c>
      <c r="Q30" s="188">
        <v>4338</v>
      </c>
      <c r="R30" s="85">
        <f t="shared" si="10"/>
        <v>0.028547361771015675</v>
      </c>
      <c r="S30" s="79">
        <f t="shared" si="11"/>
        <v>10</v>
      </c>
    </row>
    <row r="31" spans="1:19" s="8" customFormat="1" ht="12.75">
      <c r="A31" s="9" t="s">
        <v>25</v>
      </c>
      <c r="B31" s="75">
        <v>3327</v>
      </c>
      <c r="C31" s="76">
        <f t="shared" si="0"/>
        <v>0.024430182694002232</v>
      </c>
      <c r="D31" s="10">
        <f t="shared" si="1"/>
        <v>14</v>
      </c>
      <c r="E31" s="103">
        <v>3900</v>
      </c>
      <c r="F31" s="85">
        <f t="shared" si="2"/>
        <v>0.02542339734814409</v>
      </c>
      <c r="G31" s="79">
        <f t="shared" si="3"/>
        <v>12</v>
      </c>
      <c r="H31" s="188">
        <v>3743</v>
      </c>
      <c r="I31" s="85">
        <f t="shared" si="4"/>
        <v>0.025969971136767318</v>
      </c>
      <c r="J31" s="79">
        <f t="shared" si="5"/>
        <v>12</v>
      </c>
      <c r="K31" s="188">
        <v>3824</v>
      </c>
      <c r="L31" s="85">
        <f t="shared" si="6"/>
        <v>0.02575673891665432</v>
      </c>
      <c r="M31" s="79">
        <f t="shared" si="7"/>
        <v>12</v>
      </c>
      <c r="N31" s="188">
        <v>3884</v>
      </c>
      <c r="O31" s="85">
        <f t="shared" si="8"/>
        <v>0.02616087184944701</v>
      </c>
      <c r="P31" s="79">
        <f t="shared" si="9"/>
        <v>12</v>
      </c>
      <c r="Q31" s="188">
        <v>3973</v>
      </c>
      <c r="R31" s="85">
        <f t="shared" si="10"/>
        <v>0.026145382276681714</v>
      </c>
      <c r="S31" s="79">
        <f t="shared" si="11"/>
        <v>12</v>
      </c>
    </row>
    <row r="32" spans="1:19" s="8" customFormat="1" ht="12.75">
      <c r="A32" s="9" t="s">
        <v>26</v>
      </c>
      <c r="B32" s="75">
        <v>1839</v>
      </c>
      <c r="C32" s="76">
        <f t="shared" si="0"/>
        <v>0.013503788991364625</v>
      </c>
      <c r="D32" s="10">
        <f t="shared" si="1"/>
        <v>23</v>
      </c>
      <c r="E32" s="103">
        <v>2317</v>
      </c>
      <c r="F32" s="85">
        <f t="shared" si="2"/>
        <v>0.015104105552730734</v>
      </c>
      <c r="G32" s="79">
        <f t="shared" si="3"/>
        <v>23</v>
      </c>
      <c r="H32" s="188">
        <v>2037</v>
      </c>
      <c r="I32" s="85">
        <f t="shared" si="4"/>
        <v>0.014133270426287745</v>
      </c>
      <c r="J32" s="79">
        <f t="shared" si="5"/>
        <v>23</v>
      </c>
      <c r="K32" s="188">
        <v>2055</v>
      </c>
      <c r="L32" s="85">
        <f t="shared" si="6"/>
        <v>0.013841552948149745</v>
      </c>
      <c r="M32" s="79">
        <f t="shared" si="7"/>
        <v>23</v>
      </c>
      <c r="N32" s="188">
        <v>2086</v>
      </c>
      <c r="O32" s="85">
        <f t="shared" si="8"/>
        <v>0.01405035496342597</v>
      </c>
      <c r="P32" s="79">
        <f t="shared" si="9"/>
        <v>24</v>
      </c>
      <c r="Q32" s="188">
        <v>2094</v>
      </c>
      <c r="R32" s="85">
        <f t="shared" si="10"/>
        <v>0.013780123455165242</v>
      </c>
      <c r="S32" s="79">
        <f t="shared" si="11"/>
        <v>24</v>
      </c>
    </row>
    <row r="33" spans="1:19" s="8" customFormat="1" ht="12.75">
      <c r="A33" s="9" t="s">
        <v>27</v>
      </c>
      <c r="B33" s="75">
        <v>3355</v>
      </c>
      <c r="C33" s="76">
        <f t="shared" si="0"/>
        <v>0.024635786876578747</v>
      </c>
      <c r="D33" s="10">
        <f t="shared" si="1"/>
        <v>13</v>
      </c>
      <c r="E33" s="103">
        <v>3145</v>
      </c>
      <c r="F33" s="85">
        <f t="shared" si="2"/>
        <v>0.02050168837433671</v>
      </c>
      <c r="G33" s="79">
        <f t="shared" si="3"/>
        <v>20</v>
      </c>
      <c r="H33" s="188">
        <v>3016</v>
      </c>
      <c r="I33" s="85">
        <f t="shared" si="4"/>
        <v>0.020925843694493785</v>
      </c>
      <c r="J33" s="79">
        <f t="shared" si="5"/>
        <v>19</v>
      </c>
      <c r="K33" s="188">
        <v>3112</v>
      </c>
      <c r="L33" s="85">
        <f t="shared" si="6"/>
        <v>0.020961028114181025</v>
      </c>
      <c r="M33" s="79">
        <f t="shared" si="7"/>
        <v>18</v>
      </c>
      <c r="N33" s="188">
        <v>3159</v>
      </c>
      <c r="O33" s="85">
        <f t="shared" si="8"/>
        <v>0.0212775989115353</v>
      </c>
      <c r="P33" s="79">
        <f t="shared" si="9"/>
        <v>18</v>
      </c>
      <c r="Q33" s="188">
        <v>3138</v>
      </c>
      <c r="R33" s="85">
        <f t="shared" si="10"/>
        <v>0.02065044288553416</v>
      </c>
      <c r="S33" s="79">
        <f t="shared" si="11"/>
        <v>18</v>
      </c>
    </row>
    <row r="34" spans="1:19" s="8" customFormat="1" ht="12.75">
      <c r="A34" s="9" t="s">
        <v>28</v>
      </c>
      <c r="B34" s="75">
        <v>1480</v>
      </c>
      <c r="C34" s="76">
        <f t="shared" si="0"/>
        <v>0.01086764965047289</v>
      </c>
      <c r="D34" s="10">
        <f t="shared" si="1"/>
        <v>27</v>
      </c>
      <c r="E34" s="103">
        <v>1716</v>
      </c>
      <c r="F34" s="85">
        <f t="shared" si="2"/>
        <v>0.0111862948331834</v>
      </c>
      <c r="G34" s="79">
        <f t="shared" si="3"/>
        <v>27</v>
      </c>
      <c r="H34" s="188">
        <v>1571</v>
      </c>
      <c r="I34" s="85">
        <f t="shared" si="4"/>
        <v>0.010900033303730019</v>
      </c>
      <c r="J34" s="79">
        <f t="shared" si="5"/>
        <v>27</v>
      </c>
      <c r="K34" s="188">
        <v>1620</v>
      </c>
      <c r="L34" s="85">
        <f t="shared" si="6"/>
        <v>0.010911589185402719</v>
      </c>
      <c r="M34" s="79">
        <f t="shared" si="7"/>
        <v>27</v>
      </c>
      <c r="N34" s="188">
        <v>1632</v>
      </c>
      <c r="O34" s="85">
        <f t="shared" si="8"/>
        <v>0.010992415771961257</v>
      </c>
      <c r="P34" s="79">
        <f t="shared" si="9"/>
        <v>28</v>
      </c>
      <c r="Q34" s="188">
        <v>1640</v>
      </c>
      <c r="R34" s="85">
        <f t="shared" si="10"/>
        <v>0.01079245581015807</v>
      </c>
      <c r="S34" s="79">
        <f t="shared" si="11"/>
        <v>28</v>
      </c>
    </row>
    <row r="35" spans="1:19" s="8" customFormat="1" ht="12.75">
      <c r="A35" s="9" t="s">
        <v>29</v>
      </c>
      <c r="B35" s="75">
        <v>7569</v>
      </c>
      <c r="C35" s="76">
        <f t="shared" si="0"/>
        <v>0.055579216354344124</v>
      </c>
      <c r="D35" s="10">
        <f t="shared" si="1"/>
        <v>5</v>
      </c>
      <c r="E35" s="103">
        <v>7782</v>
      </c>
      <c r="F35" s="85">
        <f t="shared" si="2"/>
        <v>0.05072945593929675</v>
      </c>
      <c r="G35" s="79">
        <f t="shared" si="3"/>
        <v>6</v>
      </c>
      <c r="H35" s="188">
        <v>7200</v>
      </c>
      <c r="I35" s="85">
        <f t="shared" si="4"/>
        <v>0.049955595026642985</v>
      </c>
      <c r="J35" s="79">
        <f t="shared" si="5"/>
        <v>7</v>
      </c>
      <c r="K35" s="188">
        <v>7333</v>
      </c>
      <c r="L35" s="85">
        <f t="shared" si="6"/>
        <v>0.049391779936147</v>
      </c>
      <c r="M35" s="79">
        <f t="shared" si="7"/>
        <v>7</v>
      </c>
      <c r="N35" s="188">
        <v>7440</v>
      </c>
      <c r="O35" s="85">
        <f t="shared" si="8"/>
        <v>0.050112483666293964</v>
      </c>
      <c r="P35" s="79">
        <f t="shared" si="9"/>
        <v>7</v>
      </c>
      <c r="Q35" s="188">
        <v>7442</v>
      </c>
      <c r="R35" s="85">
        <f t="shared" si="10"/>
        <v>0.048974058621461196</v>
      </c>
      <c r="S35" s="79">
        <f t="shared" si="11"/>
        <v>7</v>
      </c>
    </row>
    <row r="36" spans="1:19" s="8" customFormat="1" ht="12.75">
      <c r="A36" s="9" t="s">
        <v>30</v>
      </c>
      <c r="B36" s="75">
        <v>2824</v>
      </c>
      <c r="C36" s="76">
        <f t="shared" si="0"/>
        <v>0.020736650414145567</v>
      </c>
      <c r="D36" s="10">
        <f t="shared" si="1"/>
        <v>18</v>
      </c>
      <c r="E36" s="103">
        <v>3129</v>
      </c>
      <c r="F36" s="85">
        <f t="shared" si="2"/>
        <v>0.020397387257010992</v>
      </c>
      <c r="G36" s="79">
        <f t="shared" si="3"/>
        <v>21</v>
      </c>
      <c r="H36" s="188">
        <v>3012</v>
      </c>
      <c r="I36" s="85">
        <f t="shared" si="4"/>
        <v>0.020898090586145647</v>
      </c>
      <c r="J36" s="79">
        <f t="shared" si="5"/>
        <v>20</v>
      </c>
      <c r="K36" s="188">
        <v>3089</v>
      </c>
      <c r="L36" s="85">
        <f t="shared" si="6"/>
        <v>0.020806110489943824</v>
      </c>
      <c r="M36" s="79">
        <f t="shared" si="7"/>
        <v>19</v>
      </c>
      <c r="N36" s="188">
        <v>3105</v>
      </c>
      <c r="O36" s="85">
        <f t="shared" si="8"/>
        <v>0.020913879272021877</v>
      </c>
      <c r="P36" s="79">
        <f t="shared" si="9"/>
        <v>20</v>
      </c>
      <c r="Q36" s="188">
        <v>3103</v>
      </c>
      <c r="R36" s="85">
        <f t="shared" si="10"/>
        <v>0.020420116084707618</v>
      </c>
      <c r="S36" s="79">
        <f t="shared" si="11"/>
        <v>20</v>
      </c>
    </row>
    <row r="37" spans="1:19" s="8" customFormat="1" ht="12.75">
      <c r="A37" s="119" t="s">
        <v>31</v>
      </c>
      <c r="B37" s="116">
        <v>1737</v>
      </c>
      <c r="C37" s="117">
        <f t="shared" si="0"/>
        <v>0.012754802326264466</v>
      </c>
      <c r="D37" s="107">
        <f t="shared" si="1"/>
        <v>25</v>
      </c>
      <c r="E37" s="198">
        <v>1809</v>
      </c>
      <c r="F37" s="99">
        <f t="shared" si="2"/>
        <v>0.011792545077639145</v>
      </c>
      <c r="G37" s="98">
        <f t="shared" si="3"/>
        <v>26</v>
      </c>
      <c r="H37" s="188">
        <v>1747</v>
      </c>
      <c r="I37" s="85">
        <f t="shared" si="4"/>
        <v>0.012121170071047958</v>
      </c>
      <c r="J37" s="79">
        <f t="shared" si="5"/>
        <v>25</v>
      </c>
      <c r="K37" s="188">
        <v>1778</v>
      </c>
      <c r="L37" s="85">
        <f t="shared" si="6"/>
        <v>0.011975805908423478</v>
      </c>
      <c r="M37" s="79">
        <f t="shared" si="7"/>
        <v>25</v>
      </c>
      <c r="N37" s="188">
        <v>1809</v>
      </c>
      <c r="O37" s="85">
        <f t="shared" si="8"/>
        <v>0.012184607923699702</v>
      </c>
      <c r="P37" s="79">
        <f t="shared" si="9"/>
        <v>25</v>
      </c>
      <c r="Q37" s="188">
        <v>1807</v>
      </c>
      <c r="R37" s="85">
        <f t="shared" si="10"/>
        <v>0.011891443688387581</v>
      </c>
      <c r="S37" s="79">
        <f t="shared" si="11"/>
        <v>25</v>
      </c>
    </row>
    <row r="38" spans="1:19" s="11" customFormat="1" ht="12.75">
      <c r="A38" s="50" t="s">
        <v>0</v>
      </c>
      <c r="B38" s="110">
        <v>136184</v>
      </c>
      <c r="C38" s="111">
        <f>SUM(C6:C37)</f>
        <v>1</v>
      </c>
      <c r="D38" s="170"/>
      <c r="E38" s="178">
        <v>153402</v>
      </c>
      <c r="F38" s="179">
        <f>SUM(F6:F37)</f>
        <v>1.0000000000000002</v>
      </c>
      <c r="G38" s="194"/>
      <c r="H38" s="104">
        <v>144128</v>
      </c>
      <c r="I38" s="105">
        <f>SUM(I6:I37)</f>
        <v>1</v>
      </c>
      <c r="J38" s="106"/>
      <c r="K38" s="104">
        <v>148466</v>
      </c>
      <c r="L38" s="214">
        <f>SUM(L6:L37)</f>
        <v>0.9999999999999999</v>
      </c>
      <c r="M38" s="106"/>
      <c r="N38" s="104">
        <f>SUM(N6:N37)</f>
        <v>151479</v>
      </c>
      <c r="O38" s="214">
        <f>SUM(O6:O37)</f>
        <v>1.0202942087750733</v>
      </c>
      <c r="P38" s="106"/>
      <c r="Q38" s="104">
        <v>151958</v>
      </c>
      <c r="R38" s="214">
        <f>SUM(R6:R37)</f>
        <v>1.0000000000000002</v>
      </c>
      <c r="S38" s="106"/>
    </row>
    <row r="39" spans="1:7" s="11" customFormat="1" ht="12.75">
      <c r="A39" s="33" t="s">
        <v>85</v>
      </c>
      <c r="B39" s="34"/>
      <c r="C39" s="35"/>
      <c r="D39" s="33"/>
      <c r="E39" s="33"/>
      <c r="F39" s="33"/>
      <c r="G39" s="33"/>
    </row>
    <row r="40" spans="1:13" ht="27" customHeight="1">
      <c r="A40" s="248" t="s">
        <v>59</v>
      </c>
      <c r="B40" s="248"/>
      <c r="C40" s="248"/>
      <c r="D40" s="248"/>
      <c r="E40" s="248"/>
      <c r="F40" s="248"/>
      <c r="G40" s="248"/>
      <c r="H40" s="248"/>
      <c r="I40" s="248"/>
      <c r="J40" s="248"/>
      <c r="K40" s="248"/>
      <c r="L40" s="248"/>
      <c r="M40" s="248"/>
    </row>
  </sheetData>
  <sheetProtection/>
  <mergeCells count="1">
    <mergeCell ref="A40:M40"/>
  </mergeCells>
  <printOptions/>
  <pageMargins left="0.75" right="0.75" top="1" bottom="1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Instituto Nacional de Información Estadística y Geográfica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Consulta generada del Banco de Información Económica</dc:title>
  <dc:subject>Banco de Información Económica</dc:subject>
  <dc:creator>INEGI</dc:creator>
  <cp:keywords/>
  <dc:description>Este archivo fue generado en la fecha(del servidor de aplicaciones): 12/3/2012 1:52:30 PM</dc:description>
  <cp:lastModifiedBy>susana.galindo</cp:lastModifiedBy>
  <dcterms:created xsi:type="dcterms:W3CDTF">2012-12-03T20:10:13Z</dcterms:created>
  <dcterms:modified xsi:type="dcterms:W3CDTF">2019-02-28T17:53:11Z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