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14715" windowHeight="7950" tabRatio="923"/>
  </bookViews>
  <sheets>
    <sheet name="Índice" sheetId="37" r:id="rId1"/>
    <sheet name="Resumen" sheetId="35" r:id="rId2"/>
    <sheet name="Total" sheetId="38" r:id="rId3"/>
    <sheet name="Fresa" sheetId="4" r:id="rId4"/>
    <sheet name="Agave" sheetId="5" r:id="rId5"/>
    <sheet name="Caña de Azùcar" sheetId="8" r:id="rId6"/>
    <sheet name="Maìz de Grano" sheetId="9" r:id="rId7"/>
    <sheet name="Maìz Forrajero" sheetId="11" r:id="rId8"/>
    <sheet name="Alfalfa" sheetId="12" r:id="rId9"/>
    <sheet name="Sorgo Forrajero" sheetId="13" r:id="rId10"/>
    <sheet name="Avena Forrajera" sheetId="14" r:id="rId11"/>
    <sheet name="Frambuesa" sheetId="39" r:id="rId12"/>
    <sheet name="Chia" sheetId="40" r:id="rId13"/>
    <sheet name="Garbanzo Forrajero" sheetId="41" r:id="rId14"/>
    <sheet name="Aguacate" sheetId="42" r:id="rId15"/>
  </sheets>
  <externalReferences>
    <externalReference r:id="rId16"/>
  </externalReferences>
  <calcPr calcId="145621"/>
</workbook>
</file>

<file path=xl/calcChain.xml><?xml version="1.0" encoding="utf-8"?>
<calcChain xmlns="http://schemas.openxmlformats.org/spreadsheetml/2006/main">
  <c r="Z8" i="42" l="1"/>
  <c r="Z9" i="42"/>
  <c r="Z10" i="42"/>
  <c r="Z11" i="42"/>
  <c r="Z14" i="42"/>
  <c r="Z16" i="42"/>
  <c r="Z17" i="42"/>
  <c r="Z18" i="42"/>
  <c r="Z19" i="42"/>
  <c r="Z20" i="42"/>
  <c r="Z21" i="42"/>
  <c r="Z22" i="42"/>
  <c r="Z23" i="42"/>
  <c r="Z24" i="42"/>
  <c r="Z25" i="42"/>
  <c r="Z26" i="42"/>
  <c r="Z27" i="42"/>
  <c r="Z28" i="42"/>
  <c r="Z30" i="42"/>
  <c r="Z31" i="42"/>
  <c r="Z32" i="42"/>
  <c r="Z33" i="42"/>
  <c r="Z35" i="42"/>
  <c r="Z36" i="42"/>
  <c r="Z37" i="42"/>
  <c r="Z38" i="42"/>
  <c r="Z7" i="42"/>
  <c r="Y39" i="42"/>
  <c r="AA8" i="42"/>
  <c r="Z30" i="41"/>
  <c r="Z28" i="41"/>
  <c r="Z24" i="41"/>
  <c r="Z22" i="41"/>
  <c r="Z20" i="41"/>
  <c r="Y39" i="41"/>
  <c r="AA30" i="41"/>
  <c r="AA28" i="40"/>
  <c r="AA31" i="40"/>
  <c r="AA38" i="40"/>
  <c r="Z28" i="40"/>
  <c r="Z31" i="40"/>
  <c r="Z38" i="40"/>
  <c r="AA7" i="40"/>
  <c r="AA17" i="40"/>
  <c r="Z7" i="40"/>
  <c r="Z17" i="40"/>
  <c r="Z27" i="40"/>
  <c r="Z22" i="40"/>
  <c r="Z20" i="40"/>
  <c r="Y39" i="40"/>
  <c r="Z14" i="39"/>
  <c r="Z15" i="39"/>
  <c r="Z20" i="39"/>
  <c r="Z21" i="39"/>
  <c r="Z22" i="39"/>
  <c r="Z27" i="39"/>
  <c r="Z8" i="39"/>
  <c r="Y39" i="39"/>
  <c r="Y39" i="14"/>
  <c r="W32" i="14"/>
  <c r="Z32" i="14"/>
  <c r="Z12" i="14"/>
  <c r="Z13" i="14"/>
  <c r="Z15" i="14"/>
  <c r="Z16" i="14"/>
  <c r="Z17" i="14"/>
  <c r="Z18" i="14"/>
  <c r="Z19" i="14"/>
  <c r="Z20" i="14"/>
  <c r="Z21" i="14"/>
  <c r="Z22" i="14"/>
  <c r="Z23" i="14"/>
  <c r="Z25" i="14"/>
  <c r="Z26" i="14"/>
  <c r="Z27" i="14"/>
  <c r="Z28" i="14"/>
  <c r="Z30" i="14"/>
  <c r="Z34" i="14"/>
  <c r="Z35" i="14"/>
  <c r="Z36" i="14"/>
  <c r="Z38" i="14"/>
  <c r="Z8" i="14"/>
  <c r="Z7" i="14"/>
  <c r="AA32" i="14"/>
  <c r="Z9" i="13"/>
  <c r="Z11" i="13"/>
  <c r="Z12" i="13"/>
  <c r="Z13" i="13"/>
  <c r="Z14" i="13"/>
  <c r="Z16" i="13"/>
  <c r="Z17" i="13"/>
  <c r="Z18" i="13"/>
  <c r="Z19" i="13"/>
  <c r="Z20" i="13"/>
  <c r="Z21" i="13"/>
  <c r="Z22" i="13"/>
  <c r="Z23" i="13"/>
  <c r="Z24" i="13"/>
  <c r="Z25" i="13"/>
  <c r="Z26" i="13"/>
  <c r="Z28" i="13"/>
  <c r="Z30" i="13"/>
  <c r="Z31" i="13"/>
  <c r="Z32" i="13"/>
  <c r="Z34" i="13"/>
  <c r="Z36" i="13"/>
  <c r="Z37" i="13"/>
  <c r="Z38" i="13"/>
  <c r="Z8" i="13"/>
  <c r="Z7" i="13"/>
  <c r="Y39" i="13"/>
  <c r="AA9" i="13"/>
  <c r="Z8" i="12"/>
  <c r="Z9" i="12"/>
  <c r="Z12" i="12"/>
  <c r="Z13" i="12"/>
  <c r="Z15" i="12"/>
  <c r="Z16" i="12"/>
  <c r="Z17" i="12"/>
  <c r="Z18" i="12"/>
  <c r="Z19" i="12"/>
  <c r="Z20" i="12"/>
  <c r="Z21" i="12"/>
  <c r="Z22" i="12"/>
  <c r="Z23" i="12"/>
  <c r="Z24" i="12"/>
  <c r="Z25" i="12"/>
  <c r="Z26" i="12"/>
  <c r="Z27" i="12"/>
  <c r="Z28" i="12"/>
  <c r="Z30" i="12"/>
  <c r="Z31" i="12"/>
  <c r="Z32" i="12"/>
  <c r="Z34" i="12"/>
  <c r="Z35" i="12"/>
  <c r="Z36" i="12"/>
  <c r="Z38" i="12"/>
  <c r="Z7" i="12"/>
  <c r="W8" i="12"/>
  <c r="W9" i="12"/>
  <c r="W12" i="12"/>
  <c r="W13" i="12"/>
  <c r="W15" i="12"/>
  <c r="W16" i="12"/>
  <c r="W17" i="12"/>
  <c r="W18" i="12"/>
  <c r="W19" i="12"/>
  <c r="W20" i="12"/>
  <c r="W21" i="12"/>
  <c r="W22" i="12"/>
  <c r="W23" i="12"/>
  <c r="W24" i="12"/>
  <c r="W25" i="12"/>
  <c r="W26" i="12"/>
  <c r="W27" i="12"/>
  <c r="W28" i="12"/>
  <c r="W30" i="12"/>
  <c r="W31" i="12"/>
  <c r="W32" i="12"/>
  <c r="W34" i="12"/>
  <c r="W35" i="12"/>
  <c r="W36" i="12"/>
  <c r="W38" i="12"/>
  <c r="W7" i="12"/>
  <c r="Y39" i="12"/>
  <c r="AA9" i="12"/>
  <c r="V39" i="12"/>
  <c r="X9" i="12"/>
  <c r="Z8" i="11"/>
  <c r="Z9" i="11"/>
  <c r="Z12" i="11"/>
  <c r="Z13" i="11"/>
  <c r="Z14" i="11"/>
  <c r="Z15" i="11"/>
  <c r="Z16" i="11"/>
  <c r="Z17" i="11"/>
  <c r="Z18" i="11"/>
  <c r="Z19" i="11"/>
  <c r="Z20" i="11"/>
  <c r="Z21" i="11"/>
  <c r="Z24" i="11"/>
  <c r="Z25" i="11"/>
  <c r="Z26" i="11"/>
  <c r="Z27" i="11"/>
  <c r="Z28" i="11"/>
  <c r="Z30" i="11"/>
  <c r="Z32" i="11"/>
  <c r="Z34" i="11"/>
  <c r="Z35" i="11"/>
  <c r="Z36" i="11"/>
  <c r="Z37" i="11"/>
  <c r="Z38" i="11"/>
  <c r="Z7" i="11"/>
  <c r="Y39" i="11"/>
  <c r="Z9" i="9"/>
  <c r="Z10" i="9"/>
  <c r="Z11" i="9"/>
  <c r="Z12" i="9"/>
  <c r="Z13" i="9"/>
  <c r="Z14" i="9"/>
  <c r="Z15" i="9"/>
  <c r="Z16" i="9"/>
  <c r="Z17" i="9"/>
  <c r="Z18" i="9"/>
  <c r="Z19" i="9"/>
  <c r="Z20" i="9"/>
  <c r="Z21" i="9"/>
  <c r="Z22" i="9"/>
  <c r="Z23" i="9"/>
  <c r="Z24" i="9"/>
  <c r="Z25" i="9"/>
  <c r="Z26" i="9"/>
  <c r="Z27" i="9"/>
  <c r="Z28" i="9"/>
  <c r="Z29" i="9"/>
  <c r="Z30" i="9"/>
  <c r="Z31" i="9"/>
  <c r="Z32" i="9"/>
  <c r="Z33" i="9"/>
  <c r="Z34" i="9"/>
  <c r="Z35" i="9"/>
  <c r="Z36" i="9"/>
  <c r="Z37" i="9"/>
  <c r="Z38" i="9"/>
  <c r="Z8" i="9"/>
  <c r="Z7" i="9"/>
  <c r="Y39" i="9"/>
  <c r="AA9" i="9"/>
  <c r="Z14" i="8"/>
  <c r="Z20" i="8"/>
  <c r="Z21" i="8"/>
  <c r="Z22" i="8"/>
  <c r="Z23" i="8"/>
  <c r="Z24" i="8"/>
  <c r="Z26" i="8"/>
  <c r="Z27" i="8"/>
  <c r="Z29" i="8"/>
  <c r="Z30" i="8"/>
  <c r="Z31" i="8"/>
  <c r="Z33" i="8"/>
  <c r="Z34" i="8"/>
  <c r="Z36" i="8"/>
  <c r="Z11" i="8"/>
  <c r="Z10" i="8"/>
  <c r="Y39" i="8"/>
  <c r="AA36" i="8"/>
  <c r="AA34" i="8"/>
  <c r="AA33" i="8"/>
  <c r="AA31" i="8"/>
  <c r="AA30" i="8"/>
  <c r="AA29" i="8"/>
  <c r="AA27" i="8"/>
  <c r="AA26" i="8"/>
  <c r="AA24" i="8"/>
  <c r="AA23" i="8"/>
  <c r="AA22" i="8"/>
  <c r="AA21" i="8"/>
  <c r="AA20" i="8"/>
  <c r="AA14" i="8"/>
  <c r="AA11" i="8"/>
  <c r="AA10" i="8"/>
  <c r="AA31" i="5"/>
  <c r="Z31" i="5"/>
  <c r="Z20" i="5"/>
  <c r="Z21" i="5"/>
  <c r="Z22" i="5"/>
  <c r="Z23" i="5"/>
  <c r="Z24" i="5"/>
  <c r="Z26" i="5"/>
  <c r="Z27" i="5"/>
  <c r="Z34" i="5"/>
  <c r="Z38" i="5"/>
  <c r="Z18" i="5"/>
  <c r="Z17" i="5"/>
  <c r="Y39" i="5"/>
  <c r="AA38" i="5"/>
  <c r="AA12" i="4"/>
  <c r="Z12" i="4"/>
  <c r="Z17" i="4"/>
  <c r="Z20" i="4"/>
  <c r="Z21" i="4"/>
  <c r="Z22" i="4"/>
  <c r="Z23" i="4"/>
  <c r="Z26" i="4"/>
  <c r="Z27" i="4"/>
  <c r="Z30" i="4"/>
  <c r="Z35" i="4"/>
  <c r="Z38" i="4"/>
  <c r="Z9" i="4"/>
  <c r="Z8" i="4"/>
  <c r="Z7" i="4"/>
  <c r="Y39" i="4"/>
  <c r="AA9" i="4"/>
  <c r="Z9" i="38"/>
  <c r="Z10" i="38"/>
  <c r="Z11" i="38"/>
  <c r="Z12" i="38"/>
  <c r="Z13" i="38"/>
  <c r="Z14" i="38"/>
  <c r="Z15" i="38"/>
  <c r="Z16" i="38"/>
  <c r="Z17" i="38"/>
  <c r="Z18" i="38"/>
  <c r="Z19" i="38"/>
  <c r="Z20" i="38"/>
  <c r="Z21" i="38"/>
  <c r="Z22" i="38"/>
  <c r="Z23" i="38"/>
  <c r="Z24" i="38"/>
  <c r="Z25" i="38"/>
  <c r="Z26" i="38"/>
  <c r="Z27" i="38"/>
  <c r="Z28" i="38"/>
  <c r="Z29" i="38"/>
  <c r="Z30" i="38"/>
  <c r="Z31" i="38"/>
  <c r="Z32" i="38"/>
  <c r="Z33" i="38"/>
  <c r="Z34" i="38"/>
  <c r="Z35" i="38"/>
  <c r="Z36" i="38"/>
  <c r="Z37" i="38"/>
  <c r="Z38" i="38"/>
  <c r="Z8" i="38"/>
  <c r="Z7" i="38"/>
  <c r="Y39" i="38"/>
  <c r="AA9" i="38"/>
  <c r="W10" i="42"/>
  <c r="W11" i="42"/>
  <c r="W14" i="42"/>
  <c r="W16" i="42"/>
  <c r="W17" i="42"/>
  <c r="W18" i="42"/>
  <c r="W19" i="42"/>
  <c r="W20" i="42"/>
  <c r="W21" i="42"/>
  <c r="W22" i="42"/>
  <c r="W23" i="42"/>
  <c r="W24" i="42"/>
  <c r="W25" i="42"/>
  <c r="W26" i="42"/>
  <c r="W27" i="42"/>
  <c r="W28" i="42"/>
  <c r="W29" i="42"/>
  <c r="W30" i="42"/>
  <c r="W31" i="42"/>
  <c r="W32" i="42"/>
  <c r="W33" i="42"/>
  <c r="W35" i="42"/>
  <c r="W36" i="42"/>
  <c r="W37" i="42"/>
  <c r="W38" i="42"/>
  <c r="W9" i="42"/>
  <c r="W8" i="42"/>
  <c r="W7" i="42"/>
  <c r="V39" i="42"/>
  <c r="X10" i="42"/>
  <c r="X28" i="41"/>
  <c r="W30" i="41"/>
  <c r="W28" i="41"/>
  <c r="W24" i="41"/>
  <c r="W22" i="41"/>
  <c r="W20" i="41"/>
  <c r="V39" i="41"/>
  <c r="X30" i="41"/>
  <c r="X22" i="40"/>
  <c r="X20" i="40"/>
  <c r="X19" i="40"/>
  <c r="X39" i="40"/>
  <c r="W38" i="40"/>
  <c r="W27" i="40"/>
  <c r="W22" i="40"/>
  <c r="W20" i="40"/>
  <c r="W19" i="40"/>
  <c r="V39" i="40"/>
  <c r="X38" i="40"/>
  <c r="W27" i="39"/>
  <c r="W22" i="39"/>
  <c r="W21" i="39"/>
  <c r="W20" i="39"/>
  <c r="W15" i="39"/>
  <c r="W14" i="39"/>
  <c r="W8" i="39"/>
  <c r="V39" i="39"/>
  <c r="X21" i="39"/>
  <c r="W38" i="14"/>
  <c r="W36" i="14"/>
  <c r="W35" i="14"/>
  <c r="W34" i="14"/>
  <c r="W30" i="14"/>
  <c r="W28" i="14"/>
  <c r="W27" i="14"/>
  <c r="W26" i="14"/>
  <c r="W25" i="14"/>
  <c r="W23" i="14"/>
  <c r="W22" i="14"/>
  <c r="W21" i="14"/>
  <c r="W20" i="14"/>
  <c r="W19" i="14"/>
  <c r="W18" i="14"/>
  <c r="W17" i="14"/>
  <c r="W16" i="14"/>
  <c r="W15" i="14"/>
  <c r="W13" i="14"/>
  <c r="W12" i="14"/>
  <c r="W8" i="14"/>
  <c r="W7" i="14"/>
  <c r="V39" i="14"/>
  <c r="X38" i="14"/>
  <c r="W11" i="13"/>
  <c r="W12" i="13"/>
  <c r="W13" i="13"/>
  <c r="W14" i="13"/>
  <c r="W16" i="13"/>
  <c r="W17" i="13"/>
  <c r="W18" i="13"/>
  <c r="W20" i="13"/>
  <c r="W21" i="13"/>
  <c r="W22" i="13"/>
  <c r="W23" i="13"/>
  <c r="W24" i="13"/>
  <c r="W25" i="13"/>
  <c r="W26" i="13"/>
  <c r="W28" i="13"/>
  <c r="W30" i="13"/>
  <c r="W31" i="13"/>
  <c r="W32" i="13"/>
  <c r="W34" i="13"/>
  <c r="W36" i="13"/>
  <c r="W37" i="13"/>
  <c r="W38" i="13"/>
  <c r="W9" i="13"/>
  <c r="W8" i="13"/>
  <c r="W7" i="13"/>
  <c r="V39" i="13"/>
  <c r="W38" i="11"/>
  <c r="W37" i="11"/>
  <c r="W36" i="11"/>
  <c r="W35" i="11"/>
  <c r="W34" i="11"/>
  <c r="W32" i="11"/>
  <c r="W30" i="11"/>
  <c r="W28" i="11"/>
  <c r="W27" i="11"/>
  <c r="W26" i="11"/>
  <c r="W25" i="11"/>
  <c r="W24" i="11"/>
  <c r="W21" i="11"/>
  <c r="W20" i="11"/>
  <c r="W19" i="11"/>
  <c r="W18" i="11"/>
  <c r="W17" i="11"/>
  <c r="W16" i="11"/>
  <c r="W15" i="11"/>
  <c r="W14" i="11"/>
  <c r="W13" i="11"/>
  <c r="W12" i="11"/>
  <c r="X38" i="11"/>
  <c r="X37" i="11"/>
  <c r="X36" i="11"/>
  <c r="X35" i="11"/>
  <c r="X34" i="11"/>
  <c r="X32" i="11"/>
  <c r="X30" i="11"/>
  <c r="X28" i="11"/>
  <c r="X27" i="11"/>
  <c r="X26" i="11"/>
  <c r="X25" i="11"/>
  <c r="X24" i="11"/>
  <c r="X21" i="11"/>
  <c r="X20" i="11"/>
  <c r="X19" i="11"/>
  <c r="X18" i="11"/>
  <c r="X17" i="11"/>
  <c r="X16" i="11"/>
  <c r="X15" i="11"/>
  <c r="X14" i="11"/>
  <c r="X13" i="11"/>
  <c r="X12" i="11"/>
  <c r="X9" i="11"/>
  <c r="X8" i="11"/>
  <c r="X7" i="11"/>
  <c r="V39" i="11"/>
  <c r="W9" i="11"/>
  <c r="W8" i="11"/>
  <c r="W7" i="11"/>
  <c r="W10" i="9"/>
  <c r="W11" i="9"/>
  <c r="W12" i="9"/>
  <c r="W13" i="9"/>
  <c r="W14" i="9"/>
  <c r="W15" i="9"/>
  <c r="W16" i="9"/>
  <c r="W17" i="9"/>
  <c r="W18" i="9"/>
  <c r="W19" i="9"/>
  <c r="W20" i="9"/>
  <c r="W21" i="9"/>
  <c r="W22" i="9"/>
  <c r="W23" i="9"/>
  <c r="W24" i="9"/>
  <c r="W25" i="9"/>
  <c r="W26" i="9"/>
  <c r="W27" i="9"/>
  <c r="W28" i="9"/>
  <c r="W29" i="9"/>
  <c r="W30" i="9"/>
  <c r="W31" i="9"/>
  <c r="W32" i="9"/>
  <c r="W33" i="9"/>
  <c r="W34" i="9"/>
  <c r="W35" i="9"/>
  <c r="W36" i="9"/>
  <c r="W37" i="9"/>
  <c r="W38" i="9"/>
  <c r="W9" i="9"/>
  <c r="W8" i="9"/>
  <c r="W7" i="9"/>
  <c r="V39" i="9"/>
  <c r="X11" i="9"/>
  <c r="X36" i="8"/>
  <c r="X34" i="8"/>
  <c r="X33" i="8"/>
  <c r="X31" i="8"/>
  <c r="X30" i="8"/>
  <c r="X29" i="8"/>
  <c r="X27" i="8"/>
  <c r="X26" i="8"/>
  <c r="X24" i="8"/>
  <c r="X23" i="8"/>
  <c r="X22" i="8"/>
  <c r="X21" i="8"/>
  <c r="X20" i="8"/>
  <c r="X14" i="8"/>
  <c r="X11" i="8"/>
  <c r="X10" i="8"/>
  <c r="W21" i="8"/>
  <c r="W36" i="8"/>
  <c r="W34" i="8"/>
  <c r="W33" i="8"/>
  <c r="W31" i="8"/>
  <c r="W29" i="8"/>
  <c r="W30" i="8"/>
  <c r="W27" i="8"/>
  <c r="W26" i="8"/>
  <c r="W24" i="8"/>
  <c r="W23" i="8"/>
  <c r="W22" i="8"/>
  <c r="W20" i="8"/>
  <c r="W14" i="8"/>
  <c r="W11" i="8"/>
  <c r="W10" i="8"/>
  <c r="V39" i="8"/>
  <c r="X34" i="5"/>
  <c r="W34" i="5"/>
  <c r="W38" i="5"/>
  <c r="W27" i="5"/>
  <c r="W26" i="5"/>
  <c r="W24" i="5"/>
  <c r="W23" i="5"/>
  <c r="W22" i="5"/>
  <c r="W21" i="5"/>
  <c r="W20" i="5"/>
  <c r="W18" i="5"/>
  <c r="W17" i="5"/>
  <c r="V39" i="5"/>
  <c r="X27" i="5"/>
  <c r="X38" i="5"/>
  <c r="X36" i="4"/>
  <c r="X35" i="4"/>
  <c r="W23" i="4"/>
  <c r="X23" i="4"/>
  <c r="W12" i="4"/>
  <c r="W17" i="4"/>
  <c r="W20" i="4"/>
  <c r="W21" i="4"/>
  <c r="W22" i="4"/>
  <c r="W26" i="4"/>
  <c r="W27" i="4"/>
  <c r="W31" i="4"/>
  <c r="W35" i="4"/>
  <c r="W36" i="4"/>
  <c r="W38" i="4"/>
  <c r="W9" i="4"/>
  <c r="W8" i="4"/>
  <c r="W7" i="4"/>
  <c r="V39" i="4"/>
  <c r="X20" i="4"/>
  <c r="W10" i="38"/>
  <c r="W11" i="38"/>
  <c r="W12" i="38"/>
  <c r="W13" i="38"/>
  <c r="W14" i="38"/>
  <c r="W15" i="38"/>
  <c r="W16" i="38"/>
  <c r="W17" i="38"/>
  <c r="W18" i="38"/>
  <c r="W19" i="38"/>
  <c r="W20" i="38"/>
  <c r="W21" i="38"/>
  <c r="W22" i="38"/>
  <c r="W23" i="38"/>
  <c r="W24" i="38"/>
  <c r="W25" i="38"/>
  <c r="W26" i="38"/>
  <c r="W27" i="38"/>
  <c r="W28" i="38"/>
  <c r="W29" i="38"/>
  <c r="W30" i="38"/>
  <c r="W31" i="38"/>
  <c r="W32" i="38"/>
  <c r="W33" i="38"/>
  <c r="W34" i="38"/>
  <c r="W35" i="38"/>
  <c r="W36" i="38"/>
  <c r="W37" i="38"/>
  <c r="W38" i="38"/>
  <c r="W9" i="38"/>
  <c r="W8" i="38"/>
  <c r="W7" i="38"/>
  <c r="V39" i="38"/>
  <c r="X10" i="38"/>
  <c r="S39" i="42"/>
  <c r="U9" i="42"/>
  <c r="T8" i="42"/>
  <c r="T9" i="42"/>
  <c r="T10" i="42"/>
  <c r="U10" i="42"/>
  <c r="T11" i="42"/>
  <c r="U13" i="42"/>
  <c r="T14" i="42"/>
  <c r="T16" i="42"/>
  <c r="U16" i="42"/>
  <c r="T17" i="42"/>
  <c r="T18" i="42"/>
  <c r="U18" i="42"/>
  <c r="T19" i="42"/>
  <c r="U19" i="42"/>
  <c r="T20" i="42"/>
  <c r="T21" i="42"/>
  <c r="U21" i="42"/>
  <c r="T22" i="42"/>
  <c r="U22" i="42"/>
  <c r="T23" i="42"/>
  <c r="T24" i="42"/>
  <c r="U24" i="42"/>
  <c r="T25" i="42"/>
  <c r="U25" i="42"/>
  <c r="T26" i="42"/>
  <c r="U26" i="42"/>
  <c r="T27" i="42"/>
  <c r="U27" i="42"/>
  <c r="T28" i="42"/>
  <c r="U28" i="42"/>
  <c r="T29" i="42"/>
  <c r="U29" i="42"/>
  <c r="T30" i="42"/>
  <c r="U30" i="42"/>
  <c r="T31" i="42"/>
  <c r="U31" i="42"/>
  <c r="T32" i="42"/>
  <c r="U32" i="42"/>
  <c r="T33" i="42"/>
  <c r="U33" i="42"/>
  <c r="U34" i="42"/>
  <c r="T35" i="42"/>
  <c r="U35" i="42"/>
  <c r="T36" i="42"/>
  <c r="U36" i="42"/>
  <c r="T37" i="42"/>
  <c r="U37" i="42"/>
  <c r="T38" i="42"/>
  <c r="U38" i="42"/>
  <c r="U7" i="42"/>
  <c r="T7" i="42"/>
  <c r="T20" i="41"/>
  <c r="T22" i="41"/>
  <c r="T24" i="41"/>
  <c r="T28" i="41"/>
  <c r="T30" i="41"/>
  <c r="T17" i="41"/>
  <c r="S39" i="41"/>
  <c r="S39" i="40"/>
  <c r="T7" i="40"/>
  <c r="T19" i="40"/>
  <c r="T22" i="40"/>
  <c r="T24" i="40"/>
  <c r="T27" i="40"/>
  <c r="T31" i="40"/>
  <c r="T35" i="40"/>
  <c r="T38" i="40"/>
  <c r="T20" i="40"/>
  <c r="U7" i="40"/>
  <c r="T14" i="39"/>
  <c r="T15" i="39"/>
  <c r="T19" i="39"/>
  <c r="T20" i="39"/>
  <c r="T21" i="39"/>
  <c r="T22" i="39"/>
  <c r="T27" i="39"/>
  <c r="T8" i="39"/>
  <c r="S39" i="39"/>
  <c r="U23" i="42"/>
  <c r="U20" i="42"/>
  <c r="U17" i="42"/>
  <c r="U14" i="42"/>
  <c r="U11" i="42"/>
  <c r="U8" i="42"/>
  <c r="U39" i="42"/>
  <c r="U15" i="42"/>
  <c r="U12" i="42"/>
  <c r="U20" i="41"/>
  <c r="U17" i="41"/>
  <c r="U28" i="41"/>
  <c r="U22" i="41"/>
  <c r="U30" i="41"/>
  <c r="U24" i="41"/>
  <c r="U20" i="40"/>
  <c r="U27" i="40"/>
  <c r="U24" i="40"/>
  <c r="U38" i="40"/>
  <c r="U35" i="40"/>
  <c r="U31" i="40"/>
  <c r="U22" i="40"/>
  <c r="U19" i="40"/>
  <c r="U22" i="39"/>
  <c r="U19" i="39"/>
  <c r="U20" i="39"/>
  <c r="U14" i="39"/>
  <c r="U8" i="39"/>
  <c r="U27" i="39"/>
  <c r="U21" i="39"/>
  <c r="U15" i="39"/>
  <c r="T8" i="14"/>
  <c r="T12" i="14"/>
  <c r="T13" i="14"/>
  <c r="T15" i="14"/>
  <c r="T16" i="14"/>
  <c r="T17" i="14"/>
  <c r="T18" i="14"/>
  <c r="T19" i="14"/>
  <c r="T20" i="14"/>
  <c r="T21" i="14"/>
  <c r="T22" i="14"/>
  <c r="T23" i="14"/>
  <c r="T24" i="14"/>
  <c r="T25" i="14"/>
  <c r="T26" i="14"/>
  <c r="T27" i="14"/>
  <c r="T28" i="14"/>
  <c r="T30" i="14"/>
  <c r="T32" i="14"/>
  <c r="T34" i="14"/>
  <c r="T35" i="14"/>
  <c r="T36" i="14"/>
  <c r="T38" i="14"/>
  <c r="T7" i="14"/>
  <c r="S39" i="14"/>
  <c r="U8" i="14"/>
  <c r="U39" i="14"/>
  <c r="U9" i="13"/>
  <c r="U11" i="13"/>
  <c r="U12" i="13"/>
  <c r="U13" i="13"/>
  <c r="U14" i="13"/>
  <c r="U16" i="13"/>
  <c r="U17" i="13"/>
  <c r="U18" i="13"/>
  <c r="U19" i="13"/>
  <c r="U20" i="13"/>
  <c r="U21" i="13"/>
  <c r="U22" i="13"/>
  <c r="U23" i="13"/>
  <c r="U24" i="13"/>
  <c r="U25" i="13"/>
  <c r="U26" i="13"/>
  <c r="U28" i="13"/>
  <c r="U30" i="13"/>
  <c r="U31" i="13"/>
  <c r="U32" i="13"/>
  <c r="U34" i="13"/>
  <c r="U36" i="13"/>
  <c r="U37" i="13"/>
  <c r="U38" i="13"/>
  <c r="T9" i="13"/>
  <c r="T11" i="13"/>
  <c r="T12" i="13"/>
  <c r="T13" i="13"/>
  <c r="T14" i="13"/>
  <c r="T16" i="13"/>
  <c r="T17" i="13"/>
  <c r="T18" i="13"/>
  <c r="T20" i="13"/>
  <c r="T21" i="13"/>
  <c r="T22" i="13"/>
  <c r="T23" i="13"/>
  <c r="T24" i="13"/>
  <c r="T25" i="13"/>
  <c r="T26" i="13"/>
  <c r="T28" i="13"/>
  <c r="T30" i="13"/>
  <c r="T31" i="13"/>
  <c r="T32" i="13"/>
  <c r="T34" i="13"/>
  <c r="T36" i="13"/>
  <c r="T37" i="13"/>
  <c r="T38" i="13"/>
  <c r="T8" i="13"/>
  <c r="T7" i="13"/>
  <c r="S39" i="13"/>
  <c r="U8" i="13"/>
  <c r="U9" i="12"/>
  <c r="U12" i="12"/>
  <c r="U13" i="12"/>
  <c r="U15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30" i="12"/>
  <c r="U31" i="12"/>
  <c r="U32" i="12"/>
  <c r="U34" i="12"/>
  <c r="U35" i="12"/>
  <c r="U36" i="12"/>
  <c r="U38" i="12"/>
  <c r="T9" i="12"/>
  <c r="T12" i="12"/>
  <c r="T13" i="12"/>
  <c r="T15" i="12"/>
  <c r="T16" i="12"/>
  <c r="T17" i="12"/>
  <c r="T18" i="12"/>
  <c r="T19" i="12"/>
  <c r="T20" i="12"/>
  <c r="T21" i="12"/>
  <c r="T22" i="12"/>
  <c r="T23" i="12"/>
  <c r="T24" i="12"/>
  <c r="T25" i="12"/>
  <c r="T26" i="12"/>
  <c r="T27" i="12"/>
  <c r="T28" i="12"/>
  <c r="T30" i="12"/>
  <c r="T31" i="12"/>
  <c r="T32" i="12"/>
  <c r="T34" i="12"/>
  <c r="T35" i="12"/>
  <c r="T36" i="12"/>
  <c r="T38" i="12"/>
  <c r="T8" i="12"/>
  <c r="T7" i="12"/>
  <c r="S39" i="12"/>
  <c r="U9" i="11"/>
  <c r="U10" i="1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5" i="11"/>
  <c r="U26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8" i="11"/>
  <c r="U7" i="11"/>
  <c r="U39" i="11"/>
  <c r="S39" i="11"/>
  <c r="T8" i="11"/>
  <c r="T9" i="11"/>
  <c r="T12" i="11"/>
  <c r="T13" i="11"/>
  <c r="T14" i="11"/>
  <c r="T15" i="11"/>
  <c r="T16" i="11"/>
  <c r="T17" i="11"/>
  <c r="T18" i="11"/>
  <c r="T19" i="11"/>
  <c r="T20" i="11"/>
  <c r="T21" i="11"/>
  <c r="T24" i="11"/>
  <c r="T25" i="11"/>
  <c r="T26" i="11"/>
  <c r="T27" i="11"/>
  <c r="T28" i="11"/>
  <c r="T30" i="11"/>
  <c r="T32" i="11"/>
  <c r="T35" i="11"/>
  <c r="T36" i="11"/>
  <c r="T37" i="11"/>
  <c r="T38" i="11"/>
  <c r="T7" i="11"/>
  <c r="S39" i="9"/>
  <c r="U9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36" i="9"/>
  <c r="T37" i="9"/>
  <c r="T38" i="9"/>
  <c r="T7" i="9"/>
  <c r="U8" i="9"/>
  <c r="U19" i="9"/>
  <c r="U28" i="9"/>
  <c r="U37" i="9"/>
  <c r="U10" i="8"/>
  <c r="U11" i="8"/>
  <c r="U14" i="8"/>
  <c r="U20" i="8"/>
  <c r="U22" i="8"/>
  <c r="U23" i="8"/>
  <c r="U24" i="8"/>
  <c r="U26" i="8"/>
  <c r="U27" i="8"/>
  <c r="U29" i="8"/>
  <c r="U30" i="8"/>
  <c r="U31" i="8"/>
  <c r="U33" i="8"/>
  <c r="U34" i="8"/>
  <c r="U36" i="8"/>
  <c r="T10" i="8"/>
  <c r="T11" i="8"/>
  <c r="T14" i="8"/>
  <c r="T20" i="8"/>
  <c r="T22" i="8"/>
  <c r="T23" i="8"/>
  <c r="T24" i="8"/>
  <c r="T26" i="8"/>
  <c r="T27" i="8"/>
  <c r="T29" i="8"/>
  <c r="T30" i="8"/>
  <c r="T31" i="8"/>
  <c r="T33" i="8"/>
  <c r="T34" i="8"/>
  <c r="T36" i="8"/>
  <c r="S39" i="8"/>
  <c r="U39" i="5"/>
  <c r="S39" i="5"/>
  <c r="U18" i="5"/>
  <c r="T18" i="5"/>
  <c r="T20" i="5"/>
  <c r="T21" i="5"/>
  <c r="T22" i="5"/>
  <c r="T23" i="5"/>
  <c r="T24" i="5"/>
  <c r="T26" i="5"/>
  <c r="T27" i="5"/>
  <c r="T38" i="5"/>
  <c r="R17" i="5"/>
  <c r="T17" i="5"/>
  <c r="S39" i="4"/>
  <c r="T38" i="4"/>
  <c r="T36" i="4"/>
  <c r="T35" i="4"/>
  <c r="T31" i="4"/>
  <c r="T27" i="4"/>
  <c r="T26" i="4"/>
  <c r="T22" i="4"/>
  <c r="T21" i="4"/>
  <c r="T20" i="4"/>
  <c r="T17" i="4"/>
  <c r="T12" i="4"/>
  <c r="T9" i="4"/>
  <c r="T8" i="4"/>
  <c r="Q7" i="4"/>
  <c r="T7" i="4"/>
  <c r="U38" i="4"/>
  <c r="U36" i="4"/>
  <c r="U31" i="4"/>
  <c r="U27" i="4"/>
  <c r="U26" i="4"/>
  <c r="U22" i="4"/>
  <c r="U21" i="4"/>
  <c r="U20" i="4"/>
  <c r="U12" i="4"/>
  <c r="U9" i="4"/>
  <c r="U8" i="4"/>
  <c r="U7" i="4"/>
  <c r="R7" i="38"/>
  <c r="S39" i="38"/>
  <c r="U36" i="38"/>
  <c r="C8" i="39"/>
  <c r="E8" i="39"/>
  <c r="G8" i="39"/>
  <c r="I8" i="39"/>
  <c r="K8" i="39"/>
  <c r="N8" i="39"/>
  <c r="Q8" i="39"/>
  <c r="C12" i="39"/>
  <c r="E12" i="39"/>
  <c r="G12" i="39"/>
  <c r="I12" i="39"/>
  <c r="K12" i="39"/>
  <c r="N12" i="39"/>
  <c r="Q12" i="39"/>
  <c r="E14" i="39"/>
  <c r="G14" i="39"/>
  <c r="I14" i="39"/>
  <c r="C15" i="39"/>
  <c r="E15" i="39"/>
  <c r="G15" i="39"/>
  <c r="I15" i="39"/>
  <c r="K15" i="39"/>
  <c r="N15" i="39"/>
  <c r="Q15" i="39"/>
  <c r="C7" i="14"/>
  <c r="E7" i="14"/>
  <c r="G7" i="14"/>
  <c r="I7" i="14"/>
  <c r="K7" i="14"/>
  <c r="N7" i="14"/>
  <c r="Q7" i="14"/>
  <c r="C8" i="14"/>
  <c r="E8" i="14"/>
  <c r="G8" i="14"/>
  <c r="I8" i="14"/>
  <c r="K8" i="14"/>
  <c r="N8" i="14"/>
  <c r="Q8" i="14"/>
  <c r="C12" i="14"/>
  <c r="E12" i="14"/>
  <c r="G12" i="14"/>
  <c r="I12" i="14"/>
  <c r="K12" i="14"/>
  <c r="N12" i="14"/>
  <c r="Q12" i="14"/>
  <c r="C13" i="14"/>
  <c r="E13" i="14"/>
  <c r="G13" i="14"/>
  <c r="I13" i="14"/>
  <c r="K13" i="14"/>
  <c r="N13" i="14"/>
  <c r="Q13" i="14"/>
  <c r="C15" i="14"/>
  <c r="E15" i="14"/>
  <c r="G15" i="14"/>
  <c r="I15" i="14"/>
  <c r="K15" i="14"/>
  <c r="N15" i="14"/>
  <c r="Q15" i="14"/>
  <c r="C7" i="13"/>
  <c r="E7" i="13"/>
  <c r="G7" i="13"/>
  <c r="I7" i="13"/>
  <c r="K7" i="13"/>
  <c r="N7" i="13"/>
  <c r="Q7" i="13"/>
  <c r="C8" i="13"/>
  <c r="E8" i="13"/>
  <c r="G8" i="13"/>
  <c r="I8" i="13"/>
  <c r="K8" i="13"/>
  <c r="N8" i="13"/>
  <c r="Q8" i="13"/>
  <c r="C9" i="13"/>
  <c r="E9" i="13"/>
  <c r="G9" i="13"/>
  <c r="I9" i="13"/>
  <c r="K9" i="13"/>
  <c r="N9" i="13"/>
  <c r="Q9" i="13"/>
  <c r="C11" i="13"/>
  <c r="E11" i="13"/>
  <c r="G11" i="13"/>
  <c r="I11" i="13"/>
  <c r="K11" i="13"/>
  <c r="N11" i="13"/>
  <c r="Q11" i="13"/>
  <c r="C12" i="13"/>
  <c r="E12" i="13"/>
  <c r="G12" i="13"/>
  <c r="I12" i="13"/>
  <c r="K12" i="13"/>
  <c r="N12" i="13"/>
  <c r="Q12" i="13"/>
  <c r="C13" i="13"/>
  <c r="E13" i="13"/>
  <c r="G13" i="13"/>
  <c r="I13" i="13"/>
  <c r="K13" i="13"/>
  <c r="N13" i="13"/>
  <c r="Q13" i="13"/>
  <c r="C14" i="13"/>
  <c r="E14" i="13"/>
  <c r="G14" i="13"/>
  <c r="I14" i="13"/>
  <c r="K14" i="13"/>
  <c r="N14" i="13"/>
  <c r="Q14" i="13"/>
  <c r="C7" i="12"/>
  <c r="E7" i="12"/>
  <c r="G7" i="12"/>
  <c r="I7" i="12"/>
  <c r="K7" i="12"/>
  <c r="N7" i="12"/>
  <c r="Q7" i="12"/>
  <c r="C8" i="12"/>
  <c r="E8" i="12"/>
  <c r="G8" i="12"/>
  <c r="I8" i="12"/>
  <c r="K8" i="12"/>
  <c r="N8" i="12"/>
  <c r="Q8" i="12"/>
  <c r="C9" i="12"/>
  <c r="E9" i="12"/>
  <c r="G9" i="12"/>
  <c r="I9" i="12"/>
  <c r="K9" i="12"/>
  <c r="N9" i="12"/>
  <c r="Q9" i="12"/>
  <c r="C12" i="12"/>
  <c r="E12" i="12"/>
  <c r="G12" i="12"/>
  <c r="I12" i="12"/>
  <c r="K12" i="12"/>
  <c r="N12" i="12"/>
  <c r="Q12" i="12"/>
  <c r="C13" i="12"/>
  <c r="E13" i="12"/>
  <c r="G13" i="12"/>
  <c r="I13" i="12"/>
  <c r="K13" i="12"/>
  <c r="N13" i="12"/>
  <c r="Q13" i="12"/>
  <c r="C15" i="12"/>
  <c r="E15" i="12"/>
  <c r="G15" i="12"/>
  <c r="I15" i="12"/>
  <c r="K15" i="12"/>
  <c r="N15" i="12"/>
  <c r="Q15" i="12"/>
  <c r="C7" i="11"/>
  <c r="E7" i="11"/>
  <c r="G7" i="11"/>
  <c r="I7" i="11"/>
  <c r="K7" i="11"/>
  <c r="N7" i="11"/>
  <c r="Q7" i="11"/>
  <c r="C8" i="11"/>
  <c r="E8" i="11"/>
  <c r="G8" i="11"/>
  <c r="I8" i="11"/>
  <c r="K8" i="11"/>
  <c r="N8" i="11"/>
  <c r="Q8" i="11"/>
  <c r="C9" i="11"/>
  <c r="E9" i="11"/>
  <c r="G9" i="11"/>
  <c r="I9" i="11"/>
  <c r="K9" i="11"/>
  <c r="N9" i="11"/>
  <c r="Q9" i="11"/>
  <c r="C12" i="11"/>
  <c r="E12" i="11"/>
  <c r="G12" i="11"/>
  <c r="I12" i="11"/>
  <c r="K12" i="11"/>
  <c r="N12" i="11"/>
  <c r="Q12" i="11"/>
  <c r="C13" i="11"/>
  <c r="E13" i="11"/>
  <c r="G13" i="11"/>
  <c r="I13" i="11"/>
  <c r="K13" i="11"/>
  <c r="N13" i="11"/>
  <c r="Q13" i="11"/>
  <c r="C14" i="11"/>
  <c r="E14" i="11"/>
  <c r="G14" i="11"/>
  <c r="I14" i="11"/>
  <c r="K14" i="11"/>
  <c r="N14" i="11"/>
  <c r="Q14" i="11"/>
  <c r="C15" i="11"/>
  <c r="E15" i="11"/>
  <c r="G15" i="11"/>
  <c r="I15" i="11"/>
  <c r="K15" i="11"/>
  <c r="N15" i="11"/>
  <c r="Q15" i="11"/>
  <c r="C7" i="9"/>
  <c r="E7" i="9"/>
  <c r="G7" i="9"/>
  <c r="I7" i="9"/>
  <c r="K7" i="9"/>
  <c r="L7" i="9"/>
  <c r="N7" i="9"/>
  <c r="O7" i="9"/>
  <c r="Q7" i="9"/>
  <c r="R7" i="9"/>
  <c r="K8" i="9"/>
  <c r="L8" i="9"/>
  <c r="N8" i="9"/>
  <c r="O8" i="9"/>
  <c r="Q8" i="9"/>
  <c r="R8" i="9"/>
  <c r="C9" i="9"/>
  <c r="E9" i="9"/>
  <c r="G9" i="9"/>
  <c r="I9" i="9"/>
  <c r="K9" i="9"/>
  <c r="L9" i="9"/>
  <c r="N9" i="9"/>
  <c r="O9" i="9"/>
  <c r="Q9" i="9"/>
  <c r="R9" i="9"/>
  <c r="C10" i="9"/>
  <c r="E10" i="9"/>
  <c r="G10" i="9"/>
  <c r="I10" i="9"/>
  <c r="K10" i="9"/>
  <c r="L10" i="9"/>
  <c r="N10" i="9"/>
  <c r="O10" i="9"/>
  <c r="Q10" i="9"/>
  <c r="R10" i="9"/>
  <c r="C11" i="9"/>
  <c r="E11" i="9"/>
  <c r="G11" i="9"/>
  <c r="I11" i="9"/>
  <c r="K11" i="9"/>
  <c r="L11" i="9"/>
  <c r="N11" i="9"/>
  <c r="O11" i="9"/>
  <c r="Q11" i="9"/>
  <c r="R11" i="9"/>
  <c r="C12" i="9"/>
  <c r="E12" i="9"/>
  <c r="G12" i="9"/>
  <c r="I12" i="9"/>
  <c r="K12" i="9"/>
  <c r="L12" i="9"/>
  <c r="N12" i="9"/>
  <c r="O12" i="9"/>
  <c r="Q12" i="9"/>
  <c r="R12" i="9"/>
  <c r="C13" i="9"/>
  <c r="E13" i="9"/>
  <c r="G13" i="9"/>
  <c r="I13" i="9"/>
  <c r="K13" i="9"/>
  <c r="L13" i="9"/>
  <c r="N13" i="9"/>
  <c r="O13" i="9"/>
  <c r="Q13" i="9"/>
  <c r="R13" i="9"/>
  <c r="C14" i="9"/>
  <c r="E14" i="9"/>
  <c r="G14" i="9"/>
  <c r="I14" i="9"/>
  <c r="K14" i="9"/>
  <c r="L14" i="9"/>
  <c r="N14" i="9"/>
  <c r="O14" i="9"/>
  <c r="Q14" i="9"/>
  <c r="R14" i="9"/>
  <c r="C15" i="9"/>
  <c r="E15" i="9"/>
  <c r="G15" i="9"/>
  <c r="I15" i="9"/>
  <c r="K15" i="9"/>
  <c r="L15" i="9"/>
  <c r="N15" i="9"/>
  <c r="O15" i="9"/>
  <c r="Q15" i="9"/>
  <c r="R15" i="9"/>
  <c r="C7" i="8"/>
  <c r="E7" i="8"/>
  <c r="G7" i="8"/>
  <c r="I7" i="8"/>
  <c r="K7" i="8"/>
  <c r="N7" i="8"/>
  <c r="Q7" i="8"/>
  <c r="C8" i="8"/>
  <c r="E8" i="8"/>
  <c r="G8" i="8"/>
  <c r="I8" i="8"/>
  <c r="K8" i="8"/>
  <c r="N8" i="8"/>
  <c r="Q8" i="8"/>
  <c r="C14" i="8"/>
  <c r="E14" i="8"/>
  <c r="G14" i="8"/>
  <c r="I14" i="8"/>
  <c r="K14" i="8"/>
  <c r="N14" i="8"/>
  <c r="Q14" i="8"/>
  <c r="C7" i="5"/>
  <c r="E7" i="5"/>
  <c r="G7" i="5"/>
  <c r="I7" i="5"/>
  <c r="K7" i="5"/>
  <c r="N7" i="5"/>
  <c r="Q7" i="5"/>
  <c r="C8" i="5"/>
  <c r="E8" i="5"/>
  <c r="G8" i="5"/>
  <c r="I8" i="5"/>
  <c r="K8" i="5"/>
  <c r="N8" i="5"/>
  <c r="Q8" i="5"/>
  <c r="C9" i="5"/>
  <c r="E9" i="5"/>
  <c r="G9" i="5"/>
  <c r="I9" i="5"/>
  <c r="K9" i="5"/>
  <c r="N9" i="5"/>
  <c r="Q9" i="5"/>
  <c r="C10" i="5"/>
  <c r="E10" i="5"/>
  <c r="G10" i="5"/>
  <c r="I10" i="5"/>
  <c r="K10" i="5"/>
  <c r="N10" i="5"/>
  <c r="Q10" i="5"/>
  <c r="C11" i="5"/>
  <c r="E11" i="5"/>
  <c r="G11" i="5"/>
  <c r="I11" i="5"/>
  <c r="K11" i="5"/>
  <c r="N11" i="5"/>
  <c r="Q11" i="5"/>
  <c r="C12" i="5"/>
  <c r="E12" i="5"/>
  <c r="G12" i="5"/>
  <c r="I12" i="5"/>
  <c r="K12" i="5"/>
  <c r="N12" i="5"/>
  <c r="Q12" i="5"/>
  <c r="C13" i="5"/>
  <c r="E13" i="5"/>
  <c r="G13" i="5"/>
  <c r="I13" i="5"/>
  <c r="K13" i="5"/>
  <c r="N13" i="5"/>
  <c r="Q13" i="5"/>
  <c r="C14" i="5"/>
  <c r="E14" i="5"/>
  <c r="G14" i="5"/>
  <c r="I14" i="5"/>
  <c r="K14" i="5"/>
  <c r="N14" i="5"/>
  <c r="Q14" i="5"/>
  <c r="C15" i="5"/>
  <c r="E15" i="5"/>
  <c r="G15" i="5"/>
  <c r="I15" i="5"/>
  <c r="K15" i="5"/>
  <c r="N15" i="5"/>
  <c r="Q15" i="5"/>
  <c r="C8" i="4"/>
  <c r="E8" i="4"/>
  <c r="G8" i="4"/>
  <c r="I8" i="4"/>
  <c r="K8" i="4"/>
  <c r="N8" i="4"/>
  <c r="Q8" i="4"/>
  <c r="C9" i="4"/>
  <c r="E9" i="4"/>
  <c r="G9" i="4"/>
  <c r="I9" i="4"/>
  <c r="K9" i="4"/>
  <c r="N9" i="4"/>
  <c r="Q9" i="4"/>
  <c r="N12" i="4"/>
  <c r="Q12" i="4"/>
  <c r="C7" i="38"/>
  <c r="E7" i="38"/>
  <c r="G7" i="38"/>
  <c r="I7" i="38"/>
  <c r="K7" i="38"/>
  <c r="N7" i="38"/>
  <c r="Q7" i="38"/>
  <c r="C8" i="38"/>
  <c r="E8" i="38"/>
  <c r="G8" i="38"/>
  <c r="I8" i="38"/>
  <c r="K8" i="38"/>
  <c r="N8" i="38"/>
  <c r="Q8" i="38"/>
  <c r="C9" i="38"/>
  <c r="E9" i="38"/>
  <c r="G9" i="38"/>
  <c r="I9" i="38"/>
  <c r="K9" i="38"/>
  <c r="N9" i="38"/>
  <c r="Q9" i="38"/>
  <c r="C10" i="38"/>
  <c r="E10" i="38"/>
  <c r="G10" i="38"/>
  <c r="I10" i="38"/>
  <c r="K10" i="38"/>
  <c r="N10" i="38"/>
  <c r="Q10" i="38"/>
  <c r="C11" i="38"/>
  <c r="E11" i="38"/>
  <c r="G11" i="38"/>
  <c r="I11" i="38"/>
  <c r="K11" i="38"/>
  <c r="N11" i="38"/>
  <c r="Q11" i="38"/>
  <c r="C12" i="38"/>
  <c r="E12" i="38"/>
  <c r="G12" i="38"/>
  <c r="I12" i="38"/>
  <c r="K12" i="38"/>
  <c r="N12" i="38"/>
  <c r="Q12" i="38"/>
  <c r="C13" i="38"/>
  <c r="E13" i="38"/>
  <c r="G13" i="38"/>
  <c r="I13" i="38"/>
  <c r="K13" i="38"/>
  <c r="N13" i="38"/>
  <c r="Q13" i="38"/>
  <c r="C14" i="38"/>
  <c r="E14" i="38"/>
  <c r="G14" i="38"/>
  <c r="I14" i="38"/>
  <c r="K14" i="38"/>
  <c r="N14" i="38"/>
  <c r="Q14" i="38"/>
  <c r="C15" i="38"/>
  <c r="E15" i="38"/>
  <c r="G15" i="38"/>
  <c r="I15" i="38"/>
  <c r="K15" i="38"/>
  <c r="N15" i="38"/>
  <c r="Q15" i="38"/>
  <c r="R39" i="42"/>
  <c r="R39" i="9"/>
  <c r="O39" i="42"/>
  <c r="O39" i="9"/>
  <c r="L39" i="42"/>
  <c r="L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38" i="42"/>
  <c r="R37" i="42"/>
  <c r="R36" i="42"/>
  <c r="R33" i="42"/>
  <c r="R32" i="42"/>
  <c r="R31" i="42"/>
  <c r="R30" i="42"/>
  <c r="R28" i="42"/>
  <c r="R27" i="42"/>
  <c r="R26" i="42"/>
  <c r="R25" i="42"/>
  <c r="R24" i="42"/>
  <c r="R23" i="42"/>
  <c r="R22" i="42"/>
  <c r="R21" i="42"/>
  <c r="R20" i="42"/>
  <c r="R19" i="42"/>
  <c r="R18" i="42"/>
  <c r="R17" i="42"/>
  <c r="R16" i="42"/>
  <c r="R14" i="42"/>
  <c r="R11" i="42"/>
  <c r="R10" i="42"/>
  <c r="R9" i="42"/>
  <c r="R8" i="42"/>
  <c r="O38" i="9"/>
  <c r="O37" i="9"/>
  <c r="O36" i="9"/>
  <c r="O35" i="9"/>
  <c r="O34" i="9"/>
  <c r="O33" i="9"/>
  <c r="O32" i="9"/>
  <c r="O31" i="9"/>
  <c r="O30" i="9"/>
  <c r="O29" i="9"/>
  <c r="O28" i="9"/>
  <c r="O27" i="9"/>
  <c r="O26" i="9"/>
  <c r="O25" i="9"/>
  <c r="O24" i="9"/>
  <c r="O23" i="9"/>
  <c r="O22" i="9"/>
  <c r="O21" i="9"/>
  <c r="O20" i="9"/>
  <c r="O19" i="9"/>
  <c r="O18" i="9"/>
  <c r="O17" i="9"/>
  <c r="O16" i="9"/>
  <c r="O38" i="42"/>
  <c r="O37" i="42"/>
  <c r="O36" i="42"/>
  <c r="O34" i="42"/>
  <c r="O33" i="42"/>
  <c r="O32" i="42"/>
  <c r="O31" i="42"/>
  <c r="O30" i="42"/>
  <c r="O29" i="42"/>
  <c r="O28" i="42"/>
  <c r="O27" i="42"/>
  <c r="O26" i="42"/>
  <c r="O25" i="42"/>
  <c r="O24" i="42"/>
  <c r="O23" i="42"/>
  <c r="O22" i="42"/>
  <c r="O21" i="42"/>
  <c r="O20" i="42"/>
  <c r="O19" i="42"/>
  <c r="O18" i="42"/>
  <c r="O17" i="42"/>
  <c r="O16" i="42"/>
  <c r="O14" i="42"/>
  <c r="O11" i="42"/>
  <c r="O10" i="42"/>
  <c r="O9" i="42"/>
  <c r="O8" i="42"/>
  <c r="L38" i="9"/>
  <c r="L37" i="9"/>
  <c r="L36" i="9"/>
  <c r="L35" i="9"/>
  <c r="L34" i="9"/>
  <c r="L33" i="9"/>
  <c r="L32" i="9"/>
  <c r="L31" i="9"/>
  <c r="L30" i="9"/>
  <c r="L29" i="9"/>
  <c r="L28" i="9"/>
  <c r="L27" i="9"/>
  <c r="L26" i="9"/>
  <c r="L25" i="9"/>
  <c r="L24" i="9"/>
  <c r="L23" i="9"/>
  <c r="L22" i="9"/>
  <c r="L21" i="9"/>
  <c r="L20" i="9"/>
  <c r="L19" i="9"/>
  <c r="L18" i="9"/>
  <c r="L17" i="9"/>
  <c r="L16" i="9"/>
  <c r="L38" i="42"/>
  <c r="L37" i="42"/>
  <c r="L36" i="42"/>
  <c r="L34" i="42"/>
  <c r="L33" i="42"/>
  <c r="L32" i="42"/>
  <c r="L31" i="42"/>
  <c r="L30" i="42"/>
  <c r="L29" i="42"/>
  <c r="L28" i="42"/>
  <c r="L27" i="42"/>
  <c r="L26" i="42"/>
  <c r="L25" i="42"/>
  <c r="L24" i="42"/>
  <c r="L23" i="42"/>
  <c r="L22" i="42"/>
  <c r="L21" i="42"/>
  <c r="L20" i="42"/>
  <c r="L19" i="42"/>
  <c r="L18" i="42"/>
  <c r="L17" i="42"/>
  <c r="L16" i="42"/>
  <c r="L14" i="42"/>
  <c r="L11" i="42"/>
  <c r="L10" i="42"/>
  <c r="L9" i="42"/>
  <c r="L8" i="42"/>
  <c r="R7" i="42"/>
  <c r="O7" i="42"/>
  <c r="L7" i="42"/>
  <c r="Q38" i="4"/>
  <c r="Q36" i="4"/>
  <c r="Q27" i="4"/>
  <c r="Q26" i="4"/>
  <c r="Q22" i="4"/>
  <c r="Q21" i="4"/>
  <c r="Q20" i="4"/>
  <c r="Q38" i="5"/>
  <c r="Q37" i="5"/>
  <c r="Q36" i="5"/>
  <c r="Q35" i="5"/>
  <c r="Q34" i="5"/>
  <c r="Q33" i="5"/>
  <c r="Q32" i="5"/>
  <c r="Q31" i="5"/>
  <c r="Q30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24" i="8"/>
  <c r="Q23" i="8"/>
  <c r="Q22" i="8"/>
  <c r="Q20" i="8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38" i="11"/>
  <c r="Q37" i="11"/>
  <c r="Q36" i="11"/>
  <c r="Q35" i="11"/>
  <c r="Q32" i="11"/>
  <c r="Q30" i="11"/>
  <c r="Q28" i="11"/>
  <c r="Q27" i="11"/>
  <c r="Q26" i="11"/>
  <c r="Q25" i="11"/>
  <c r="Q24" i="11"/>
  <c r="Q21" i="11"/>
  <c r="Q20" i="11"/>
  <c r="Q19" i="11"/>
  <c r="Q18" i="11"/>
  <c r="Q17" i="11"/>
  <c r="Q16" i="11"/>
  <c r="Q38" i="12"/>
  <c r="Q36" i="12"/>
  <c r="Q35" i="12"/>
  <c r="Q34" i="12"/>
  <c r="Q32" i="12"/>
  <c r="Q31" i="12"/>
  <c r="Q30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38" i="13"/>
  <c r="Q37" i="13"/>
  <c r="Q36" i="13"/>
  <c r="Q34" i="13"/>
  <c r="Q32" i="13"/>
  <c r="Q31" i="13"/>
  <c r="Q30" i="13"/>
  <c r="Q28" i="13"/>
  <c r="Q26" i="13"/>
  <c r="Q25" i="13"/>
  <c r="Q24" i="13"/>
  <c r="Q23" i="13"/>
  <c r="Q22" i="13"/>
  <c r="Q21" i="13"/>
  <c r="Q20" i="13"/>
  <c r="Q19" i="13"/>
  <c r="Q18" i="13"/>
  <c r="Q17" i="13"/>
  <c r="Q16" i="13"/>
  <c r="Q38" i="14"/>
  <c r="Q36" i="14"/>
  <c r="Q35" i="14"/>
  <c r="Q34" i="14"/>
  <c r="Q32" i="14"/>
  <c r="Q30" i="14"/>
  <c r="Q28" i="14"/>
  <c r="Q27" i="14"/>
  <c r="Q26" i="14"/>
  <c r="Q25" i="14"/>
  <c r="Q23" i="14"/>
  <c r="Q22" i="14"/>
  <c r="Q21" i="14"/>
  <c r="Q20" i="14"/>
  <c r="Q19" i="14"/>
  <c r="Q18" i="14"/>
  <c r="Q17" i="14"/>
  <c r="Q16" i="14"/>
  <c r="Q27" i="39"/>
  <c r="Q22" i="39"/>
  <c r="Q21" i="39"/>
  <c r="Q20" i="39"/>
  <c r="Q19" i="39"/>
  <c r="Q30" i="40"/>
  <c r="Q27" i="40"/>
  <c r="Q24" i="40"/>
  <c r="Q20" i="40"/>
  <c r="Q30" i="41"/>
  <c r="Q28" i="41"/>
  <c r="Q24" i="41"/>
  <c r="Q22" i="41"/>
  <c r="Q20" i="41"/>
  <c r="Q17" i="41"/>
  <c r="Q38" i="42"/>
  <c r="Q37" i="42"/>
  <c r="Q36" i="42"/>
  <c r="Q33" i="42"/>
  <c r="Q32" i="42"/>
  <c r="Q31" i="42"/>
  <c r="Q30" i="42"/>
  <c r="Q28" i="42"/>
  <c r="Q27" i="42"/>
  <c r="Q26" i="42"/>
  <c r="Q25" i="42"/>
  <c r="Q24" i="42"/>
  <c r="Q23" i="42"/>
  <c r="Q22" i="42"/>
  <c r="Q21" i="42"/>
  <c r="Q20" i="42"/>
  <c r="Q19" i="42"/>
  <c r="Q18" i="42"/>
  <c r="Q17" i="42"/>
  <c r="Q16" i="42"/>
  <c r="Q14" i="42"/>
  <c r="Q11" i="42"/>
  <c r="Q10" i="42"/>
  <c r="Q9" i="42"/>
  <c r="Q8" i="42"/>
  <c r="Q38" i="38"/>
  <c r="Q37" i="38"/>
  <c r="Q36" i="38"/>
  <c r="Q35" i="38"/>
  <c r="Q34" i="38"/>
  <c r="Q33" i="38"/>
  <c r="Q32" i="38"/>
  <c r="Q31" i="38"/>
  <c r="Q30" i="38"/>
  <c r="Q29" i="38"/>
  <c r="Q28" i="38"/>
  <c r="Q27" i="38"/>
  <c r="Q26" i="38"/>
  <c r="Q25" i="38"/>
  <c r="Q24" i="38"/>
  <c r="Q23" i="38"/>
  <c r="Q22" i="38"/>
  <c r="Q21" i="38"/>
  <c r="Q20" i="38"/>
  <c r="Q19" i="38"/>
  <c r="Q18" i="38"/>
  <c r="Q17" i="38"/>
  <c r="Q16" i="38"/>
  <c r="N38" i="4"/>
  <c r="N36" i="4"/>
  <c r="N31" i="4"/>
  <c r="N27" i="4"/>
  <c r="N22" i="4"/>
  <c r="N21" i="4"/>
  <c r="N20" i="4"/>
  <c r="N38" i="5"/>
  <c r="N37" i="5"/>
  <c r="N36" i="5"/>
  <c r="N35" i="5"/>
  <c r="N34" i="5"/>
  <c r="N33" i="5"/>
  <c r="N32" i="5"/>
  <c r="N31" i="5"/>
  <c r="N30" i="5"/>
  <c r="N29" i="5"/>
  <c r="N28" i="5"/>
  <c r="N27" i="5"/>
  <c r="N26" i="5"/>
  <c r="N25" i="5"/>
  <c r="N24" i="5"/>
  <c r="N23" i="5"/>
  <c r="N22" i="5"/>
  <c r="N21" i="5"/>
  <c r="N20" i="5"/>
  <c r="N19" i="5"/>
  <c r="N18" i="5"/>
  <c r="N17" i="5"/>
  <c r="N16" i="5"/>
  <c r="N24" i="8"/>
  <c r="N23" i="8"/>
  <c r="N22" i="8"/>
  <c r="N20" i="8"/>
  <c r="N38" i="9"/>
  <c r="N37" i="9"/>
  <c r="N36" i="9"/>
  <c r="N35" i="9"/>
  <c r="N34" i="9"/>
  <c r="N33" i="9"/>
  <c r="N32" i="9"/>
  <c r="N31" i="9"/>
  <c r="N30" i="9"/>
  <c r="N29" i="9"/>
  <c r="N28" i="9"/>
  <c r="N27" i="9"/>
  <c r="N26" i="9"/>
  <c r="N25" i="9"/>
  <c r="N24" i="9"/>
  <c r="N23" i="9"/>
  <c r="N22" i="9"/>
  <c r="N21" i="9"/>
  <c r="N20" i="9"/>
  <c r="N19" i="9"/>
  <c r="N18" i="9"/>
  <c r="N17" i="9"/>
  <c r="N16" i="9"/>
  <c r="N38" i="11"/>
  <c r="N37" i="11"/>
  <c r="N36" i="11"/>
  <c r="N35" i="11"/>
  <c r="N32" i="11"/>
  <c r="N31" i="11"/>
  <c r="N30" i="11"/>
  <c r="N28" i="11"/>
  <c r="N27" i="11"/>
  <c r="N26" i="11"/>
  <c r="N25" i="11"/>
  <c r="N24" i="11"/>
  <c r="N21" i="11"/>
  <c r="N20" i="11"/>
  <c r="N19" i="11"/>
  <c r="N18" i="11"/>
  <c r="N17" i="11"/>
  <c r="N16" i="11"/>
  <c r="N38" i="12"/>
  <c r="N36" i="12"/>
  <c r="N35" i="12"/>
  <c r="N34" i="12"/>
  <c r="N32" i="12"/>
  <c r="N31" i="12"/>
  <c r="N30" i="12"/>
  <c r="N28" i="12"/>
  <c r="N27" i="12"/>
  <c r="N26" i="12"/>
  <c r="N25" i="12"/>
  <c r="N24" i="12"/>
  <c r="N23" i="12"/>
  <c r="N22" i="12"/>
  <c r="N21" i="12"/>
  <c r="N20" i="12"/>
  <c r="N19" i="12"/>
  <c r="N18" i="12"/>
  <c r="N17" i="12"/>
  <c r="N16" i="12"/>
  <c r="N38" i="13"/>
  <c r="N37" i="13"/>
  <c r="N36" i="13"/>
  <c r="N34" i="13"/>
  <c r="N32" i="13"/>
  <c r="N31" i="13"/>
  <c r="N30" i="13"/>
  <c r="N28" i="13"/>
  <c r="N26" i="13"/>
  <c r="N25" i="13"/>
  <c r="N24" i="13"/>
  <c r="N23" i="13"/>
  <c r="N22" i="13"/>
  <c r="N21" i="13"/>
  <c r="N20" i="13"/>
  <c r="N18" i="13"/>
  <c r="N17" i="13"/>
  <c r="N16" i="13"/>
  <c r="N38" i="14"/>
  <c r="N36" i="14"/>
  <c r="N35" i="14"/>
  <c r="N34" i="14"/>
  <c r="N32" i="14"/>
  <c r="N30" i="14"/>
  <c r="N28" i="14"/>
  <c r="N27" i="14"/>
  <c r="N26" i="14"/>
  <c r="N25" i="14"/>
  <c r="N23" i="14"/>
  <c r="N22" i="14"/>
  <c r="N21" i="14"/>
  <c r="N20" i="14"/>
  <c r="N19" i="14"/>
  <c r="N18" i="14"/>
  <c r="N17" i="14"/>
  <c r="N16" i="14"/>
  <c r="N22" i="39"/>
  <c r="N21" i="39"/>
  <c r="N20" i="39"/>
  <c r="N19" i="39"/>
  <c r="N31" i="40"/>
  <c r="N27" i="40"/>
  <c r="N20" i="40"/>
  <c r="N38" i="41"/>
  <c r="N30" i="41"/>
  <c r="N28" i="41"/>
  <c r="N24" i="41"/>
  <c r="N22" i="41"/>
  <c r="N20" i="41"/>
  <c r="N17" i="41"/>
  <c r="N38" i="42"/>
  <c r="N37" i="42"/>
  <c r="N36" i="42"/>
  <c r="N34" i="42"/>
  <c r="N33" i="42"/>
  <c r="N32" i="42"/>
  <c r="N31" i="42"/>
  <c r="N30" i="42"/>
  <c r="N29" i="42"/>
  <c r="N28" i="42"/>
  <c r="N27" i="42"/>
  <c r="N26" i="42"/>
  <c r="N25" i="42"/>
  <c r="N24" i="42"/>
  <c r="N23" i="42"/>
  <c r="N22" i="42"/>
  <c r="N21" i="42"/>
  <c r="N20" i="42"/>
  <c r="N19" i="42"/>
  <c r="N18" i="42"/>
  <c r="N17" i="42"/>
  <c r="N16" i="42"/>
  <c r="N14" i="42"/>
  <c r="N11" i="42"/>
  <c r="N10" i="42"/>
  <c r="N9" i="42"/>
  <c r="N8" i="42"/>
  <c r="N38" i="38"/>
  <c r="N37" i="38"/>
  <c r="N36" i="38"/>
  <c r="N35" i="38"/>
  <c r="N34" i="38"/>
  <c r="N33" i="38"/>
  <c r="N32" i="38"/>
  <c r="N31" i="38"/>
  <c r="N30" i="38"/>
  <c r="N29" i="38"/>
  <c r="N28" i="38"/>
  <c r="N27" i="38"/>
  <c r="N26" i="38"/>
  <c r="N25" i="38"/>
  <c r="N24" i="38"/>
  <c r="N23" i="38"/>
  <c r="N22" i="38"/>
  <c r="N21" i="38"/>
  <c r="N20" i="38"/>
  <c r="N19" i="38"/>
  <c r="N18" i="38"/>
  <c r="N17" i="38"/>
  <c r="N16" i="38"/>
  <c r="K38" i="4"/>
  <c r="K36" i="4"/>
  <c r="K31" i="4"/>
  <c r="K24" i="4"/>
  <c r="K22" i="4"/>
  <c r="K21" i="4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24" i="8"/>
  <c r="K23" i="8"/>
  <c r="K22" i="8"/>
  <c r="K20" i="8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38" i="11"/>
  <c r="K37" i="11"/>
  <c r="K36" i="11"/>
  <c r="K35" i="11"/>
  <c r="K32" i="11"/>
  <c r="K31" i="11"/>
  <c r="K30" i="11"/>
  <c r="K28" i="11"/>
  <c r="K27" i="11"/>
  <c r="K26" i="11"/>
  <c r="K25" i="11"/>
  <c r="K24" i="11"/>
  <c r="K21" i="11"/>
  <c r="K20" i="11"/>
  <c r="K19" i="11"/>
  <c r="K18" i="11"/>
  <c r="K17" i="11"/>
  <c r="K16" i="11"/>
  <c r="K38" i="12"/>
  <c r="K36" i="12"/>
  <c r="K35" i="12"/>
  <c r="K34" i="12"/>
  <c r="K32" i="12"/>
  <c r="K31" i="12"/>
  <c r="K30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38" i="13"/>
  <c r="K37" i="13"/>
  <c r="K36" i="13"/>
  <c r="K34" i="13"/>
  <c r="K32" i="13"/>
  <c r="K31" i="13"/>
  <c r="K30" i="13"/>
  <c r="K28" i="13"/>
  <c r="K26" i="13"/>
  <c r="K25" i="13"/>
  <c r="K24" i="13"/>
  <c r="K23" i="13"/>
  <c r="K22" i="13"/>
  <c r="K21" i="13"/>
  <c r="K20" i="13"/>
  <c r="K18" i="13"/>
  <c r="K17" i="13"/>
  <c r="K16" i="13"/>
  <c r="K38" i="14"/>
  <c r="K36" i="14"/>
  <c r="K35" i="14"/>
  <c r="K34" i="14"/>
  <c r="K32" i="14"/>
  <c r="K30" i="14"/>
  <c r="K28" i="14"/>
  <c r="K27" i="14"/>
  <c r="K26" i="14"/>
  <c r="K25" i="14"/>
  <c r="K23" i="14"/>
  <c r="K22" i="14"/>
  <c r="K21" i="14"/>
  <c r="K20" i="14"/>
  <c r="K19" i="14"/>
  <c r="K18" i="14"/>
  <c r="K17" i="14"/>
  <c r="K16" i="14"/>
  <c r="K22" i="39"/>
  <c r="K21" i="39"/>
  <c r="K20" i="39"/>
  <c r="K19" i="39"/>
  <c r="K27" i="40"/>
  <c r="K20" i="40"/>
  <c r="K38" i="41"/>
  <c r="K30" i="41"/>
  <c r="K28" i="41"/>
  <c r="K24" i="41"/>
  <c r="K22" i="41"/>
  <c r="K20" i="41"/>
  <c r="K17" i="41"/>
  <c r="K38" i="42"/>
  <c r="K37" i="42"/>
  <c r="K36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4" i="42"/>
  <c r="K11" i="42"/>
  <c r="K10" i="42"/>
  <c r="K9" i="42"/>
  <c r="K8" i="42"/>
  <c r="K38" i="38"/>
  <c r="K37" i="38"/>
  <c r="K36" i="38"/>
  <c r="K35" i="38"/>
  <c r="K34" i="38"/>
  <c r="K33" i="38"/>
  <c r="K32" i="38"/>
  <c r="K31" i="38"/>
  <c r="K30" i="38"/>
  <c r="K29" i="38"/>
  <c r="K28" i="38"/>
  <c r="K27" i="38"/>
  <c r="K26" i="38"/>
  <c r="K25" i="38"/>
  <c r="K24" i="38"/>
  <c r="K23" i="38"/>
  <c r="K22" i="38"/>
  <c r="K21" i="38"/>
  <c r="K20" i="38"/>
  <c r="K19" i="38"/>
  <c r="K18" i="38"/>
  <c r="K17" i="38"/>
  <c r="K16" i="38"/>
  <c r="I38" i="4"/>
  <c r="I36" i="4"/>
  <c r="I31" i="4"/>
  <c r="I22" i="4"/>
  <c r="I21" i="4"/>
  <c r="I20" i="4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I17" i="5"/>
  <c r="I16" i="5"/>
  <c r="I24" i="8"/>
  <c r="I23" i="8"/>
  <c r="I22" i="8"/>
  <c r="I20" i="8"/>
  <c r="I38" i="9"/>
  <c r="I37" i="9"/>
  <c r="I36" i="9"/>
  <c r="I35" i="9"/>
  <c r="I34" i="9"/>
  <c r="I33" i="9"/>
  <c r="I32" i="9"/>
  <c r="I31" i="9"/>
  <c r="I30" i="9"/>
  <c r="I29" i="9"/>
  <c r="I28" i="9"/>
  <c r="I27" i="9"/>
  <c r="I26" i="9"/>
  <c r="I25" i="9"/>
  <c r="I24" i="9"/>
  <c r="I23" i="9"/>
  <c r="I22" i="9"/>
  <c r="I21" i="9"/>
  <c r="I20" i="9"/>
  <c r="I19" i="9"/>
  <c r="I18" i="9"/>
  <c r="I17" i="9"/>
  <c r="I16" i="9"/>
  <c r="I38" i="11"/>
  <c r="I37" i="11"/>
  <c r="I36" i="11"/>
  <c r="I35" i="11"/>
  <c r="I32" i="11"/>
  <c r="I31" i="11"/>
  <c r="I30" i="11"/>
  <c r="I28" i="11"/>
  <c r="I27" i="11"/>
  <c r="I26" i="11"/>
  <c r="I25" i="11"/>
  <c r="I24" i="11"/>
  <c r="I21" i="11"/>
  <c r="I20" i="11"/>
  <c r="I19" i="11"/>
  <c r="I18" i="11"/>
  <c r="I17" i="11"/>
  <c r="I16" i="11"/>
  <c r="I38" i="12"/>
  <c r="I36" i="12"/>
  <c r="I35" i="12"/>
  <c r="I34" i="12"/>
  <c r="I32" i="12"/>
  <c r="I31" i="12"/>
  <c r="I30" i="12"/>
  <c r="I28" i="12"/>
  <c r="I27" i="12"/>
  <c r="I26" i="12"/>
  <c r="I25" i="12"/>
  <c r="I24" i="12"/>
  <c r="I23" i="12"/>
  <c r="I22" i="12"/>
  <c r="I21" i="12"/>
  <c r="I20" i="12"/>
  <c r="I19" i="12"/>
  <c r="I18" i="12"/>
  <c r="I17" i="12"/>
  <c r="I16" i="12"/>
  <c r="I38" i="13"/>
  <c r="I37" i="13"/>
  <c r="I36" i="13"/>
  <c r="I34" i="13"/>
  <c r="I32" i="13"/>
  <c r="I31" i="13"/>
  <c r="I30" i="13"/>
  <c r="I28" i="13"/>
  <c r="I26" i="13"/>
  <c r="I25" i="13"/>
  <c r="I24" i="13"/>
  <c r="I23" i="13"/>
  <c r="I22" i="13"/>
  <c r="I21" i="13"/>
  <c r="I20" i="13"/>
  <c r="I18" i="13"/>
  <c r="I17" i="13"/>
  <c r="I16" i="13"/>
  <c r="I38" i="14"/>
  <c r="I36" i="14"/>
  <c r="I35" i="14"/>
  <c r="I34" i="14"/>
  <c r="I32" i="14"/>
  <c r="I30" i="14"/>
  <c r="I28" i="14"/>
  <c r="I27" i="14"/>
  <c r="I26" i="14"/>
  <c r="I25" i="14"/>
  <c r="I23" i="14"/>
  <c r="I22" i="14"/>
  <c r="I21" i="14"/>
  <c r="I20" i="14"/>
  <c r="I19" i="14"/>
  <c r="I18" i="14"/>
  <c r="I17" i="14"/>
  <c r="I16" i="14"/>
  <c r="I22" i="39"/>
  <c r="I21" i="39"/>
  <c r="I20" i="39"/>
  <c r="I19" i="39"/>
  <c r="I27" i="40"/>
  <c r="I20" i="40"/>
  <c r="I30" i="41"/>
  <c r="I28" i="41"/>
  <c r="I24" i="41"/>
  <c r="I22" i="41"/>
  <c r="I20" i="41"/>
  <c r="I17" i="41"/>
  <c r="I38" i="42"/>
  <c r="I37" i="42"/>
  <c r="I36" i="42"/>
  <c r="I34" i="42"/>
  <c r="I33" i="42"/>
  <c r="I32" i="42"/>
  <c r="I31" i="42"/>
  <c r="I30" i="42"/>
  <c r="I29" i="42"/>
  <c r="I28" i="42"/>
  <c r="I27" i="42"/>
  <c r="I26" i="42"/>
  <c r="I25" i="42"/>
  <c r="I24" i="42"/>
  <c r="I23" i="42"/>
  <c r="I22" i="42"/>
  <c r="I21" i="42"/>
  <c r="I20" i="42"/>
  <c r="I19" i="42"/>
  <c r="I18" i="42"/>
  <c r="I17" i="42"/>
  <c r="I16" i="42"/>
  <c r="I14" i="42"/>
  <c r="I11" i="42"/>
  <c r="I10" i="42"/>
  <c r="I9" i="42"/>
  <c r="I8" i="42"/>
  <c r="I38" i="38"/>
  <c r="I37" i="38"/>
  <c r="I36" i="38"/>
  <c r="I35" i="38"/>
  <c r="I34" i="38"/>
  <c r="I33" i="38"/>
  <c r="I32" i="38"/>
  <c r="I31" i="38"/>
  <c r="I30" i="38"/>
  <c r="I29" i="38"/>
  <c r="I28" i="38"/>
  <c r="I27" i="38"/>
  <c r="I26" i="38"/>
  <c r="I25" i="38"/>
  <c r="I24" i="38"/>
  <c r="I23" i="38"/>
  <c r="I22" i="38"/>
  <c r="I21" i="38"/>
  <c r="I20" i="38"/>
  <c r="I19" i="38"/>
  <c r="I18" i="38"/>
  <c r="I17" i="38"/>
  <c r="I16" i="38"/>
  <c r="G38" i="4"/>
  <c r="G36" i="4"/>
  <c r="G31" i="4"/>
  <c r="G23" i="4"/>
  <c r="G22" i="4"/>
  <c r="G21" i="4"/>
  <c r="G20" i="4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24" i="8"/>
  <c r="G23" i="8"/>
  <c r="G22" i="8"/>
  <c r="G20" i="8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38" i="11"/>
  <c r="G37" i="11"/>
  <c r="G36" i="11"/>
  <c r="G35" i="11"/>
  <c r="G32" i="11"/>
  <c r="G30" i="11"/>
  <c r="G28" i="11"/>
  <c r="G27" i="11"/>
  <c r="G26" i="11"/>
  <c r="G25" i="11"/>
  <c r="G24" i="11"/>
  <c r="G21" i="11"/>
  <c r="G20" i="11"/>
  <c r="G19" i="11"/>
  <c r="G18" i="11"/>
  <c r="G17" i="11"/>
  <c r="G16" i="11"/>
  <c r="G38" i="12"/>
  <c r="G36" i="12"/>
  <c r="G35" i="12"/>
  <c r="G34" i="12"/>
  <c r="G32" i="12"/>
  <c r="G31" i="12"/>
  <c r="G30" i="12"/>
  <c r="G28" i="12"/>
  <c r="G27" i="12"/>
  <c r="G26" i="12"/>
  <c r="G25" i="12"/>
  <c r="G24" i="12"/>
  <c r="G23" i="12"/>
  <c r="G22" i="12"/>
  <c r="G21" i="12"/>
  <c r="G20" i="12"/>
  <c r="G19" i="12"/>
  <c r="G18" i="12"/>
  <c r="G17" i="12"/>
  <c r="G16" i="12"/>
  <c r="G38" i="13"/>
  <c r="G37" i="13"/>
  <c r="G36" i="13"/>
  <c r="G34" i="13"/>
  <c r="G32" i="13"/>
  <c r="G31" i="13"/>
  <c r="G30" i="13"/>
  <c r="G28" i="13"/>
  <c r="G26" i="13"/>
  <c r="G25" i="13"/>
  <c r="G24" i="13"/>
  <c r="G23" i="13"/>
  <c r="G22" i="13"/>
  <c r="G21" i="13"/>
  <c r="G20" i="13"/>
  <c r="G19" i="13"/>
  <c r="G18" i="13"/>
  <c r="G17" i="13"/>
  <c r="G16" i="13"/>
  <c r="G38" i="14"/>
  <c r="G36" i="14"/>
  <c r="G35" i="14"/>
  <c r="G34" i="14"/>
  <c r="G32" i="14"/>
  <c r="G30" i="14"/>
  <c r="G28" i="14"/>
  <c r="G27" i="14"/>
  <c r="G26" i="14"/>
  <c r="G25" i="14"/>
  <c r="G23" i="14"/>
  <c r="G22" i="14"/>
  <c r="G21" i="14"/>
  <c r="G20" i="14"/>
  <c r="G19" i="14"/>
  <c r="G18" i="14"/>
  <c r="G17" i="14"/>
  <c r="G16" i="14"/>
  <c r="G22" i="39"/>
  <c r="G21" i="39"/>
  <c r="G20" i="39"/>
  <c r="G19" i="39"/>
  <c r="G27" i="40"/>
  <c r="G20" i="40"/>
  <c r="G30" i="41"/>
  <c r="G28" i="41"/>
  <c r="G24" i="41"/>
  <c r="G22" i="41"/>
  <c r="G20" i="41"/>
  <c r="G17" i="41"/>
  <c r="G38" i="42"/>
  <c r="G37" i="42"/>
  <c r="G36" i="42"/>
  <c r="G34" i="42"/>
  <c r="G33" i="42"/>
  <c r="G32" i="42"/>
  <c r="G31" i="42"/>
  <c r="G30" i="42"/>
  <c r="G29" i="42"/>
  <c r="G28" i="42"/>
  <c r="G27" i="42"/>
  <c r="G26" i="42"/>
  <c r="G25" i="42"/>
  <c r="G24" i="42"/>
  <c r="G23" i="42"/>
  <c r="G22" i="42"/>
  <c r="G21" i="42"/>
  <c r="G20" i="42"/>
  <c r="G19" i="42"/>
  <c r="G18" i="42"/>
  <c r="G17" i="42"/>
  <c r="G16" i="42"/>
  <c r="G14" i="42"/>
  <c r="G11" i="42"/>
  <c r="G10" i="42"/>
  <c r="G9" i="42"/>
  <c r="G8" i="42"/>
  <c r="G38" i="38"/>
  <c r="G37" i="38"/>
  <c r="G36" i="38"/>
  <c r="G35" i="38"/>
  <c r="G34" i="38"/>
  <c r="G33" i="38"/>
  <c r="G32" i="38"/>
  <c r="G31" i="38"/>
  <c r="G30" i="38"/>
  <c r="G29" i="38"/>
  <c r="G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E38" i="4"/>
  <c r="E36" i="4"/>
  <c r="E31" i="4"/>
  <c r="E23" i="4"/>
  <c r="E22" i="4"/>
  <c r="E21" i="4"/>
  <c r="E38" i="5"/>
  <c r="E37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24" i="8"/>
  <c r="E23" i="8"/>
  <c r="E22" i="8"/>
  <c r="E20" i="8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38" i="11"/>
  <c r="E37" i="11"/>
  <c r="E36" i="11"/>
  <c r="E35" i="11"/>
  <c r="E32" i="11"/>
  <c r="E31" i="11"/>
  <c r="E30" i="11"/>
  <c r="E28" i="11"/>
  <c r="E27" i="11"/>
  <c r="E26" i="11"/>
  <c r="E25" i="11"/>
  <c r="E24" i="11"/>
  <c r="E21" i="11"/>
  <c r="E20" i="11"/>
  <c r="E19" i="11"/>
  <c r="E18" i="11"/>
  <c r="E17" i="11"/>
  <c r="E16" i="11"/>
  <c r="E38" i="12"/>
  <c r="E35" i="12"/>
  <c r="E34" i="12"/>
  <c r="E32" i="12"/>
  <c r="E31" i="12"/>
  <c r="E30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38" i="13"/>
  <c r="E37" i="13"/>
  <c r="E36" i="13"/>
  <c r="E34" i="13"/>
  <c r="E32" i="13"/>
  <c r="E31" i="13"/>
  <c r="E30" i="13"/>
  <c r="E28" i="13"/>
  <c r="E26" i="13"/>
  <c r="E25" i="13"/>
  <c r="E24" i="13"/>
  <c r="E23" i="13"/>
  <c r="E22" i="13"/>
  <c r="E21" i="13"/>
  <c r="E20" i="13"/>
  <c r="E18" i="13"/>
  <c r="E17" i="13"/>
  <c r="E16" i="13"/>
  <c r="E38" i="14"/>
  <c r="E36" i="14"/>
  <c r="E35" i="14"/>
  <c r="E34" i="14"/>
  <c r="E32" i="14"/>
  <c r="E30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22" i="39"/>
  <c r="E21" i="39"/>
  <c r="E20" i="39"/>
  <c r="E19" i="39"/>
  <c r="E27" i="40"/>
  <c r="E20" i="40"/>
  <c r="E30" i="41"/>
  <c r="E28" i="41"/>
  <c r="E24" i="41"/>
  <c r="E22" i="41"/>
  <c r="E20" i="41"/>
  <c r="E17" i="41"/>
  <c r="E38" i="42"/>
  <c r="E37" i="42"/>
  <c r="E36" i="42"/>
  <c r="E34" i="42"/>
  <c r="E33" i="42"/>
  <c r="E32" i="42"/>
  <c r="E31" i="42"/>
  <c r="E30" i="42"/>
  <c r="E28" i="42"/>
  <c r="E27" i="42"/>
  <c r="E26" i="42"/>
  <c r="E25" i="42"/>
  <c r="E24" i="42"/>
  <c r="E23" i="42"/>
  <c r="E22" i="42"/>
  <c r="E21" i="42"/>
  <c r="E20" i="42"/>
  <c r="E19" i="42"/>
  <c r="E18" i="42"/>
  <c r="E17" i="42"/>
  <c r="E16" i="42"/>
  <c r="E14" i="42"/>
  <c r="E11" i="42"/>
  <c r="E10" i="42"/>
  <c r="E9" i="42"/>
  <c r="E8" i="42"/>
  <c r="E38" i="38"/>
  <c r="E37" i="38"/>
  <c r="E36" i="38"/>
  <c r="E35" i="38"/>
  <c r="E34" i="38"/>
  <c r="E33" i="38"/>
  <c r="E32" i="38"/>
  <c r="E31" i="38"/>
  <c r="E30" i="38"/>
  <c r="E29" i="38"/>
  <c r="E28" i="38"/>
  <c r="E27" i="38"/>
  <c r="E26" i="38"/>
  <c r="E25" i="38"/>
  <c r="E24" i="38"/>
  <c r="E23" i="38"/>
  <c r="E22" i="38"/>
  <c r="E21" i="38"/>
  <c r="E20" i="38"/>
  <c r="E19" i="38"/>
  <c r="E18" i="38"/>
  <c r="E17" i="38"/>
  <c r="E16" i="38"/>
  <c r="C38" i="4"/>
  <c r="C36" i="4"/>
  <c r="C31" i="4"/>
  <c r="C22" i="4"/>
  <c r="C21" i="4"/>
  <c r="C20" i="4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24" i="8"/>
  <c r="C23" i="8"/>
  <c r="C22" i="8"/>
  <c r="C20" i="8"/>
  <c r="C38" i="9"/>
  <c r="C37" i="9"/>
  <c r="C36" i="9"/>
  <c r="C35" i="9"/>
  <c r="C34" i="9"/>
  <c r="C33" i="9"/>
  <c r="C32" i="9"/>
  <c r="C31" i="9"/>
  <c r="C30" i="9"/>
  <c r="C29" i="9"/>
  <c r="C28" i="9"/>
  <c r="C27" i="9"/>
  <c r="C26" i="9"/>
  <c r="C25" i="9"/>
  <c r="C24" i="9"/>
  <c r="C23" i="9"/>
  <c r="C22" i="9"/>
  <c r="C21" i="9"/>
  <c r="C20" i="9"/>
  <c r="C19" i="9"/>
  <c r="C18" i="9"/>
  <c r="C17" i="9"/>
  <c r="C16" i="9"/>
  <c r="C38" i="11"/>
  <c r="C37" i="11"/>
  <c r="C36" i="11"/>
  <c r="C35" i="11"/>
  <c r="C32" i="11"/>
  <c r="C30" i="11"/>
  <c r="C28" i="11"/>
  <c r="C27" i="11"/>
  <c r="C26" i="11"/>
  <c r="C25" i="11"/>
  <c r="C24" i="11"/>
  <c r="C21" i="11"/>
  <c r="C20" i="11"/>
  <c r="C19" i="11"/>
  <c r="C17" i="11"/>
  <c r="C16" i="11"/>
  <c r="C38" i="12"/>
  <c r="C36" i="12"/>
  <c r="C35" i="12"/>
  <c r="C34" i="12"/>
  <c r="C32" i="12"/>
  <c r="C31" i="12"/>
  <c r="C30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38" i="13"/>
  <c r="C37" i="13"/>
  <c r="C36" i="13"/>
  <c r="C34" i="13"/>
  <c r="C32" i="13"/>
  <c r="C31" i="13"/>
  <c r="C30" i="13"/>
  <c r="C28" i="13"/>
  <c r="C26" i="13"/>
  <c r="C25" i="13"/>
  <c r="C24" i="13"/>
  <c r="C23" i="13"/>
  <c r="C22" i="13"/>
  <c r="C21" i="13"/>
  <c r="C20" i="13"/>
  <c r="C19" i="13"/>
  <c r="C18" i="13"/>
  <c r="C17" i="13"/>
  <c r="C16" i="13"/>
  <c r="C38" i="14"/>
  <c r="C36" i="14"/>
  <c r="C35" i="14"/>
  <c r="C34" i="14"/>
  <c r="C32" i="14"/>
  <c r="C30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22" i="39"/>
  <c r="C21" i="39"/>
  <c r="C20" i="39"/>
  <c r="C19" i="39"/>
  <c r="C20" i="40"/>
  <c r="C31" i="41"/>
  <c r="C30" i="41"/>
  <c r="C28" i="41"/>
  <c r="C24" i="41"/>
  <c r="C22" i="41"/>
  <c r="C20" i="41"/>
  <c r="C17" i="41"/>
  <c r="C38" i="42"/>
  <c r="C37" i="42"/>
  <c r="C36" i="42"/>
  <c r="C34" i="42"/>
  <c r="C33" i="42"/>
  <c r="C32" i="42"/>
  <c r="C31" i="42"/>
  <c r="C30" i="42"/>
  <c r="C29" i="42"/>
  <c r="C28" i="42"/>
  <c r="C27" i="42"/>
  <c r="C26" i="42"/>
  <c r="C25" i="42"/>
  <c r="C24" i="42"/>
  <c r="C23" i="42"/>
  <c r="C22" i="42"/>
  <c r="C21" i="42"/>
  <c r="C20" i="42"/>
  <c r="C19" i="42"/>
  <c r="C18" i="42"/>
  <c r="C17" i="42"/>
  <c r="C16" i="42"/>
  <c r="C14" i="42"/>
  <c r="C11" i="42"/>
  <c r="C10" i="42"/>
  <c r="C9" i="42"/>
  <c r="C8" i="42"/>
  <c r="C38" i="38"/>
  <c r="C37" i="38"/>
  <c r="C36" i="38"/>
  <c r="C35" i="38"/>
  <c r="C34" i="38"/>
  <c r="C33" i="38"/>
  <c r="C32" i="38"/>
  <c r="C31" i="38"/>
  <c r="C30" i="38"/>
  <c r="C29" i="38"/>
  <c r="C28" i="38"/>
  <c r="C27" i="38"/>
  <c r="C26" i="38"/>
  <c r="C25" i="38"/>
  <c r="C24" i="38"/>
  <c r="C23" i="38"/>
  <c r="C22" i="38"/>
  <c r="C21" i="38"/>
  <c r="C20" i="38"/>
  <c r="C19" i="38"/>
  <c r="C18" i="38"/>
  <c r="C17" i="38"/>
  <c r="C16" i="38"/>
  <c r="Q7" i="42"/>
  <c r="N7" i="42"/>
  <c r="K7" i="42"/>
  <c r="I7" i="42"/>
  <c r="G7" i="42"/>
  <c r="E7" i="42"/>
  <c r="C7" i="42"/>
  <c r="B39" i="12"/>
  <c r="D39" i="12"/>
  <c r="F39" i="12"/>
  <c r="H39" i="12"/>
  <c r="J39" i="12"/>
  <c r="L35" i="12"/>
  <c r="M39" i="12"/>
  <c r="O7" i="12"/>
  <c r="P39" i="12"/>
  <c r="P39" i="41"/>
  <c r="M39" i="41"/>
  <c r="J39" i="41"/>
  <c r="L38" i="41"/>
  <c r="H39" i="41"/>
  <c r="F39" i="41"/>
  <c r="D39" i="41"/>
  <c r="B39" i="41"/>
  <c r="P39" i="40"/>
  <c r="M39" i="40"/>
  <c r="J39" i="40"/>
  <c r="H39" i="40"/>
  <c r="F39" i="40"/>
  <c r="D39" i="40"/>
  <c r="B39" i="40"/>
  <c r="P39" i="39"/>
  <c r="M39" i="39"/>
  <c r="J39" i="39"/>
  <c r="H39" i="39"/>
  <c r="F39" i="39"/>
  <c r="D39" i="39"/>
  <c r="B39" i="39"/>
  <c r="B39" i="38"/>
  <c r="B39" i="14"/>
  <c r="B39" i="13"/>
  <c r="B39" i="11"/>
  <c r="B39" i="8"/>
  <c r="B39" i="5"/>
  <c r="B39" i="4"/>
  <c r="D39" i="38"/>
  <c r="D39" i="14"/>
  <c r="D39" i="13"/>
  <c r="D39" i="11"/>
  <c r="D39" i="8"/>
  <c r="D39" i="5"/>
  <c r="D39" i="4"/>
  <c r="F39" i="38"/>
  <c r="F39" i="14"/>
  <c r="F39" i="13"/>
  <c r="F39" i="11"/>
  <c r="F39" i="8"/>
  <c r="F39" i="5"/>
  <c r="F39" i="4"/>
  <c r="H39" i="38"/>
  <c r="H39" i="14"/>
  <c r="H39" i="13"/>
  <c r="H39" i="11"/>
  <c r="H39" i="8"/>
  <c r="H39" i="5"/>
  <c r="H39" i="4"/>
  <c r="J39" i="38"/>
  <c r="L36" i="38"/>
  <c r="J39" i="14"/>
  <c r="L13" i="14"/>
  <c r="J39" i="13"/>
  <c r="L34" i="13"/>
  <c r="J39" i="11"/>
  <c r="L36" i="11"/>
  <c r="J39" i="8"/>
  <c r="J39" i="5"/>
  <c r="L36" i="5"/>
  <c r="J39" i="4"/>
  <c r="L21" i="4"/>
  <c r="M39" i="38"/>
  <c r="O38" i="38"/>
  <c r="M39" i="14"/>
  <c r="M39" i="13"/>
  <c r="O8" i="13"/>
  <c r="M39" i="11"/>
  <c r="M39" i="8"/>
  <c r="O8" i="8"/>
  <c r="M39" i="5"/>
  <c r="O10" i="5"/>
  <c r="M39" i="4"/>
  <c r="O9" i="4"/>
  <c r="P39" i="38"/>
  <c r="R10" i="38"/>
  <c r="P39" i="14"/>
  <c r="R8" i="14"/>
  <c r="P39" i="13"/>
  <c r="R7" i="13"/>
  <c r="P39" i="11"/>
  <c r="R9" i="11"/>
  <c r="P39" i="8"/>
  <c r="R7" i="8"/>
  <c r="P39" i="5"/>
  <c r="R9" i="5"/>
  <c r="P39" i="4"/>
  <c r="R28" i="14"/>
  <c r="L15" i="38"/>
  <c r="O14" i="38"/>
  <c r="R13" i="38"/>
  <c r="L11" i="38"/>
  <c r="O10" i="38"/>
  <c r="R9" i="38"/>
  <c r="L7" i="38"/>
  <c r="L9" i="4"/>
  <c r="O8" i="4"/>
  <c r="R7" i="4"/>
  <c r="L14" i="5"/>
  <c r="O13" i="5"/>
  <c r="R12" i="5"/>
  <c r="L10" i="5"/>
  <c r="O9" i="5"/>
  <c r="R8" i="5"/>
  <c r="R14" i="8"/>
  <c r="L8" i="8"/>
  <c r="O7" i="8"/>
  <c r="L14" i="11"/>
  <c r="O13" i="11"/>
  <c r="R12" i="11"/>
  <c r="O9" i="11"/>
  <c r="R8" i="11"/>
  <c r="L15" i="12"/>
  <c r="R13" i="12"/>
  <c r="R9" i="12"/>
  <c r="L7" i="12"/>
  <c r="R14" i="13"/>
  <c r="L12" i="13"/>
  <c r="O11" i="13"/>
  <c r="L8" i="13"/>
  <c r="O7" i="13"/>
  <c r="R15" i="14"/>
  <c r="O12" i="14"/>
  <c r="O8" i="14"/>
  <c r="R12" i="39"/>
  <c r="R8" i="39"/>
  <c r="R12" i="4"/>
  <c r="L14" i="38"/>
  <c r="O13" i="38"/>
  <c r="R12" i="38"/>
  <c r="L10" i="38"/>
  <c r="O9" i="38"/>
  <c r="R8" i="38"/>
  <c r="L8" i="4"/>
  <c r="R15" i="5"/>
  <c r="L13" i="5"/>
  <c r="O12" i="5"/>
  <c r="R11" i="5"/>
  <c r="L9" i="5"/>
  <c r="O8" i="5"/>
  <c r="R7" i="5"/>
  <c r="O14" i="8"/>
  <c r="L7" i="8"/>
  <c r="R15" i="11"/>
  <c r="L13" i="11"/>
  <c r="O12" i="11"/>
  <c r="L9" i="11"/>
  <c r="O8" i="11"/>
  <c r="R7" i="11"/>
  <c r="O13" i="12"/>
  <c r="R12" i="12"/>
  <c r="O9" i="12"/>
  <c r="R8" i="12"/>
  <c r="O14" i="13"/>
  <c r="R13" i="13"/>
  <c r="L11" i="13"/>
  <c r="R9" i="13"/>
  <c r="L7" i="13"/>
  <c r="O15" i="14"/>
  <c r="L8" i="14"/>
  <c r="O7" i="14"/>
  <c r="R15" i="39"/>
  <c r="O12" i="39"/>
  <c r="O8" i="39"/>
  <c r="O12" i="4"/>
  <c r="R15" i="38"/>
  <c r="L13" i="38"/>
  <c r="O12" i="38"/>
  <c r="R11" i="38"/>
  <c r="L9" i="38"/>
  <c r="O8" i="38"/>
  <c r="R9" i="4"/>
  <c r="O15" i="5"/>
  <c r="R14" i="5"/>
  <c r="L12" i="5"/>
  <c r="O11" i="5"/>
  <c r="R10" i="5"/>
  <c r="L8" i="5"/>
  <c r="O7" i="5"/>
  <c r="L14" i="8"/>
  <c r="R8" i="8"/>
  <c r="O15" i="11"/>
  <c r="R14" i="11"/>
  <c r="L12" i="11"/>
  <c r="L8" i="11"/>
  <c r="O7" i="11"/>
  <c r="R15" i="12"/>
  <c r="L13" i="12"/>
  <c r="O12" i="12"/>
  <c r="L9" i="12"/>
  <c r="O8" i="12"/>
  <c r="R7" i="12"/>
  <c r="L14" i="13"/>
  <c r="O13" i="13"/>
  <c r="R12" i="13"/>
  <c r="O9" i="13"/>
  <c r="R8" i="13"/>
  <c r="R13" i="14"/>
  <c r="L7" i="14"/>
  <c r="O15" i="39"/>
  <c r="L12" i="39"/>
  <c r="L8" i="39"/>
  <c r="O15" i="38"/>
  <c r="R14" i="38"/>
  <c r="L12" i="38"/>
  <c r="O11" i="38"/>
  <c r="L8" i="38"/>
  <c r="O7" i="38"/>
  <c r="R8" i="4"/>
  <c r="L15" i="5"/>
  <c r="O14" i="5"/>
  <c r="R13" i="5"/>
  <c r="L11" i="5"/>
  <c r="L7" i="5"/>
  <c r="L15" i="11"/>
  <c r="O14" i="11"/>
  <c r="R13" i="11"/>
  <c r="L7" i="11"/>
  <c r="O15" i="12"/>
  <c r="L12" i="12"/>
  <c r="L8" i="12"/>
  <c r="L13" i="13"/>
  <c r="O12" i="13"/>
  <c r="R11" i="13"/>
  <c r="L9" i="13"/>
  <c r="O13" i="14"/>
  <c r="L15" i="39"/>
  <c r="O38" i="41"/>
  <c r="O30" i="41"/>
  <c r="O22" i="41"/>
  <c r="O28" i="41"/>
  <c r="O20" i="41"/>
  <c r="O17" i="41"/>
  <c r="R35" i="11"/>
  <c r="R27" i="11"/>
  <c r="R19" i="11"/>
  <c r="R26" i="11"/>
  <c r="R18" i="11"/>
  <c r="R25" i="11"/>
  <c r="R17" i="11"/>
  <c r="R32" i="11"/>
  <c r="R24" i="11"/>
  <c r="R16" i="11"/>
  <c r="R38" i="11"/>
  <c r="R30" i="11"/>
  <c r="R37" i="11"/>
  <c r="R21" i="11"/>
  <c r="R36" i="11"/>
  <c r="R28" i="11"/>
  <c r="R20" i="11"/>
  <c r="O37" i="11"/>
  <c r="O21" i="11"/>
  <c r="O36" i="11"/>
  <c r="O28" i="11"/>
  <c r="O20" i="11"/>
  <c r="O35" i="11"/>
  <c r="O27" i="11"/>
  <c r="O19" i="11"/>
  <c r="O26" i="11"/>
  <c r="O18" i="11"/>
  <c r="O25" i="11"/>
  <c r="O17" i="11"/>
  <c r="O32" i="11"/>
  <c r="O24" i="11"/>
  <c r="O16" i="11"/>
  <c r="O31" i="11"/>
  <c r="O38" i="11"/>
  <c r="O30" i="11"/>
  <c r="O31" i="40"/>
  <c r="O20" i="40"/>
  <c r="O27" i="40"/>
  <c r="R28" i="41"/>
  <c r="R20" i="41"/>
  <c r="R17" i="41"/>
  <c r="R24" i="41"/>
  <c r="R30" i="41"/>
  <c r="R22" i="41"/>
  <c r="L21" i="38"/>
  <c r="L29" i="38"/>
  <c r="L37" i="38"/>
  <c r="L18" i="14"/>
  <c r="L26" i="14"/>
  <c r="L34" i="14"/>
  <c r="L20" i="12"/>
  <c r="L28" i="12"/>
  <c r="L36" i="12"/>
  <c r="L21" i="11"/>
  <c r="L37" i="11"/>
  <c r="L20" i="5"/>
  <c r="R20" i="8"/>
  <c r="R24" i="8"/>
  <c r="R23" i="8"/>
  <c r="R22" i="8"/>
  <c r="O34" i="13"/>
  <c r="O26" i="13"/>
  <c r="O18" i="13"/>
  <c r="O25" i="13"/>
  <c r="O17" i="13"/>
  <c r="O32" i="13"/>
  <c r="O24" i="13"/>
  <c r="O16" i="13"/>
  <c r="O31" i="13"/>
  <c r="O23" i="13"/>
  <c r="O38" i="13"/>
  <c r="O30" i="13"/>
  <c r="O22" i="13"/>
  <c r="O37" i="13"/>
  <c r="O21" i="13"/>
  <c r="O36" i="13"/>
  <c r="O28" i="13"/>
  <c r="O20" i="13"/>
  <c r="O22" i="39"/>
  <c r="O21" i="39"/>
  <c r="O20" i="39"/>
  <c r="O19" i="39"/>
  <c r="R30" i="40"/>
  <c r="R20" i="40"/>
  <c r="R27" i="40"/>
  <c r="R24" i="40"/>
  <c r="R34" i="12"/>
  <c r="R26" i="12"/>
  <c r="R18" i="12"/>
  <c r="R25" i="12"/>
  <c r="R17" i="12"/>
  <c r="R32" i="12"/>
  <c r="R24" i="12"/>
  <c r="R16" i="12"/>
  <c r="R31" i="12"/>
  <c r="R23" i="12"/>
  <c r="R38" i="12"/>
  <c r="R30" i="12"/>
  <c r="R22" i="12"/>
  <c r="R21" i="12"/>
  <c r="R36" i="12"/>
  <c r="R28" i="12"/>
  <c r="R20" i="12"/>
  <c r="R35" i="12"/>
  <c r="R27" i="12"/>
  <c r="R19" i="12"/>
  <c r="L22" i="38"/>
  <c r="L30" i="38"/>
  <c r="L38" i="38"/>
  <c r="L24" i="41"/>
  <c r="L19" i="14"/>
  <c r="L27" i="14"/>
  <c r="L35" i="14"/>
  <c r="L20" i="13"/>
  <c r="L28" i="13"/>
  <c r="L36" i="13"/>
  <c r="L21" i="12"/>
  <c r="L30" i="11"/>
  <c r="L38" i="11"/>
  <c r="L28" i="5"/>
  <c r="O24" i="41"/>
  <c r="O23" i="8"/>
  <c r="O22" i="8"/>
  <c r="O20" i="8"/>
  <c r="O24" i="8"/>
  <c r="L23" i="8"/>
  <c r="R25" i="13"/>
  <c r="R17" i="13"/>
  <c r="R32" i="13"/>
  <c r="R24" i="13"/>
  <c r="R16" i="13"/>
  <c r="R31" i="13"/>
  <c r="R23" i="13"/>
  <c r="R38" i="13"/>
  <c r="R30" i="13"/>
  <c r="R22" i="13"/>
  <c r="R37" i="13"/>
  <c r="R21" i="13"/>
  <c r="R36" i="13"/>
  <c r="R28" i="13"/>
  <c r="R20" i="13"/>
  <c r="R19" i="13"/>
  <c r="R34" i="13"/>
  <c r="R26" i="13"/>
  <c r="R18" i="13"/>
  <c r="R32" i="14"/>
  <c r="R16" i="14"/>
  <c r="R23" i="14"/>
  <c r="R38" i="14"/>
  <c r="R30" i="14"/>
  <c r="R22" i="14"/>
  <c r="R21" i="14"/>
  <c r="R36" i="14"/>
  <c r="R20" i="14"/>
  <c r="R35" i="14"/>
  <c r="R27" i="14"/>
  <c r="R19" i="14"/>
  <c r="R34" i="14"/>
  <c r="R26" i="14"/>
  <c r="R18" i="14"/>
  <c r="R25" i="14"/>
  <c r="R17" i="14"/>
  <c r="O34" i="14"/>
  <c r="O26" i="14"/>
  <c r="O18" i="14"/>
  <c r="O25" i="14"/>
  <c r="O17" i="14"/>
  <c r="O32" i="14"/>
  <c r="O16" i="14"/>
  <c r="O23" i="14"/>
  <c r="O38" i="14"/>
  <c r="O30" i="14"/>
  <c r="O22" i="14"/>
  <c r="O21" i="14"/>
  <c r="O36" i="14"/>
  <c r="O28" i="14"/>
  <c r="O20" i="14"/>
  <c r="O35" i="14"/>
  <c r="O27" i="14"/>
  <c r="O19" i="14"/>
  <c r="R22" i="39"/>
  <c r="R21" i="39"/>
  <c r="R20" i="39"/>
  <c r="R27" i="39"/>
  <c r="R19" i="39"/>
  <c r="O36" i="12"/>
  <c r="O28" i="12"/>
  <c r="O20" i="12"/>
  <c r="O35" i="12"/>
  <c r="O27" i="12"/>
  <c r="O19" i="12"/>
  <c r="O34" i="12"/>
  <c r="O26" i="12"/>
  <c r="O18" i="12"/>
  <c r="O25" i="12"/>
  <c r="O17" i="12"/>
  <c r="O32" i="12"/>
  <c r="O24" i="12"/>
  <c r="O16" i="12"/>
  <c r="O31" i="12"/>
  <c r="O23" i="12"/>
  <c r="O38" i="12"/>
  <c r="O30" i="12"/>
  <c r="O22" i="12"/>
  <c r="O21" i="12"/>
  <c r="L23" i="38"/>
  <c r="L31" i="38"/>
  <c r="L17" i="41"/>
  <c r="L19" i="39"/>
  <c r="L20" i="14"/>
  <c r="L28" i="14"/>
  <c r="L36" i="14"/>
  <c r="L21" i="13"/>
  <c r="L37" i="13"/>
  <c r="L22" i="12"/>
  <c r="L30" i="12"/>
  <c r="L38" i="12"/>
  <c r="L31" i="11"/>
  <c r="L16" i="38"/>
  <c r="L24" i="38"/>
  <c r="L32" i="38"/>
  <c r="L27" i="40"/>
  <c r="L20" i="39"/>
  <c r="L21" i="14"/>
  <c r="L22" i="13"/>
  <c r="L30" i="13"/>
  <c r="L38" i="13"/>
  <c r="L23" i="12"/>
  <c r="L31" i="12"/>
  <c r="L16" i="11"/>
  <c r="L24" i="11"/>
  <c r="L32" i="11"/>
  <c r="O37" i="38"/>
  <c r="O29" i="38"/>
  <c r="O21" i="38"/>
  <c r="O36" i="38"/>
  <c r="O28" i="38"/>
  <c r="O20" i="38"/>
  <c r="O35" i="38"/>
  <c r="O27" i="38"/>
  <c r="O19" i="38"/>
  <c r="O34" i="38"/>
  <c r="O26" i="38"/>
  <c r="O18" i="38"/>
  <c r="O33" i="38"/>
  <c r="O25" i="38"/>
  <c r="O17" i="38"/>
  <c r="O32" i="38"/>
  <c r="O24" i="38"/>
  <c r="O16" i="38"/>
  <c r="O31" i="38"/>
  <c r="O23" i="38"/>
  <c r="R31" i="4"/>
  <c r="R38" i="4"/>
  <c r="R22" i="4"/>
  <c r="R21" i="4"/>
  <c r="R36" i="4"/>
  <c r="R20" i="4"/>
  <c r="R27" i="4"/>
  <c r="R26" i="4"/>
  <c r="O31" i="4"/>
  <c r="O38" i="4"/>
  <c r="O22" i="4"/>
  <c r="O21" i="4"/>
  <c r="O36" i="4"/>
  <c r="O20" i="4"/>
  <c r="O27" i="4"/>
  <c r="L36" i="4"/>
  <c r="L24" i="4"/>
  <c r="L31" i="4"/>
  <c r="L38" i="4"/>
  <c r="L22" i="4"/>
  <c r="L17" i="38"/>
  <c r="L25" i="38"/>
  <c r="L33" i="38"/>
  <c r="L20" i="40"/>
  <c r="L21" i="39"/>
  <c r="L22" i="14"/>
  <c r="L30" i="14"/>
  <c r="L38" i="14"/>
  <c r="L23" i="13"/>
  <c r="L31" i="13"/>
  <c r="L16" i="12"/>
  <c r="L24" i="12"/>
  <c r="L32" i="12"/>
  <c r="L17" i="11"/>
  <c r="L25" i="11"/>
  <c r="R35" i="38"/>
  <c r="R27" i="38"/>
  <c r="R19" i="38"/>
  <c r="R34" i="38"/>
  <c r="R26" i="38"/>
  <c r="R18" i="38"/>
  <c r="R33" i="38"/>
  <c r="R25" i="38"/>
  <c r="R17" i="38"/>
  <c r="R32" i="38"/>
  <c r="R24" i="38"/>
  <c r="R16" i="38"/>
  <c r="R31" i="38"/>
  <c r="R23" i="38"/>
  <c r="R38" i="38"/>
  <c r="R30" i="38"/>
  <c r="R22" i="38"/>
  <c r="R37" i="38"/>
  <c r="R29" i="38"/>
  <c r="R21" i="38"/>
  <c r="R36" i="38"/>
  <c r="R28" i="38"/>
  <c r="R20" i="38"/>
  <c r="R31" i="5"/>
  <c r="R23" i="5"/>
  <c r="R38" i="5"/>
  <c r="R30" i="5"/>
  <c r="R22" i="5"/>
  <c r="R37" i="5"/>
  <c r="R29" i="5"/>
  <c r="R21" i="5"/>
  <c r="R36" i="5"/>
  <c r="R28" i="5"/>
  <c r="R20" i="5"/>
  <c r="R35" i="5"/>
  <c r="R27" i="5"/>
  <c r="R19" i="5"/>
  <c r="R34" i="5"/>
  <c r="R26" i="5"/>
  <c r="R18" i="5"/>
  <c r="R33" i="5"/>
  <c r="R25" i="5"/>
  <c r="R32" i="5"/>
  <c r="R24" i="5"/>
  <c r="R16" i="5"/>
  <c r="L35" i="5"/>
  <c r="L27" i="5"/>
  <c r="L19" i="5"/>
  <c r="L34" i="5"/>
  <c r="L26" i="5"/>
  <c r="L18" i="5"/>
  <c r="L33" i="5"/>
  <c r="L25" i="5"/>
  <c r="L17" i="5"/>
  <c r="L32" i="5"/>
  <c r="L24" i="5"/>
  <c r="L16" i="5"/>
  <c r="L31" i="5"/>
  <c r="L23" i="5"/>
  <c r="L38" i="5"/>
  <c r="L30" i="5"/>
  <c r="L22" i="5"/>
  <c r="L37" i="5"/>
  <c r="L29" i="5"/>
  <c r="L21" i="5"/>
  <c r="L18" i="38"/>
  <c r="L26" i="38"/>
  <c r="L34" i="38"/>
  <c r="L20" i="41"/>
  <c r="L28" i="41"/>
  <c r="L22" i="39"/>
  <c r="L23" i="14"/>
  <c r="L16" i="13"/>
  <c r="L24" i="13"/>
  <c r="L32" i="13"/>
  <c r="L17" i="12"/>
  <c r="L25" i="12"/>
  <c r="L18" i="11"/>
  <c r="L26" i="11"/>
  <c r="L20" i="8"/>
  <c r="O33" i="5"/>
  <c r="O25" i="5"/>
  <c r="O17" i="5"/>
  <c r="O32" i="5"/>
  <c r="O24" i="5"/>
  <c r="O16" i="5"/>
  <c r="O31" i="5"/>
  <c r="O23" i="5"/>
  <c r="O38" i="5"/>
  <c r="O30" i="5"/>
  <c r="O22" i="5"/>
  <c r="O37" i="5"/>
  <c r="O29" i="5"/>
  <c r="O21" i="5"/>
  <c r="O36" i="5"/>
  <c r="O28" i="5"/>
  <c r="O20" i="5"/>
  <c r="O35" i="5"/>
  <c r="O27" i="5"/>
  <c r="O19" i="5"/>
  <c r="O34" i="5"/>
  <c r="O26" i="5"/>
  <c r="O18" i="5"/>
  <c r="L19" i="38"/>
  <c r="L27" i="38"/>
  <c r="L35" i="38"/>
  <c r="L16" i="14"/>
  <c r="L32" i="14"/>
  <c r="L17" i="13"/>
  <c r="L25" i="13"/>
  <c r="L18" i="12"/>
  <c r="L26" i="12"/>
  <c r="L34" i="12"/>
  <c r="L19" i="11"/>
  <c r="L27" i="11"/>
  <c r="L35" i="11"/>
  <c r="L22" i="8"/>
  <c r="O22" i="38"/>
  <c r="L20" i="38"/>
  <c r="L28" i="38"/>
  <c r="L22" i="41"/>
  <c r="L30" i="41"/>
  <c r="L17" i="14"/>
  <c r="L25" i="14"/>
  <c r="L18" i="13"/>
  <c r="L26" i="13"/>
  <c r="L19" i="12"/>
  <c r="L27" i="12"/>
  <c r="L20" i="11"/>
  <c r="L28" i="11"/>
  <c r="L24" i="8"/>
  <c r="O30" i="38"/>
  <c r="L39" i="39"/>
  <c r="R39" i="39"/>
  <c r="O39" i="5"/>
  <c r="L39" i="13"/>
  <c r="O39" i="38"/>
  <c r="O39" i="41"/>
  <c r="R39" i="11"/>
  <c r="L39" i="4"/>
  <c r="O39" i="14"/>
  <c r="L39" i="41"/>
  <c r="L39" i="12"/>
  <c r="R39" i="13"/>
  <c r="R39" i="5"/>
  <c r="R39" i="4"/>
  <c r="L39" i="38"/>
  <c r="O39" i="8"/>
  <c r="R39" i="12"/>
  <c r="O39" i="40"/>
  <c r="O39" i="11"/>
  <c r="L39" i="8"/>
  <c r="O39" i="39"/>
  <c r="L39" i="40"/>
  <c r="R39" i="38"/>
  <c r="O39" i="12"/>
  <c r="O39" i="13"/>
  <c r="O39" i="4"/>
  <c r="R39" i="40"/>
  <c r="R39" i="8"/>
  <c r="L39" i="5"/>
  <c r="L39" i="11"/>
  <c r="R39" i="41"/>
  <c r="U7" i="13"/>
  <c r="U8" i="12"/>
  <c r="U7" i="12"/>
  <c r="U34" i="9"/>
  <c r="U25" i="9"/>
  <c r="U16" i="9"/>
  <c r="U31" i="9"/>
  <c r="U22" i="9"/>
  <c r="U13" i="9"/>
  <c r="U7" i="9"/>
  <c r="U36" i="9"/>
  <c r="U33" i="9"/>
  <c r="U30" i="9"/>
  <c r="U27" i="9"/>
  <c r="U24" i="9"/>
  <c r="U21" i="9"/>
  <c r="U18" i="9"/>
  <c r="U15" i="9"/>
  <c r="U12" i="9"/>
  <c r="U38" i="9"/>
  <c r="U35" i="9"/>
  <c r="U32" i="9"/>
  <c r="U29" i="9"/>
  <c r="U26" i="9"/>
  <c r="U23" i="9"/>
  <c r="U20" i="9"/>
  <c r="U17" i="9"/>
  <c r="U14" i="9"/>
  <c r="U11" i="9"/>
  <c r="U10" i="9"/>
  <c r="U39" i="8"/>
  <c r="U38" i="5"/>
  <c r="U27" i="5"/>
  <c r="U26" i="5"/>
  <c r="U24" i="5"/>
  <c r="U23" i="5"/>
  <c r="U21" i="5"/>
  <c r="U20" i="5"/>
  <c r="U22" i="5"/>
  <c r="U17" i="5"/>
  <c r="U39" i="4"/>
  <c r="U39" i="13"/>
  <c r="U39" i="12"/>
  <c r="U39" i="9"/>
  <c r="U39" i="41"/>
  <c r="U39" i="40"/>
  <c r="U39" i="39"/>
  <c r="U34" i="14"/>
  <c r="U28" i="14"/>
  <c r="U25" i="14"/>
  <c r="U22" i="14"/>
  <c r="U19" i="14"/>
  <c r="U16" i="14"/>
  <c r="U13" i="14"/>
  <c r="U7" i="14"/>
  <c r="U36" i="14"/>
  <c r="U30" i="14"/>
  <c r="U27" i="14"/>
  <c r="U24" i="14"/>
  <c r="U21" i="14"/>
  <c r="U18" i="14"/>
  <c r="U15" i="14"/>
  <c r="U12" i="14"/>
  <c r="U38" i="14"/>
  <c r="U35" i="14"/>
  <c r="U32" i="14"/>
  <c r="U26" i="14"/>
  <c r="U23" i="14"/>
  <c r="U20" i="14"/>
  <c r="U17" i="14"/>
  <c r="X20" i="39"/>
  <c r="X27" i="39"/>
  <c r="X8" i="39"/>
  <c r="X15" i="39"/>
  <c r="X22" i="39"/>
  <c r="X14" i="39"/>
  <c r="R12" i="14"/>
  <c r="L15" i="14"/>
  <c r="L12" i="14"/>
  <c r="L39" i="14"/>
  <c r="R7" i="14"/>
  <c r="R39" i="14"/>
  <c r="X15" i="14"/>
  <c r="X27" i="14"/>
  <c r="X36" i="14"/>
  <c r="X19" i="14"/>
  <c r="X28" i="14"/>
  <c r="X7" i="14"/>
  <c r="X20" i="14"/>
  <c r="X35" i="14"/>
  <c r="X9" i="13"/>
  <c r="X36" i="13"/>
  <c r="X30" i="13"/>
  <c r="X24" i="13"/>
  <c r="X21" i="13"/>
  <c r="X18" i="13"/>
  <c r="X12" i="13"/>
  <c r="X7" i="13"/>
  <c r="X38" i="13"/>
  <c r="X32" i="13"/>
  <c r="X26" i="13"/>
  <c r="X23" i="13"/>
  <c r="X20" i="13"/>
  <c r="X17" i="13"/>
  <c r="X14" i="13"/>
  <c r="X11" i="13"/>
  <c r="X8" i="13"/>
  <c r="X37" i="13"/>
  <c r="X34" i="13"/>
  <c r="X31" i="13"/>
  <c r="X28" i="13"/>
  <c r="X25" i="13"/>
  <c r="X22" i="13"/>
  <c r="X16" i="13"/>
  <c r="X13" i="13"/>
  <c r="X39" i="11"/>
  <c r="X9" i="9"/>
  <c r="X37" i="9"/>
  <c r="X34" i="9"/>
  <c r="X31" i="9"/>
  <c r="X28" i="9"/>
  <c r="X25" i="9"/>
  <c r="X22" i="9"/>
  <c r="X19" i="9"/>
  <c r="X16" i="9"/>
  <c r="X13" i="9"/>
  <c r="X7" i="9"/>
  <c r="X10" i="9"/>
  <c r="X36" i="9"/>
  <c r="X33" i="9"/>
  <c r="X30" i="9"/>
  <c r="X27" i="9"/>
  <c r="X24" i="9"/>
  <c r="X21" i="9"/>
  <c r="X18" i="9"/>
  <c r="X15" i="9"/>
  <c r="X12" i="9"/>
  <c r="X8" i="9"/>
  <c r="X38" i="9"/>
  <c r="X35" i="9"/>
  <c r="X32" i="9"/>
  <c r="X29" i="9"/>
  <c r="X26" i="9"/>
  <c r="X23" i="9"/>
  <c r="X20" i="9"/>
  <c r="X17" i="9"/>
  <c r="X14" i="9"/>
  <c r="X17" i="5"/>
  <c r="X21" i="5"/>
  <c r="X24" i="5"/>
  <c r="X18" i="5"/>
  <c r="X22" i="5"/>
  <c r="X26" i="5"/>
  <c r="X20" i="5"/>
  <c r="X23" i="5"/>
  <c r="X7" i="4"/>
  <c r="X31" i="4"/>
  <c r="X8" i="4"/>
  <c r="X38" i="4"/>
  <c r="X9" i="4"/>
  <c r="X27" i="4"/>
  <c r="X21" i="4"/>
  <c r="X12" i="4"/>
  <c r="X22" i="4"/>
  <c r="X17" i="4"/>
  <c r="X26" i="4"/>
  <c r="X9" i="38"/>
  <c r="X36" i="38"/>
  <c r="X33" i="38"/>
  <c r="X30" i="38"/>
  <c r="X27" i="38"/>
  <c r="X24" i="38"/>
  <c r="X21" i="38"/>
  <c r="X18" i="38"/>
  <c r="X15" i="38"/>
  <c r="X12" i="38"/>
  <c r="X7" i="38"/>
  <c r="X38" i="38"/>
  <c r="X35" i="38"/>
  <c r="X32" i="38"/>
  <c r="X29" i="38"/>
  <c r="X26" i="38"/>
  <c r="X23" i="38"/>
  <c r="X20" i="38"/>
  <c r="X17" i="38"/>
  <c r="X14" i="38"/>
  <c r="X11" i="38"/>
  <c r="X8" i="38"/>
  <c r="X37" i="38"/>
  <c r="X34" i="38"/>
  <c r="X31" i="38"/>
  <c r="X28" i="38"/>
  <c r="X25" i="38"/>
  <c r="X22" i="38"/>
  <c r="X19" i="38"/>
  <c r="X16" i="38"/>
  <c r="X13" i="38"/>
  <c r="X39" i="39"/>
  <c r="X39" i="13"/>
  <c r="X39" i="9"/>
  <c r="X39" i="5"/>
  <c r="X39" i="4"/>
  <c r="X9" i="42"/>
  <c r="X36" i="42"/>
  <c r="X33" i="42"/>
  <c r="X30" i="42"/>
  <c r="X27" i="42"/>
  <c r="X24" i="42"/>
  <c r="X21" i="42"/>
  <c r="X18" i="42"/>
  <c r="X15" i="42"/>
  <c r="X12" i="42"/>
  <c r="X7" i="42"/>
  <c r="X38" i="42"/>
  <c r="X35" i="42"/>
  <c r="X32" i="42"/>
  <c r="X29" i="42"/>
  <c r="X26" i="42"/>
  <c r="X23" i="42"/>
  <c r="X20" i="42"/>
  <c r="X17" i="42"/>
  <c r="X14" i="42"/>
  <c r="X11" i="42"/>
  <c r="X8" i="42"/>
  <c r="X37" i="42"/>
  <c r="X34" i="42"/>
  <c r="X31" i="42"/>
  <c r="X28" i="42"/>
  <c r="X25" i="42"/>
  <c r="X22" i="42"/>
  <c r="X19" i="42"/>
  <c r="X16" i="42"/>
  <c r="X13" i="42"/>
  <c r="X22" i="41"/>
  <c r="X20" i="41"/>
  <c r="X24" i="41"/>
  <c r="X27" i="40"/>
  <c r="X39" i="42"/>
  <c r="X39" i="41"/>
  <c r="AA36" i="42"/>
  <c r="AA30" i="42"/>
  <c r="AA24" i="42"/>
  <c r="AA12" i="42"/>
  <c r="AA7" i="42"/>
  <c r="AA37" i="42"/>
  <c r="AA31" i="42"/>
  <c r="AA28" i="42"/>
  <c r="AA25" i="42"/>
  <c r="AA22" i="42"/>
  <c r="AA19" i="42"/>
  <c r="AA16" i="42"/>
  <c r="AA13" i="42"/>
  <c r="AA10" i="42"/>
  <c r="AA33" i="42"/>
  <c r="AA27" i="42"/>
  <c r="AA21" i="42"/>
  <c r="AA18" i="42"/>
  <c r="AA15" i="42"/>
  <c r="AA9" i="42"/>
  <c r="AA38" i="42"/>
  <c r="AA35" i="42"/>
  <c r="AA32" i="42"/>
  <c r="AA26" i="42"/>
  <c r="AA23" i="42"/>
  <c r="AA20" i="42"/>
  <c r="AA17" i="42"/>
  <c r="AA14" i="42"/>
  <c r="AA11" i="42"/>
  <c r="AA20" i="41"/>
  <c r="AA28" i="41"/>
  <c r="AA22" i="41"/>
  <c r="AA24" i="41"/>
  <c r="AA22" i="40"/>
  <c r="AA27" i="40"/>
  <c r="AA20" i="40"/>
  <c r="AA8" i="39"/>
  <c r="AA14" i="39"/>
  <c r="AA20" i="39"/>
  <c r="AA22" i="39"/>
  <c r="AA27" i="39"/>
  <c r="AA21" i="39"/>
  <c r="AA15" i="39"/>
  <c r="X32" i="14"/>
  <c r="X26" i="14"/>
  <c r="X17" i="14"/>
  <c r="X25" i="14"/>
  <c r="X16" i="14"/>
  <c r="X21" i="14"/>
  <c r="X8" i="14"/>
  <c r="X23" i="14"/>
  <c r="X13" i="14"/>
  <c r="X34" i="14"/>
  <c r="X22" i="14"/>
  <c r="X12" i="14"/>
  <c r="X30" i="14"/>
  <c r="X18" i="14"/>
  <c r="AA7" i="14"/>
  <c r="AA28" i="14"/>
  <c r="AA25" i="14"/>
  <c r="AA22" i="14"/>
  <c r="AA19" i="14"/>
  <c r="AA16" i="14"/>
  <c r="AA38" i="14"/>
  <c r="AA35" i="14"/>
  <c r="AA26" i="14"/>
  <c r="AA23" i="14"/>
  <c r="AA20" i="14"/>
  <c r="AA17" i="14"/>
  <c r="AA34" i="14"/>
  <c r="AA13" i="14"/>
  <c r="AA8" i="14"/>
  <c r="AA36" i="14"/>
  <c r="AA30" i="14"/>
  <c r="AA27" i="14"/>
  <c r="AA21" i="14"/>
  <c r="AA18" i="14"/>
  <c r="AA15" i="14"/>
  <c r="AA12" i="14"/>
  <c r="AA37" i="13"/>
  <c r="AA34" i="13"/>
  <c r="AA28" i="13"/>
  <c r="AA25" i="13"/>
  <c r="AA19" i="13"/>
  <c r="AA16" i="13"/>
  <c r="AA38" i="13"/>
  <c r="AA32" i="13"/>
  <c r="AA26" i="13"/>
  <c r="AA23" i="13"/>
  <c r="AA20" i="13"/>
  <c r="AA17" i="13"/>
  <c r="AA14" i="13"/>
  <c r="AA11" i="13"/>
  <c r="AA7" i="13"/>
  <c r="AA31" i="13"/>
  <c r="AA22" i="13"/>
  <c r="AA13" i="13"/>
  <c r="AA8" i="13"/>
  <c r="AA36" i="13"/>
  <c r="AA30" i="13"/>
  <c r="AA24" i="13"/>
  <c r="AA21" i="13"/>
  <c r="AA18" i="13"/>
  <c r="AA12" i="13"/>
  <c r="X38" i="12"/>
  <c r="X20" i="12"/>
  <c r="X35" i="12"/>
  <c r="X26" i="12"/>
  <c r="X17" i="12"/>
  <c r="X32" i="12"/>
  <c r="X23" i="12"/>
  <c r="X13" i="12"/>
  <c r="X34" i="12"/>
  <c r="X31" i="12"/>
  <c r="X28" i="12"/>
  <c r="X25" i="12"/>
  <c r="X22" i="12"/>
  <c r="X19" i="12"/>
  <c r="X16" i="12"/>
  <c r="X12" i="12"/>
  <c r="X7" i="12"/>
  <c r="X36" i="12"/>
  <c r="X30" i="12"/>
  <c r="X27" i="12"/>
  <c r="X24" i="12"/>
  <c r="X21" i="12"/>
  <c r="X18" i="12"/>
  <c r="X15" i="12"/>
  <c r="AA35" i="12"/>
  <c r="AA26" i="12"/>
  <c r="AA17" i="12"/>
  <c r="AA32" i="12"/>
  <c r="AA23" i="12"/>
  <c r="AA38" i="12"/>
  <c r="AA20" i="12"/>
  <c r="AA7" i="12"/>
  <c r="AA34" i="12"/>
  <c r="AA31" i="12"/>
  <c r="AA28" i="12"/>
  <c r="AA25" i="12"/>
  <c r="AA22" i="12"/>
  <c r="AA19" i="12"/>
  <c r="AA16" i="12"/>
  <c r="AA13" i="12"/>
  <c r="AA8" i="12"/>
  <c r="AA36" i="12"/>
  <c r="AA30" i="12"/>
  <c r="AA27" i="12"/>
  <c r="AA24" i="12"/>
  <c r="AA21" i="12"/>
  <c r="AA18" i="12"/>
  <c r="AA15" i="12"/>
  <c r="AA12" i="12"/>
  <c r="X8" i="12"/>
  <c r="AA36" i="11"/>
  <c r="AA27" i="11"/>
  <c r="AA18" i="11"/>
  <c r="AA24" i="11"/>
  <c r="AA15" i="11"/>
  <c r="AA9" i="11"/>
  <c r="AA30" i="11"/>
  <c r="AA21" i="11"/>
  <c r="AA12" i="11"/>
  <c r="AA7" i="11"/>
  <c r="AA38" i="11"/>
  <c r="AA35" i="11"/>
  <c r="AA32" i="11"/>
  <c r="AA26" i="11"/>
  <c r="AA20" i="11"/>
  <c r="AA17" i="11"/>
  <c r="AA14" i="11"/>
  <c r="AA8" i="11"/>
  <c r="AA37" i="11"/>
  <c r="AA34" i="11"/>
  <c r="AA28" i="11"/>
  <c r="AA25" i="11"/>
  <c r="AA19" i="11"/>
  <c r="AA16" i="11"/>
  <c r="AA13" i="11"/>
  <c r="AA38" i="9"/>
  <c r="AA35" i="9"/>
  <c r="AA32" i="9"/>
  <c r="AA29" i="9"/>
  <c r="AA26" i="9"/>
  <c r="AA23" i="9"/>
  <c r="AA20" i="9"/>
  <c r="AA17" i="9"/>
  <c r="AA14" i="9"/>
  <c r="AA11" i="9"/>
  <c r="AA7" i="9"/>
  <c r="AA37" i="9"/>
  <c r="AA34" i="9"/>
  <c r="AA31" i="9"/>
  <c r="AA28" i="9"/>
  <c r="AA25" i="9"/>
  <c r="AA22" i="9"/>
  <c r="AA19" i="9"/>
  <c r="AA16" i="9"/>
  <c r="AA13" i="9"/>
  <c r="AA10" i="9"/>
  <c r="AA8" i="9"/>
  <c r="AA36" i="9"/>
  <c r="AA33" i="9"/>
  <c r="AA30" i="9"/>
  <c r="AA27" i="9"/>
  <c r="AA24" i="9"/>
  <c r="AA21" i="9"/>
  <c r="AA18" i="9"/>
  <c r="AA15" i="9"/>
  <c r="AA12" i="9"/>
  <c r="AA34" i="5"/>
  <c r="AA24" i="5"/>
  <c r="AA21" i="5"/>
  <c r="AA17" i="5"/>
  <c r="AA27" i="5"/>
  <c r="AA23" i="5"/>
  <c r="AA20" i="5"/>
  <c r="AA18" i="5"/>
  <c r="AA26" i="5"/>
  <c r="AA22" i="5"/>
  <c r="AA38" i="4"/>
  <c r="AA35" i="4"/>
  <c r="AA26" i="4"/>
  <c r="AA23" i="4"/>
  <c r="AA20" i="4"/>
  <c r="AA17" i="4"/>
  <c r="AA7" i="4"/>
  <c r="AA22" i="4"/>
  <c r="AA8" i="4"/>
  <c r="AA30" i="4"/>
  <c r="AA27" i="4"/>
  <c r="AA21" i="4"/>
  <c r="X39" i="38"/>
  <c r="U7" i="38"/>
  <c r="U10" i="38"/>
  <c r="U13" i="38"/>
  <c r="U16" i="38"/>
  <c r="U19" i="38"/>
  <c r="U22" i="38"/>
  <c r="U25" i="38"/>
  <c r="U28" i="38"/>
  <c r="U31" i="38"/>
  <c r="U34" i="38"/>
  <c r="U37" i="38"/>
  <c r="U8" i="38"/>
  <c r="U11" i="38"/>
  <c r="U14" i="38"/>
  <c r="U17" i="38"/>
  <c r="U20" i="38"/>
  <c r="U23" i="38"/>
  <c r="U26" i="38"/>
  <c r="U29" i="38"/>
  <c r="U32" i="38"/>
  <c r="U35" i="38"/>
  <c r="U38" i="38"/>
  <c r="U9" i="38"/>
  <c r="U12" i="38"/>
  <c r="U15" i="38"/>
  <c r="U18" i="38"/>
  <c r="U21" i="38"/>
  <c r="U24" i="38"/>
  <c r="U27" i="38"/>
  <c r="U30" i="38"/>
  <c r="U33" i="38"/>
  <c r="AA38" i="38"/>
  <c r="AA35" i="38"/>
  <c r="AA32" i="38"/>
  <c r="AA29" i="38"/>
  <c r="AA26" i="38"/>
  <c r="AA23" i="38"/>
  <c r="AA20" i="38"/>
  <c r="AA17" i="38"/>
  <c r="AA14" i="38"/>
  <c r="AA11" i="38"/>
  <c r="AA7" i="38"/>
  <c r="AA37" i="38"/>
  <c r="AA34" i="38"/>
  <c r="AA31" i="38"/>
  <c r="AA28" i="38"/>
  <c r="AA25" i="38"/>
  <c r="AA22" i="38"/>
  <c r="AA19" i="38"/>
  <c r="AA16" i="38"/>
  <c r="AA13" i="38"/>
  <c r="AA10" i="38"/>
  <c r="AA8" i="38"/>
  <c r="AA36" i="38"/>
  <c r="AA33" i="38"/>
  <c r="AA30" i="38"/>
  <c r="AA27" i="38"/>
  <c r="AA24" i="38"/>
  <c r="AA21" i="38"/>
  <c r="AA18" i="38"/>
  <c r="AA15" i="38"/>
  <c r="AA12" i="38"/>
  <c r="AA39" i="42"/>
  <c r="AA39" i="41"/>
  <c r="AA39" i="40"/>
  <c r="AA39" i="39"/>
  <c r="X39" i="14"/>
  <c r="AA39" i="14"/>
  <c r="AA39" i="13"/>
  <c r="X39" i="12"/>
  <c r="AA39" i="12"/>
  <c r="AA39" i="11"/>
  <c r="AA39" i="9"/>
  <c r="AA39" i="5"/>
  <c r="AA39" i="4"/>
  <c r="U39" i="38"/>
  <c r="AA39" i="38"/>
</calcChain>
</file>

<file path=xl/sharedStrings.xml><?xml version="1.0" encoding="utf-8"?>
<sst xmlns="http://schemas.openxmlformats.org/spreadsheetml/2006/main" count="761" uniqueCount="83">
  <si>
    <t>Agave</t>
  </si>
  <si>
    <t>Maíz Grano</t>
  </si>
  <si>
    <t>Maíz Forrajero</t>
  </si>
  <si>
    <t>Volumen de producción:  Toneladas</t>
  </si>
  <si>
    <t>Ciclo: Cíclicos y Perennes</t>
  </si>
  <si>
    <t>Modalidad:     Riego + Temporal.</t>
  </si>
  <si>
    <t>Estado</t>
  </si>
  <si>
    <t>Baja California</t>
  </si>
  <si>
    <t>Baja California Sur</t>
  </si>
  <si>
    <t>Campeche</t>
  </si>
  <si>
    <t>Chiapas</t>
  </si>
  <si>
    <t>Chihuahua</t>
  </si>
  <si>
    <t>Coahuila</t>
  </si>
  <si>
    <t>Colima</t>
  </si>
  <si>
    <t>Distrito Federal</t>
  </si>
  <si>
    <t>Durango</t>
  </si>
  <si>
    <t>Guanajuato</t>
  </si>
  <si>
    <t>Guerrero</t>
  </si>
  <si>
    <t xml:space="preserve">Hidalgo 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</si>
  <si>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</si>
  <si>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</si>
  <si>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</si>
  <si>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</si>
  <si>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</si>
  <si>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</si>
  <si>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</si>
  <si>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</si>
  <si>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</si>
  <si>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</si>
  <si>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</si>
  <si>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</si>
  <si>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</si>
  <si>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</si>
  <si>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</si>
  <si>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</si>
  <si>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</si>
  <si>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</si>
  <si>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</si>
  <si>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Total</t>
  </si>
  <si>
    <t>Aguascalientes</t>
  </si>
  <si>
    <t>Cultivo</t>
  </si>
  <si>
    <t>(Toneladas)</t>
  </si>
  <si>
    <t>Resumen Producción Agrícola Jalisco</t>
  </si>
  <si>
    <r>
      <rPr>
        <b/>
        <sz val="10"/>
        <rFont val="Calibri"/>
        <family val="2"/>
      </rPr>
      <t>FUENTE:  IIEG;</t>
    </r>
    <r>
      <rPr>
        <sz val="10"/>
        <rFont val="Calibri"/>
        <family val="2"/>
      </rPr>
      <t xml:space="preserve"> Instituto de Información Estadística y Geográfica,  con base en datos proporcionados por Servicio de Información Agroalimentaria y Pesquera. SIAP</t>
    </r>
  </si>
  <si>
    <r>
      <t>FUENTE:  IIEG;</t>
    </r>
    <r>
      <rPr>
        <sz val="10"/>
        <rFont val="Calibri"/>
        <family val="2"/>
      </rPr>
      <t xml:space="preserve"> Instituto de Información Estadística y Geográfica,  con base en datos proporcionados por Servicio de Información Agroalimentaria y Pesquera. SIAP</t>
    </r>
  </si>
  <si>
    <t>Instituto de información Estadística y Geográfica</t>
  </si>
  <si>
    <t>INSTITUTO DE INFORMACION ESTADISTICA Y GEOGRAFICA</t>
  </si>
  <si>
    <t>TEMAS</t>
  </si>
  <si>
    <t>Cuadro Resumen</t>
  </si>
  <si>
    <t>Producción fresa (planta) por entidad federativa</t>
  </si>
  <si>
    <t>Producción de agave por entidad federativa</t>
  </si>
  <si>
    <t>Producción de maíz forrajero por entidad federativa</t>
  </si>
  <si>
    <t>Producción de sorgo forrajero por entidad federativa</t>
  </si>
  <si>
    <t>Producción de avena forrajera por entidad federativa</t>
  </si>
  <si>
    <t>Producción caña de azúcar por entidad federativa</t>
  </si>
  <si>
    <t>Producción de alfalfa por entidad federativa</t>
  </si>
  <si>
    <t>Rank</t>
  </si>
  <si>
    <t>Caña de Azúcar</t>
  </si>
  <si>
    <t>Frambuesa</t>
  </si>
  <si>
    <t>Chia</t>
  </si>
  <si>
    <t>Aguacate</t>
  </si>
  <si>
    <t>% part</t>
  </si>
  <si>
    <t>Producción de maiz grano por entidad federativa</t>
  </si>
  <si>
    <t>Producción de frambuesa por entidad federativa</t>
  </si>
  <si>
    <t>Producción de chia por entidad federativa</t>
  </si>
  <si>
    <t>Producción de garbanzo forrajero por entidad federativa</t>
  </si>
  <si>
    <t>Producción de aguacatepor entidad federativa</t>
  </si>
  <si>
    <t>Garbanzo Forrajero</t>
  </si>
  <si>
    <t>PRODUCCIÓN AGRÍCOLA TOTAL POR ENTIDAD FEDERATIVA)  2008-2017</t>
  </si>
  <si>
    <t>PRODUCCIÓN DE FRESA   2008-2017</t>
  </si>
  <si>
    <t>PRODUCCIÓN DE AGAVE  2008-2017</t>
  </si>
  <si>
    <t>PRODUCCIÓN DE CAÑA DE AZUCAR 2008-2017</t>
  </si>
  <si>
    <t>PRODUCCIÓN DE MAIZ GRANO  2008-2017</t>
  </si>
  <si>
    <t>PRODUCCIÓN DE MAIZ FORRAJERO 2008-2017</t>
  </si>
  <si>
    <t>PRODUCCIÓN DE ALFALFA 2008-2017</t>
  </si>
  <si>
    <t>PRODUCCIÓN DE SORGO FORRAJERO 2008-2017</t>
  </si>
  <si>
    <t>PRODUCCIÓN DE AVENA FORRAJERA 2008-2017</t>
  </si>
  <si>
    <t>PRODUCCIÓN DE FRAMBUESA   2008-2017</t>
  </si>
  <si>
    <t>PRODUCCIÓN DE CHIA  2008-2017</t>
  </si>
  <si>
    <t>PRODUCCIÓN DE GARBANZO FORRAJERO 2008-2017</t>
  </si>
  <si>
    <t>PRODUCCIÓN DE AGUACATE 2008-2017</t>
  </si>
  <si>
    <t>2008-2017</t>
  </si>
  <si>
    <t>Producción Agrícola 2008-2017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</si>
</sst>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.0%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0"/>
      <color rgb="FF0000FF"/>
      <name val="Arial"/>
      <family val="2"/>
    </font>
    <font>
      <u/>
      <sz val="10"/>
      <color rgb="FF0000FF"/>
      <name val="Times New Roman"/>
      <family val="1"/>
    </font>
    <font>
      <u/>
      <sz val="10"/>
      <color rgb="FF800080"/>
      <name val="Arial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CC9900"/>
        <bgColor rgb="FF000000"/>
      </patternFill>
    </fill>
    <fill>
      <patternFill patternType="solid">
        <fgColor rgb="FFCC99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2" applyNumberFormat="0" applyAlignment="0" applyProtection="0"/>
    <xf numFmtId="0" fontId="8" fillId="22" borderId="13" applyNumberFormat="0" applyAlignment="0" applyProtection="0"/>
    <xf numFmtId="0" fontId="9" fillId="0" borderId="14" applyNumberFormat="0" applyFill="0" applyAlignment="0" applyProtection="0"/>
    <xf numFmtId="0" fontId="10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11" fillId="29" borderId="12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31" borderId="0" applyNumberFormat="0" applyBorder="0" applyAlignment="0" applyProtection="0"/>
    <xf numFmtId="0" fontId="17" fillId="0" borderId="0"/>
    <xf numFmtId="0" fontId="1" fillId="0" borderId="0"/>
    <xf numFmtId="0" fontId="4" fillId="32" borderId="15" applyNumberFormat="0" applyFont="0" applyAlignment="0" applyProtection="0"/>
    <xf numFmtId="9" fontId="1" fillId="0" borderId="0" applyFont="0" applyFill="0" applyBorder="0" applyAlignment="0" applyProtection="0"/>
    <xf numFmtId="0" fontId="18" fillId="21" borderId="1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10" fillId="0" borderId="19" applyNumberFormat="0" applyFill="0" applyAlignment="0" applyProtection="0"/>
    <xf numFmtId="0" fontId="24" fillId="0" borderId="20" applyNumberFormat="0" applyFill="0" applyAlignment="0" applyProtection="0"/>
  </cellStyleXfs>
  <cellXfs count="144">
    <xf numFmtId="0" fontId="1" fillId="0" borderId="0" xfId="0" applyFont="1"/>
    <xf numFmtId="0" fontId="25" fillId="33" borderId="0" xfId="0" applyFont="1" applyFill="1"/>
    <xf numFmtId="0" fontId="26" fillId="33" borderId="0" xfId="0" applyFont="1" applyFill="1"/>
    <xf numFmtId="0" fontId="26" fillId="34" borderId="1" xfId="0" applyFont="1" applyFill="1" applyBorder="1"/>
    <xf numFmtId="3" fontId="26" fillId="34" borderId="2" xfId="0" applyNumberFormat="1" applyFont="1" applyFill="1" applyBorder="1"/>
    <xf numFmtId="0" fontId="26" fillId="34" borderId="0" xfId="0" applyFont="1" applyFill="1"/>
    <xf numFmtId="0" fontId="25" fillId="35" borderId="1" xfId="0" applyFont="1" applyFill="1" applyBorder="1"/>
    <xf numFmtId="3" fontId="25" fillId="35" borderId="2" xfId="0" applyNumberFormat="1" applyFont="1" applyFill="1" applyBorder="1"/>
    <xf numFmtId="3" fontId="25" fillId="35" borderId="2" xfId="0" applyNumberFormat="1" applyFont="1" applyFill="1" applyBorder="1" applyAlignment="1">
      <alignment horizontal="right" wrapText="1"/>
    </xf>
    <xf numFmtId="3" fontId="26" fillId="34" borderId="2" xfId="0" applyNumberFormat="1" applyFont="1" applyFill="1" applyBorder="1" applyAlignment="1">
      <alignment horizontal="right"/>
    </xf>
    <xf numFmtId="0" fontId="25" fillId="0" borderId="0" xfId="0" applyFont="1" applyFill="1"/>
    <xf numFmtId="0" fontId="25" fillId="33" borderId="0" xfId="0" applyFont="1" applyFill="1" applyAlignment="1">
      <alignment horizontal="left"/>
    </xf>
    <xf numFmtId="0" fontId="26" fillId="0" borderId="0" xfId="0" applyFont="1" applyFill="1"/>
    <xf numFmtId="3" fontId="26" fillId="36" borderId="2" xfId="0" applyNumberFormat="1" applyFont="1" applyFill="1" applyBorder="1" applyAlignment="1">
      <alignment horizontal="right" wrapText="1"/>
    </xf>
    <xf numFmtId="4" fontId="26" fillId="36" borderId="2" xfId="0" applyNumberFormat="1" applyFont="1" applyFill="1" applyBorder="1" applyAlignment="1">
      <alignment horizontal="right" wrapText="1"/>
    </xf>
    <xf numFmtId="0" fontId="26" fillId="36" borderId="2" xfId="0" applyFont="1" applyFill="1" applyBorder="1" applyAlignment="1">
      <alignment horizontal="right" wrapText="1"/>
    </xf>
    <xf numFmtId="3" fontId="26" fillId="34" borderId="2" xfId="0" applyNumberFormat="1" applyFont="1" applyFill="1" applyBorder="1" applyAlignment="1">
      <alignment horizontal="right" wrapText="1"/>
    </xf>
    <xf numFmtId="4" fontId="26" fillId="34" borderId="2" xfId="0" applyNumberFormat="1" applyFont="1" applyFill="1" applyBorder="1" applyAlignment="1">
      <alignment horizontal="right" wrapText="1"/>
    </xf>
    <xf numFmtId="4" fontId="25" fillId="35" borderId="2" xfId="0" applyNumberFormat="1" applyFont="1" applyFill="1" applyBorder="1" applyAlignment="1">
      <alignment horizontal="right" wrapText="1"/>
    </xf>
    <xf numFmtId="0" fontId="26" fillId="34" borderId="2" xfId="0" applyFont="1" applyFill="1" applyBorder="1"/>
    <xf numFmtId="3" fontId="26" fillId="33" borderId="0" xfId="0" applyNumberFormat="1" applyFont="1" applyFill="1"/>
    <xf numFmtId="0" fontId="26" fillId="0" borderId="0" xfId="0" applyFont="1"/>
    <xf numFmtId="3" fontId="25" fillId="35" borderId="2" xfId="0" applyNumberFormat="1" applyFont="1" applyFill="1" applyBorder="1" applyAlignment="1">
      <alignment horizontal="right"/>
    </xf>
    <xf numFmtId="4" fontId="26" fillId="33" borderId="0" xfId="0" applyNumberFormat="1" applyFont="1" applyFill="1"/>
    <xf numFmtId="3" fontId="26" fillId="36" borderId="2" xfId="0" applyNumberFormat="1" applyFont="1" applyFill="1" applyBorder="1" applyAlignment="1">
      <alignment horizontal="right"/>
    </xf>
    <xf numFmtId="0" fontId="27" fillId="33" borderId="0" xfId="0" applyFont="1" applyFill="1"/>
    <xf numFmtId="0" fontId="28" fillId="34" borderId="1" xfId="0" applyFont="1" applyFill="1" applyBorder="1"/>
    <xf numFmtId="0" fontId="27" fillId="0" borderId="0" xfId="0" applyFont="1" applyFill="1"/>
    <xf numFmtId="0" fontId="27" fillId="33" borderId="0" xfId="0" applyFont="1" applyFill="1" applyAlignment="1">
      <alignment horizontal="left"/>
    </xf>
    <xf numFmtId="0" fontId="27" fillId="36" borderId="0" xfId="0" applyFont="1" applyFill="1"/>
    <xf numFmtId="0" fontId="28" fillId="36" borderId="0" xfId="0" applyFont="1" applyFill="1"/>
    <xf numFmtId="0" fontId="27" fillId="36" borderId="0" xfId="0" applyFont="1" applyFill="1" applyAlignment="1">
      <alignment horizontal="left"/>
    </xf>
    <xf numFmtId="0" fontId="27" fillId="33" borderId="0" xfId="38" applyFont="1" applyFill="1"/>
    <xf numFmtId="0" fontId="27" fillId="0" borderId="0" xfId="38" applyFont="1"/>
    <xf numFmtId="0" fontId="29" fillId="33" borderId="0" xfId="38" applyFont="1" applyFill="1"/>
    <xf numFmtId="0" fontId="27" fillId="0" borderId="0" xfId="38" applyFont="1" applyFill="1"/>
    <xf numFmtId="0" fontId="30" fillId="33" borderId="0" xfId="32" applyFont="1" applyFill="1"/>
    <xf numFmtId="0" fontId="28" fillId="33" borderId="0" xfId="38" applyFont="1" applyFill="1"/>
    <xf numFmtId="0" fontId="28" fillId="0" borderId="0" xfId="38" applyFont="1"/>
    <xf numFmtId="0" fontId="28" fillId="33" borderId="0" xfId="38" applyFont="1" applyFill="1" applyAlignment="1">
      <alignment horizontal="center"/>
    </xf>
    <xf numFmtId="0" fontId="27" fillId="33" borderId="0" xfId="38" applyFont="1" applyFill="1" applyAlignment="1">
      <alignment horizontal="center"/>
    </xf>
    <xf numFmtId="0" fontId="27" fillId="33" borderId="0" xfId="38" applyFont="1" applyFill="1" applyAlignment="1">
      <alignment horizontal="left"/>
    </xf>
    <xf numFmtId="0" fontId="31" fillId="33" borderId="0" xfId="32" applyFont="1" applyFill="1"/>
    <xf numFmtId="0" fontId="29" fillId="0" borderId="0" xfId="38" applyFont="1"/>
    <xf numFmtId="0" fontId="31" fillId="33" borderId="0" xfId="32" applyFont="1" applyFill="1" applyAlignment="1">
      <alignment vertical="center" wrapText="1"/>
    </xf>
    <xf numFmtId="0" fontId="28" fillId="0" borderId="0" xfId="38" applyFont="1" applyFill="1"/>
    <xf numFmtId="0" fontId="12" fillId="33" borderId="0" xfId="31" applyFill="1"/>
    <xf numFmtId="0" fontId="32" fillId="34" borderId="0" xfId="0" applyFont="1" applyFill="1"/>
    <xf numFmtId="3" fontId="33" fillId="36" borderId="0" xfId="0" applyNumberFormat="1" applyFont="1" applyFill="1"/>
    <xf numFmtId="0" fontId="0" fillId="0" borderId="0" xfId="0"/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4" fontId="0" fillId="0" borderId="0" xfId="0" applyNumberFormat="1"/>
    <xf numFmtId="4" fontId="0" fillId="0" borderId="0" xfId="0" applyNumberFormat="1" applyAlignment="1">
      <alignment horizontal="right" wrapText="1"/>
    </xf>
    <xf numFmtId="4" fontId="0" fillId="0" borderId="0" xfId="0" applyNumberFormat="1" applyAlignment="1">
      <alignment horizontal="right"/>
    </xf>
    <xf numFmtId="4" fontId="24" fillId="0" borderId="0" xfId="0" applyNumberFormat="1" applyFont="1" applyAlignment="1">
      <alignment horizontal="right" vertical="center" wrapText="1"/>
    </xf>
    <xf numFmtId="3" fontId="25" fillId="37" borderId="2" xfId="0" applyNumberFormat="1" applyFont="1" applyFill="1" applyBorder="1" applyAlignment="1">
      <alignment horizontal="right" wrapText="1"/>
    </xf>
    <xf numFmtId="0" fontId="28" fillId="36" borderId="0" xfId="0" applyFont="1" applyFill="1" applyBorder="1"/>
    <xf numFmtId="3" fontId="28" fillId="36" borderId="0" xfId="0" applyNumberFormat="1" applyFont="1" applyFill="1" applyBorder="1"/>
    <xf numFmtId="0" fontId="28" fillId="36" borderId="1" xfId="0" applyFont="1" applyFill="1" applyBorder="1"/>
    <xf numFmtId="0" fontId="28" fillId="36" borderId="3" xfId="0" applyFont="1" applyFill="1" applyBorder="1"/>
    <xf numFmtId="3" fontId="28" fillId="36" borderId="2" xfId="0" applyNumberFormat="1" applyFont="1" applyFill="1" applyBorder="1"/>
    <xf numFmtId="0" fontId="28" fillId="36" borderId="4" xfId="0" applyFont="1" applyFill="1" applyBorder="1"/>
    <xf numFmtId="3" fontId="28" fillId="36" borderId="5" xfId="0" applyNumberFormat="1" applyFont="1" applyFill="1" applyBorder="1"/>
    <xf numFmtId="0" fontId="28" fillId="36" borderId="6" xfId="0" applyFont="1" applyFill="1" applyBorder="1"/>
    <xf numFmtId="164" fontId="28" fillId="36" borderId="4" xfId="40" applyNumberFormat="1" applyFont="1" applyFill="1" applyBorder="1"/>
    <xf numFmtId="164" fontId="28" fillId="36" borderId="6" xfId="40" applyNumberFormat="1" applyFont="1" applyFill="1" applyBorder="1"/>
    <xf numFmtId="0" fontId="28" fillId="36" borderId="7" xfId="0" applyFont="1" applyFill="1" applyBorder="1"/>
    <xf numFmtId="3" fontId="28" fillId="36" borderId="7" xfId="0" applyNumberFormat="1" applyFont="1" applyFill="1" applyBorder="1"/>
    <xf numFmtId="164" fontId="28" fillId="36" borderId="0" xfId="40" applyNumberFormat="1" applyFont="1" applyFill="1" applyBorder="1"/>
    <xf numFmtId="9" fontId="28" fillId="36" borderId="4" xfId="40" applyFont="1" applyFill="1" applyBorder="1"/>
    <xf numFmtId="9" fontId="28" fillId="36" borderId="6" xfId="40" applyFont="1" applyFill="1" applyBorder="1"/>
    <xf numFmtId="164" fontId="28" fillId="36" borderId="7" xfId="40" applyNumberFormat="1" applyFont="1" applyFill="1" applyBorder="1"/>
    <xf numFmtId="4" fontId="25" fillId="38" borderId="8" xfId="0" applyNumberFormat="1" applyFont="1" applyFill="1" applyBorder="1"/>
    <xf numFmtId="3" fontId="25" fillId="38" borderId="9" xfId="0" applyNumberFormat="1" applyFont="1" applyFill="1" applyBorder="1"/>
    <xf numFmtId="0" fontId="25" fillId="38" borderId="8" xfId="0" applyFont="1" applyFill="1" applyBorder="1"/>
    <xf numFmtId="3" fontId="25" fillId="38" borderId="9" xfId="0" applyNumberFormat="1" applyFont="1" applyFill="1" applyBorder="1" applyAlignment="1">
      <alignment horizontal="right"/>
    </xf>
    <xf numFmtId="4" fontId="25" fillId="38" borderId="9" xfId="0" applyNumberFormat="1" applyFont="1" applyFill="1" applyBorder="1" applyAlignment="1">
      <alignment horizontal="right"/>
    </xf>
    <xf numFmtId="0" fontId="26" fillId="34" borderId="0" xfId="0" applyFont="1" applyFill="1" applyBorder="1"/>
    <xf numFmtId="3" fontId="26" fillId="34" borderId="0" xfId="0" applyNumberFormat="1" applyFont="1" applyFill="1" applyBorder="1"/>
    <xf numFmtId="3" fontId="26" fillId="33" borderId="0" xfId="0" applyNumberFormat="1" applyFont="1" applyFill="1" applyBorder="1"/>
    <xf numFmtId="0" fontId="26" fillId="33" borderId="0" xfId="0" applyFont="1" applyFill="1" applyBorder="1"/>
    <xf numFmtId="0" fontId="25" fillId="35" borderId="0" xfId="0" applyFont="1" applyFill="1" applyBorder="1"/>
    <xf numFmtId="3" fontId="25" fillId="35" borderId="0" xfId="0" applyNumberFormat="1" applyFont="1" applyFill="1" applyBorder="1" applyAlignment="1">
      <alignment horizontal="right" wrapText="1"/>
    </xf>
    <xf numFmtId="3" fontId="25" fillId="35" borderId="0" xfId="0" applyNumberFormat="1" applyFont="1" applyFill="1" applyBorder="1"/>
    <xf numFmtId="0" fontId="34" fillId="33" borderId="0" xfId="0" applyFont="1" applyFill="1" applyBorder="1"/>
    <xf numFmtId="3" fontId="26" fillId="36" borderId="0" xfId="0" applyNumberFormat="1" applyFont="1" applyFill="1" applyBorder="1" applyAlignment="1">
      <alignment horizontal="right" wrapText="1"/>
    </xf>
    <xf numFmtId="3" fontId="26" fillId="34" borderId="0" xfId="0" applyNumberFormat="1" applyFont="1" applyFill="1" applyBorder="1" applyAlignment="1">
      <alignment horizontal="right"/>
    </xf>
    <xf numFmtId="3" fontId="26" fillId="34" borderId="0" xfId="0" applyNumberFormat="1" applyFont="1" applyFill="1" applyBorder="1" applyAlignment="1">
      <alignment horizontal="right" wrapText="1"/>
    </xf>
    <xf numFmtId="3" fontId="25" fillId="37" borderId="0" xfId="0" applyNumberFormat="1" applyFont="1" applyFill="1" applyBorder="1" applyAlignment="1">
      <alignment horizontal="right" wrapText="1"/>
    </xf>
    <xf numFmtId="3" fontId="25" fillId="0" borderId="0" xfId="0" applyNumberFormat="1" applyFont="1" applyFill="1" applyBorder="1"/>
    <xf numFmtId="3" fontId="25" fillId="37" borderId="0" xfId="0" applyNumberFormat="1" applyFont="1" applyFill="1" applyBorder="1"/>
    <xf numFmtId="3" fontId="25" fillId="35" borderId="0" xfId="0" applyNumberFormat="1" applyFont="1" applyFill="1" applyBorder="1" applyAlignment="1">
      <alignment horizontal="right"/>
    </xf>
    <xf numFmtId="3" fontId="26" fillId="0" borderId="0" xfId="0" applyNumberFormat="1" applyFont="1" applyFill="1" applyBorder="1"/>
    <xf numFmtId="3" fontId="26" fillId="0" borderId="0" xfId="0" applyNumberFormat="1" applyFont="1" applyFill="1" applyBorder="1" applyAlignment="1">
      <alignment horizontal="right"/>
    </xf>
    <xf numFmtId="0" fontId="25" fillId="39" borderId="9" xfId="0" applyFont="1" applyFill="1" applyBorder="1" applyAlignment="1">
      <alignment horizontal="center" vertical="center"/>
    </xf>
    <xf numFmtId="0" fontId="25" fillId="39" borderId="10" xfId="0" applyFont="1" applyFill="1" applyBorder="1" applyAlignment="1">
      <alignment horizontal="center" vertical="center" wrapText="1"/>
    </xf>
    <xf numFmtId="0" fontId="25" fillId="39" borderId="11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/>
    </xf>
    <xf numFmtId="0" fontId="25" fillId="39" borderId="11" xfId="0" applyFont="1" applyFill="1" applyBorder="1" applyAlignment="1">
      <alignment horizontal="center" vertical="center"/>
    </xf>
    <xf numFmtId="4" fontId="25" fillId="38" borderId="9" xfId="0" applyNumberFormat="1" applyFont="1" applyFill="1" applyBorder="1"/>
    <xf numFmtId="3" fontId="25" fillId="38" borderId="10" xfId="0" applyNumberFormat="1" applyFont="1" applyFill="1" applyBorder="1"/>
    <xf numFmtId="164" fontId="25" fillId="38" borderId="11" xfId="40" applyNumberFormat="1" applyFont="1" applyFill="1" applyBorder="1"/>
    <xf numFmtId="3" fontId="25" fillId="38" borderId="10" xfId="0" applyNumberFormat="1" applyFont="1" applyFill="1" applyBorder="1" applyAlignment="1">
      <alignment horizontal="right"/>
    </xf>
    <xf numFmtId="164" fontId="25" fillId="38" borderId="11" xfId="40" applyNumberFormat="1" applyFont="1" applyFill="1" applyBorder="1" applyAlignment="1">
      <alignment horizontal="right"/>
    </xf>
    <xf numFmtId="4" fontId="25" fillId="38" borderId="10" xfId="0" applyNumberFormat="1" applyFont="1" applyFill="1" applyBorder="1"/>
    <xf numFmtId="164" fontId="25" fillId="38" borderId="11" xfId="0" applyNumberFormat="1" applyFont="1" applyFill="1" applyBorder="1"/>
    <xf numFmtId="164" fontId="26" fillId="34" borderId="4" xfId="40" applyNumberFormat="1" applyFont="1" applyFill="1" applyBorder="1"/>
    <xf numFmtId="0" fontId="25" fillId="35" borderId="2" xfId="0" applyFont="1" applyFill="1" applyBorder="1"/>
    <xf numFmtId="164" fontId="25" fillId="35" borderId="4" xfId="40" applyNumberFormat="1" applyFont="1" applyFill="1" applyBorder="1"/>
    <xf numFmtId="164" fontId="26" fillId="36" borderId="4" xfId="40" applyNumberFormat="1" applyFont="1" applyFill="1" applyBorder="1" applyAlignment="1">
      <alignment horizontal="right" wrapText="1"/>
    </xf>
    <xf numFmtId="164" fontId="25" fillId="37" borderId="4" xfId="40" applyNumberFormat="1" applyFont="1" applyFill="1" applyBorder="1" applyAlignment="1">
      <alignment horizontal="right" wrapText="1"/>
    </xf>
    <xf numFmtId="164" fontId="25" fillId="0" borderId="4" xfId="40" applyNumberFormat="1" applyFont="1" applyFill="1" applyBorder="1"/>
    <xf numFmtId="164" fontId="25" fillId="37" borderId="4" xfId="40" applyNumberFormat="1" applyFont="1" applyFill="1" applyBorder="1"/>
    <xf numFmtId="10" fontId="26" fillId="34" borderId="4" xfId="40" applyNumberFormat="1" applyFont="1" applyFill="1" applyBorder="1"/>
    <xf numFmtId="10" fontId="25" fillId="35" borderId="4" xfId="40" applyNumberFormat="1" applyFont="1" applyFill="1" applyBorder="1"/>
    <xf numFmtId="164" fontId="26" fillId="34" borderId="4" xfId="40" applyNumberFormat="1" applyFont="1" applyFill="1" applyBorder="1" applyAlignment="1">
      <alignment horizontal="right"/>
    </xf>
    <xf numFmtId="164" fontId="25" fillId="35" borderId="4" xfId="40" applyNumberFormat="1" applyFont="1" applyFill="1" applyBorder="1" applyAlignment="1">
      <alignment horizontal="right"/>
    </xf>
    <xf numFmtId="164" fontId="26" fillId="0" borderId="4" xfId="40" applyNumberFormat="1" applyFont="1" applyFill="1" applyBorder="1" applyAlignment="1">
      <alignment horizontal="right"/>
    </xf>
    <xf numFmtId="0" fontId="26" fillId="33" borderId="4" xfId="0" applyFont="1" applyFill="1" applyBorder="1"/>
    <xf numFmtId="0" fontId="25" fillId="39" borderId="8" xfId="0" applyFont="1" applyFill="1" applyBorder="1" applyAlignment="1">
      <alignment horizontal="center" vertical="center"/>
    </xf>
    <xf numFmtId="0" fontId="25" fillId="39" borderId="9" xfId="0" applyFont="1" applyFill="1" applyBorder="1" applyAlignment="1">
      <alignment horizontal="center" vertical="center" wrapText="1"/>
    </xf>
    <xf numFmtId="3" fontId="26" fillId="34" borderId="4" xfId="0" applyNumberFormat="1" applyFont="1" applyFill="1" applyBorder="1"/>
    <xf numFmtId="3" fontId="25" fillId="35" borderId="4" xfId="0" applyNumberFormat="1" applyFont="1" applyFill="1" applyBorder="1"/>
    <xf numFmtId="3" fontId="25" fillId="38" borderId="11" xfId="0" applyNumberFormat="1" applyFont="1" applyFill="1" applyBorder="1"/>
    <xf numFmtId="3" fontId="26" fillId="36" borderId="4" xfId="0" applyNumberFormat="1" applyFont="1" applyFill="1" applyBorder="1" applyAlignment="1">
      <alignment horizontal="right" wrapText="1"/>
    </xf>
    <xf numFmtId="3" fontId="25" fillId="37" borderId="4" xfId="0" applyNumberFormat="1" applyFont="1" applyFill="1" applyBorder="1" applyAlignment="1">
      <alignment horizontal="right" wrapText="1"/>
    </xf>
    <xf numFmtId="3" fontId="25" fillId="38" borderId="11" xfId="0" applyNumberFormat="1" applyFont="1" applyFill="1" applyBorder="1" applyAlignment="1">
      <alignment horizontal="right"/>
    </xf>
    <xf numFmtId="3" fontId="26" fillId="34" borderId="4" xfId="0" applyNumberFormat="1" applyFont="1" applyFill="1" applyBorder="1" applyAlignment="1">
      <alignment horizontal="right"/>
    </xf>
    <xf numFmtId="3" fontId="25" fillId="35" borderId="4" xfId="0" applyNumberFormat="1" applyFont="1" applyFill="1" applyBorder="1" applyAlignment="1">
      <alignment horizontal="right"/>
    </xf>
    <xf numFmtId="4" fontId="26" fillId="36" borderId="4" xfId="0" applyNumberFormat="1" applyFont="1" applyFill="1" applyBorder="1" applyAlignment="1">
      <alignment horizontal="right" wrapText="1"/>
    </xf>
    <xf numFmtId="4" fontId="25" fillId="37" borderId="4" xfId="0" applyNumberFormat="1" applyFont="1" applyFill="1" applyBorder="1" applyAlignment="1">
      <alignment horizontal="right" wrapText="1"/>
    </xf>
    <xf numFmtId="4" fontId="25" fillId="38" borderId="11" xfId="0" applyNumberFormat="1" applyFont="1" applyFill="1" applyBorder="1" applyAlignment="1">
      <alignment horizontal="right"/>
    </xf>
    <xf numFmtId="0" fontId="26" fillId="36" borderId="4" xfId="0" applyNumberFormat="1" applyFont="1" applyFill="1" applyBorder="1" applyAlignment="1">
      <alignment horizontal="right" wrapText="1"/>
    </xf>
    <xf numFmtId="0" fontId="25" fillId="37" borderId="4" xfId="0" applyNumberFormat="1" applyFont="1" applyFill="1" applyBorder="1" applyAlignment="1">
      <alignment horizontal="right" wrapText="1"/>
    </xf>
    <xf numFmtId="3" fontId="26" fillId="33" borderId="2" xfId="0" applyNumberFormat="1" applyFont="1" applyFill="1" applyBorder="1"/>
    <xf numFmtId="164" fontId="26" fillId="33" borderId="4" xfId="40" applyNumberFormat="1" applyFont="1" applyFill="1" applyBorder="1"/>
    <xf numFmtId="0" fontId="26" fillId="33" borderId="2" xfId="0" applyFont="1" applyFill="1" applyBorder="1"/>
    <xf numFmtId="3" fontId="26" fillId="0" borderId="2" xfId="0" applyNumberFormat="1" applyFont="1" applyFill="1" applyBorder="1"/>
    <xf numFmtId="0" fontId="25" fillId="38" borderId="10" xfId="0" applyFont="1" applyFill="1" applyBorder="1"/>
    <xf numFmtId="0" fontId="27" fillId="40" borderId="8" xfId="0" applyFont="1" applyFill="1" applyBorder="1" applyAlignment="1">
      <alignment horizontal="center" vertical="center"/>
    </xf>
    <xf numFmtId="0" fontId="27" fillId="40" borderId="9" xfId="0" applyFont="1" applyFill="1" applyBorder="1" applyAlignment="1">
      <alignment horizontal="center" vertical="center"/>
    </xf>
    <xf numFmtId="0" fontId="27" fillId="40" borderId="10" xfId="0" applyFont="1" applyFill="1" applyBorder="1" applyAlignment="1">
      <alignment horizontal="center" vertical="center"/>
    </xf>
    <xf numFmtId="0" fontId="27" fillId="40" borderId="11" xfId="0" applyFont="1" applyFill="1" applyBorder="1" applyAlignment="1">
      <alignment horizontal="center" vertical="center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Hipervínculo" xfId="31" builtinId="8" customBuiltin="1"/>
    <cellStyle name="Hipervínculo 2" xfId="32"/>
    <cellStyle name="Hipervínculo visitado" xfId="33" builtinId="9" customBuiltin="1"/>
    <cellStyle name="Incorrecto" xfId="34" builtinId="27" customBuiltin="1"/>
    <cellStyle name="Millares" xfId="35" builtinId="3" customBuiltin="1"/>
    <cellStyle name="Neutral" xfId="36" builtinId="28" customBuiltin="1"/>
    <cellStyle name="Normal" xfId="0" builtinId="0"/>
    <cellStyle name="Normal 2" xfId="37"/>
    <cellStyle name="Normal 3" xfId="38"/>
    <cellStyle name="Notas" xfId="39" builtinId="10" customBuiltin="1"/>
    <cellStyle name="Porcentaje" xfId="40" builtinId="5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'[1]Carne-Bovino'!$D$56:$D$87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83296"/>
        <c:axId val="76997376"/>
      </c:barChart>
      <c:catAx>
        <c:axId val="76983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699737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76997376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698329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'[1]Carne-Bovino'!$D$56:$D$87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103872"/>
        <c:axId val="77105408"/>
      </c:barChart>
      <c:catAx>
        <c:axId val="77103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105408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77105408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103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'[1]Carne-Bovino'!$D$56:$D$87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559872"/>
        <c:axId val="78565760"/>
      </c:barChart>
      <c:catAx>
        <c:axId val="78559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8565760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78565760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85598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'[1]Carne-Bovino'!$D$56:$D$87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287808"/>
        <c:axId val="77289344"/>
      </c:barChart>
      <c:catAx>
        <c:axId val="772878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289344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77289344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772878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'[1]Carne-Bovino'!$D$56:$D$87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16480"/>
        <c:axId val="90118016"/>
      </c:barChart>
      <c:catAx>
        <c:axId val="90116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11801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90118016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1164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Ref>
              <c:f>'[1]Carne-Bovino'!$D$56:$D$87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cat>
          <c:val>
            <c:numRef>
              <c:f>'[1]Carne-Bovino'!$E$56:$E$87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42592"/>
        <c:axId val="90144128"/>
      </c:barChart>
      <c:catAx>
        <c:axId val="9014259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144128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90144128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14259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154880"/>
        <c:axId val="90156416"/>
      </c:barChart>
      <c:catAx>
        <c:axId val="901548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156416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90156416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901548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Producción Carne de Bovino 2004 
(Toneladas)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808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9012608"/>
        <c:axId val="169292928"/>
      </c:barChart>
      <c:catAx>
        <c:axId val="169012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9292928"/>
        <c:crosses val="autoZero"/>
        <c:auto val="1"/>
        <c:lblAlgn val="ctr"/>
        <c:lblOffset val="100"/>
        <c:tickLblSkip val="28"/>
        <c:tickMarkSkip val="1"/>
        <c:noMultiLvlLbl val="0"/>
      </c:catAx>
      <c:valAx>
        <c:axId val="169292928"/>
        <c:scaling>
          <c:orientation val="minMax"/>
          <c:max val="21000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690126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/>
    <c:pageMargins b="0.98425196899999956" l="0.78740157499999996" r="0.78740157499999996" t="0.98425196899999956" header="0" footer="0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3619500</xdr:colOff>
      <xdr:row>0</xdr:row>
      <xdr:rowOff>47625</xdr:rowOff>
    </xdr:from>
    <xdr:to>
      <xdr:col>2</xdr:col>
      <xdr:colOff>257175</xdr:colOff>
      <xdr:row>3</xdr:row>
      <xdr:rowOff>57150</xdr:rowOff>
    </xdr:to>
    <xdr:pic>
      <xdr:nvPicPr>
        <xdr:cNvPr id="584320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48125" y="47625"/>
          <a:ext cx="16097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0</xdr:rowOff>
    </xdr:from>
    <xdr:to>
      <xdr:col>1</xdr:col>
      <xdr:colOff>238125</xdr:colOff>
      <xdr:row>43</xdr:row>
      <xdr:rowOff>0</xdr:rowOff>
    </xdr:to>
    <xdr:graphicFrame macro="">
      <xdr:nvGraphicFramePr>
        <xdr:cNvPr id="317776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1</xdr:col>
      <xdr:colOff>238125</xdr:colOff>
      <xdr:row>43</xdr:row>
      <xdr:rowOff>0</xdr:rowOff>
    </xdr:to>
    <xdr:graphicFrame macro="">
      <xdr:nvGraphicFramePr>
        <xdr:cNvPr id="317776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44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318390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44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318390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 macro="">
      <xdr:nvGraphicFramePr>
        <xdr:cNvPr id="3186979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 macro="">
      <xdr:nvGraphicFramePr>
        <xdr:cNvPr id="318698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 macro="">
      <xdr:nvGraphicFramePr>
        <xdr:cNvPr id="218076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43</xdr:row>
      <xdr:rowOff>0</xdr:rowOff>
    </xdr:from>
    <xdr:to>
      <xdr:col>4</xdr:col>
      <xdr:colOff>0</xdr:colOff>
      <xdr:row>43</xdr:row>
      <xdr:rowOff>0</xdr:rowOff>
    </xdr:to>
    <xdr:graphicFrame macro="">
      <xdr:nvGraphicFramePr>
        <xdr:cNvPr id="218076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-Bovino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7"/>
  <sheetViews>
    <sheetView showGridLines="0" tabSelected="1" workbookViewId="0">
      <selection activeCell="E23" sqref="E23"/>
    </sheetView>
  </sheetViews>
  <sheetFormatPr baseColWidth="10" defaultRowHeight="15" x14ac:dyDescent="0.25"/>
  <cols>
    <col min="1" max="1" width="6.42578125" style="37" customWidth="1"/>
    <col min="2" max="2" width="74.5703125" style="38" customWidth="1"/>
    <col min="3" max="4" width="11.42578125" style="38"/>
    <col min="5" max="5" width="8.7109375" style="38" customWidth="1"/>
    <col min="6" max="8" width="11.42578125" style="38"/>
    <col min="9" max="21" width="11.42578125" style="37"/>
    <col min="22" max="16384" width="11.42578125" style="38"/>
  </cols>
  <sheetData>
    <row r="1" spans="1:21" x14ac:dyDescent="0.25">
      <c r="B1" s="32" t="s">
        <v>46</v>
      </c>
      <c r="C1" s="37"/>
      <c r="D1" s="37"/>
      <c r="E1" s="37"/>
      <c r="F1" s="37"/>
      <c r="G1" s="37"/>
      <c r="H1" s="37"/>
    </row>
    <row r="2" spans="1:21" x14ac:dyDescent="0.25">
      <c r="C2" s="37"/>
      <c r="D2" s="37"/>
      <c r="E2" s="37"/>
      <c r="F2" s="37"/>
      <c r="G2" s="37"/>
      <c r="H2" s="37"/>
    </row>
    <row r="3" spans="1:21" x14ac:dyDescent="0.25">
      <c r="B3" s="32" t="s">
        <v>82</v>
      </c>
      <c r="C3" s="37"/>
      <c r="D3" s="37"/>
      <c r="E3" s="37"/>
      <c r="F3" s="37"/>
      <c r="G3" s="37"/>
      <c r="H3" s="37"/>
    </row>
    <row r="4" spans="1:21" x14ac:dyDescent="0.25">
      <c r="B4" s="39"/>
      <c r="C4" s="37"/>
      <c r="D4" s="37"/>
      <c r="E4" s="37"/>
      <c r="F4" s="37"/>
      <c r="G4" s="37"/>
      <c r="H4" s="37"/>
    </row>
    <row r="5" spans="1:21" x14ac:dyDescent="0.25">
      <c r="C5" s="37"/>
      <c r="D5" s="37"/>
      <c r="E5" s="37"/>
      <c r="F5" s="37"/>
      <c r="G5" s="37"/>
      <c r="H5" s="37"/>
    </row>
    <row r="6" spans="1:21" x14ac:dyDescent="0.25">
      <c r="B6" s="40"/>
      <c r="C6" s="37"/>
      <c r="D6" s="37"/>
      <c r="E6" s="37"/>
      <c r="F6" s="37"/>
      <c r="G6" s="37"/>
      <c r="H6" s="37"/>
    </row>
    <row r="7" spans="1:21" x14ac:dyDescent="0.25">
      <c r="B7" s="40"/>
      <c r="C7" s="37"/>
      <c r="D7" s="37"/>
      <c r="E7" s="37"/>
      <c r="F7" s="37"/>
      <c r="G7" s="37"/>
      <c r="H7" s="37"/>
    </row>
    <row r="8" spans="1:21" s="33" customFormat="1" x14ac:dyDescent="0.25">
      <c r="A8" s="32"/>
      <c r="B8" s="41" t="s">
        <v>47</v>
      </c>
      <c r="C8" s="34"/>
      <c r="D8" s="34"/>
      <c r="E8" s="34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</row>
    <row r="9" spans="1:21" s="33" customFormat="1" x14ac:dyDescent="0.25">
      <c r="A9" s="32"/>
      <c r="B9" s="46" t="s">
        <v>48</v>
      </c>
      <c r="C9" s="34"/>
      <c r="D9" s="34"/>
      <c r="E9" s="34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</row>
    <row r="10" spans="1:21" s="43" customFormat="1" x14ac:dyDescent="0.25">
      <c r="A10" s="32"/>
      <c r="B10" s="46" t="s">
        <v>49</v>
      </c>
      <c r="C10" s="32"/>
      <c r="D10" s="32"/>
      <c r="E10" s="32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</row>
    <row r="11" spans="1:21" s="43" customFormat="1" x14ac:dyDescent="0.25">
      <c r="A11" s="32"/>
      <c r="B11" s="46" t="s">
        <v>50</v>
      </c>
      <c r="C11" s="32"/>
      <c r="D11" s="32"/>
      <c r="E11" s="32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</row>
    <row r="12" spans="1:21" s="33" customFormat="1" x14ac:dyDescent="0.25">
      <c r="A12" s="32"/>
      <c r="B12" s="46" t="s">
        <v>54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</row>
    <row r="13" spans="1:21" s="33" customFormat="1" x14ac:dyDescent="0.25">
      <c r="A13" s="32"/>
      <c r="B13" s="46" t="s">
        <v>62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5"/>
    </row>
    <row r="14" spans="1:21" s="33" customFormat="1" x14ac:dyDescent="0.25">
      <c r="A14" s="32"/>
      <c r="B14" s="46" t="s">
        <v>51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5"/>
    </row>
    <row r="15" spans="1:21" s="33" customFormat="1" x14ac:dyDescent="0.25">
      <c r="A15" s="32"/>
      <c r="B15" s="46" t="s">
        <v>55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5"/>
    </row>
    <row r="16" spans="1:21" s="33" customFormat="1" x14ac:dyDescent="0.25">
      <c r="A16" s="32"/>
      <c r="B16" s="46" t="s">
        <v>52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5"/>
    </row>
    <row r="17" spans="1:21" s="33" customFormat="1" x14ac:dyDescent="0.25">
      <c r="A17" s="32"/>
      <c r="B17" s="46" t="s">
        <v>53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5"/>
    </row>
    <row r="18" spans="1:21" s="33" customFormat="1" x14ac:dyDescent="0.25">
      <c r="A18" s="32"/>
      <c r="B18" s="46" t="s">
        <v>63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5"/>
    </row>
    <row r="19" spans="1:21" s="33" customFormat="1" x14ac:dyDescent="0.25">
      <c r="A19" s="32"/>
      <c r="B19" s="46" t="s">
        <v>64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5"/>
    </row>
    <row r="20" spans="1:21" s="33" customFormat="1" x14ac:dyDescent="0.25">
      <c r="A20" s="32"/>
      <c r="B20" s="46" t="s">
        <v>65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5"/>
    </row>
    <row r="21" spans="1:21" s="33" customFormat="1" x14ac:dyDescent="0.25">
      <c r="A21" s="32"/>
      <c r="B21" s="46" t="s">
        <v>66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5"/>
    </row>
    <row r="22" spans="1:21" s="33" customFormat="1" x14ac:dyDescent="0.25">
      <c r="A22" s="32"/>
      <c r="B22" s="32"/>
      <c r="C22" s="36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5"/>
    </row>
    <row r="23" spans="1:21" s="33" customFormat="1" x14ac:dyDescent="0.25">
      <c r="A23" s="32"/>
      <c r="B23" s="32"/>
      <c r="C23" s="36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5"/>
    </row>
    <row r="24" spans="1:21" s="33" customFormat="1" x14ac:dyDescent="0.25">
      <c r="A24" s="32"/>
      <c r="B24" s="32"/>
      <c r="C24" s="36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5"/>
    </row>
    <row r="25" spans="1:21" s="33" customFormat="1" x14ac:dyDescent="0.25">
      <c r="A25" s="32"/>
      <c r="B25" s="32"/>
      <c r="C25" s="36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5"/>
    </row>
    <row r="26" spans="1:21" s="33" customFormat="1" x14ac:dyDescent="0.25">
      <c r="A26" s="32"/>
      <c r="B26" s="32"/>
      <c r="C26" s="36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5"/>
    </row>
    <row r="27" spans="1:21" s="33" customFormat="1" x14ac:dyDescent="0.25">
      <c r="A27" s="32"/>
      <c r="B27" s="32"/>
      <c r="C27" s="36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5"/>
    </row>
    <row r="28" spans="1:21" s="33" customFormat="1" x14ac:dyDescent="0.25">
      <c r="A28" s="32"/>
      <c r="B28" s="32"/>
      <c r="C28" s="36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5"/>
    </row>
    <row r="29" spans="1:21" s="33" customFormat="1" x14ac:dyDescent="0.25">
      <c r="A29" s="32"/>
      <c r="B29" s="32"/>
      <c r="C29" s="36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5"/>
    </row>
    <row r="30" spans="1:21" s="33" customForma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5"/>
    </row>
    <row r="31" spans="1:21" s="33" customFormat="1" x14ac:dyDescent="0.25">
      <c r="A31" s="32"/>
      <c r="B31" s="32"/>
      <c r="C31" s="40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</row>
    <row r="32" spans="1:21" s="33" customFormat="1" x14ac:dyDescent="0.25">
      <c r="A32" s="32"/>
      <c r="B32" s="44"/>
      <c r="C32" s="37"/>
      <c r="D32" s="42"/>
      <c r="E32" s="37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</row>
    <row r="33" spans="1:21" s="33" customFormat="1" x14ac:dyDescent="0.25">
      <c r="A33" s="32"/>
      <c r="B33" s="44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</row>
    <row r="34" spans="1:21" s="33" customFormat="1" ht="9.75" customHeight="1" x14ac:dyDescent="0.25">
      <c r="A34" s="32"/>
      <c r="B34" s="44"/>
      <c r="C34" s="3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5"/>
      <c r="U34" s="35"/>
    </row>
    <row r="35" spans="1:21" ht="18" customHeight="1" x14ac:dyDescent="0.25">
      <c r="B35" s="44"/>
      <c r="C35" s="32"/>
      <c r="D35" s="42"/>
      <c r="E35" s="32"/>
      <c r="F35" s="37"/>
      <c r="G35" s="37"/>
      <c r="H35" s="37"/>
    </row>
    <row r="36" spans="1:21" s="33" customFormat="1" x14ac:dyDescent="0.25">
      <c r="A36" s="32"/>
      <c r="B36" s="44"/>
      <c r="C36" s="3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5"/>
    </row>
    <row r="37" spans="1:21" s="33" customFormat="1" x14ac:dyDescent="0.25">
      <c r="A37" s="32"/>
      <c r="B37" s="44"/>
      <c r="C37" s="32"/>
      <c r="D37" s="36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</row>
    <row r="38" spans="1:21" s="33" customFormat="1" x14ac:dyDescent="0.25">
      <c r="A38" s="32"/>
      <c r="B38" s="44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  <row r="39" spans="1:21" s="33" customFormat="1" ht="14.2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</row>
    <row r="40" spans="1:21" s="33" customForma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</row>
    <row r="41" spans="1:21" s="33" customForma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</row>
    <row r="42" spans="1:21" s="33" customForma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</row>
    <row r="43" spans="1:21" s="33" customForma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</row>
    <row r="44" spans="1:21" s="32" customFormat="1" x14ac:dyDescent="0.25"/>
    <row r="45" spans="1:21" s="32" customFormat="1" x14ac:dyDescent="0.25"/>
    <row r="46" spans="1:21" s="32" customFormat="1" x14ac:dyDescent="0.25"/>
    <row r="47" spans="1:21" s="32" customFormat="1" x14ac:dyDescent="0.25">
      <c r="B47" s="37"/>
      <c r="C47" s="37"/>
      <c r="D47" s="37"/>
      <c r="E47" s="37"/>
    </row>
    <row r="48" spans="1:21" s="32" customFormat="1" x14ac:dyDescent="0.25">
      <c r="B48" s="37"/>
      <c r="C48" s="37"/>
      <c r="D48" s="37"/>
      <c r="E48" s="37"/>
    </row>
    <row r="49" spans="2:5" s="32" customFormat="1" x14ac:dyDescent="0.25">
      <c r="B49" s="37"/>
      <c r="C49" s="37"/>
      <c r="D49" s="37"/>
      <c r="E49" s="37"/>
    </row>
    <row r="50" spans="2:5" s="37" customFormat="1" x14ac:dyDescent="0.25"/>
    <row r="51" spans="2:5" s="37" customFormat="1" x14ac:dyDescent="0.25"/>
    <row r="52" spans="2:5" s="37" customFormat="1" x14ac:dyDescent="0.25"/>
    <row r="53" spans="2:5" s="37" customFormat="1" x14ac:dyDescent="0.25"/>
    <row r="54" spans="2:5" s="37" customFormat="1" x14ac:dyDescent="0.25"/>
    <row r="55" spans="2:5" s="37" customFormat="1" x14ac:dyDescent="0.25"/>
    <row r="56" spans="2:5" s="37" customFormat="1" x14ac:dyDescent="0.25"/>
    <row r="57" spans="2:5" s="37" customFormat="1" x14ac:dyDescent="0.25"/>
    <row r="58" spans="2:5" s="37" customFormat="1" x14ac:dyDescent="0.25"/>
    <row r="59" spans="2:5" s="37" customFormat="1" x14ac:dyDescent="0.25"/>
    <row r="60" spans="2:5" s="37" customFormat="1" x14ac:dyDescent="0.25"/>
    <row r="61" spans="2:5" s="37" customFormat="1" x14ac:dyDescent="0.25"/>
    <row r="62" spans="2:5" s="37" customFormat="1" x14ac:dyDescent="0.25"/>
    <row r="63" spans="2:5" s="37" customFormat="1" x14ac:dyDescent="0.25"/>
    <row r="64" spans="2:5" s="37" customFormat="1" x14ac:dyDescent="0.25"/>
    <row r="65" s="37" customFormat="1" x14ac:dyDescent="0.25"/>
    <row r="66" s="37" customFormat="1" x14ac:dyDescent="0.25"/>
    <row r="67" s="37" customFormat="1" x14ac:dyDescent="0.25"/>
    <row r="68" s="37" customFormat="1" x14ac:dyDescent="0.25"/>
    <row r="69" s="37" customFormat="1" x14ac:dyDescent="0.25"/>
    <row r="70" s="37" customFormat="1" x14ac:dyDescent="0.25"/>
    <row r="71" s="37" customFormat="1" x14ac:dyDescent="0.25"/>
    <row r="72" s="37" customFormat="1" x14ac:dyDescent="0.25"/>
    <row r="73" s="37" customFormat="1" x14ac:dyDescent="0.25"/>
    <row r="74" s="37" customFormat="1" x14ac:dyDescent="0.25"/>
    <row r="75" s="37" customFormat="1" x14ac:dyDescent="0.25"/>
    <row r="76" s="37" customFormat="1" x14ac:dyDescent="0.25"/>
    <row r="77" s="37" customFormat="1" x14ac:dyDescent="0.25"/>
    <row r="78" s="37" customFormat="1" x14ac:dyDescent="0.25"/>
    <row r="79" s="37" customFormat="1" x14ac:dyDescent="0.25"/>
    <row r="80" s="37" customFormat="1" x14ac:dyDescent="0.25"/>
    <row r="81" s="37" customFormat="1" x14ac:dyDescent="0.25"/>
    <row r="82" s="37" customFormat="1" x14ac:dyDescent="0.25"/>
    <row r="83" s="37" customFormat="1" x14ac:dyDescent="0.25"/>
    <row r="84" s="37" customFormat="1" x14ac:dyDescent="0.25"/>
    <row r="85" s="37" customFormat="1" x14ac:dyDescent="0.25"/>
    <row r="86" s="37" customFormat="1" x14ac:dyDescent="0.25"/>
    <row r="87" s="37" customFormat="1" x14ac:dyDescent="0.25"/>
    <row r="88" s="37" customFormat="1" x14ac:dyDescent="0.25"/>
    <row r="89" s="37" customFormat="1" x14ac:dyDescent="0.25"/>
    <row r="90" s="37" customFormat="1" x14ac:dyDescent="0.25"/>
    <row r="91" s="37" customFormat="1" x14ac:dyDescent="0.25"/>
    <row r="92" s="37" customFormat="1" x14ac:dyDescent="0.25"/>
    <row r="93" s="37" customFormat="1" x14ac:dyDescent="0.25"/>
    <row r="94" s="37" customFormat="1" x14ac:dyDescent="0.25"/>
    <row r="95" s="37" customFormat="1" x14ac:dyDescent="0.25"/>
    <row r="96" s="37" customFormat="1" x14ac:dyDescent="0.25"/>
    <row r="97" s="37" customFormat="1" x14ac:dyDescent="0.25"/>
    <row r="98" s="37" customFormat="1" x14ac:dyDescent="0.25"/>
    <row r="99" s="37" customFormat="1" x14ac:dyDescent="0.25"/>
    <row r="100" s="37" customFormat="1" x14ac:dyDescent="0.25"/>
    <row r="101" s="37" customFormat="1" x14ac:dyDescent="0.25"/>
    <row r="102" s="37" customFormat="1" x14ac:dyDescent="0.25"/>
    <row r="103" s="37" customFormat="1" x14ac:dyDescent="0.25"/>
    <row r="104" s="37" customFormat="1" x14ac:dyDescent="0.25"/>
    <row r="105" s="37" customFormat="1" x14ac:dyDescent="0.25"/>
    <row r="106" s="37" customFormat="1" x14ac:dyDescent="0.25"/>
    <row r="107" s="37" customFormat="1" x14ac:dyDescent="0.25"/>
    <row r="108" s="37" customFormat="1" x14ac:dyDescent="0.25"/>
    <row r="109" s="37" customFormat="1" x14ac:dyDescent="0.25"/>
    <row r="110" s="37" customFormat="1" x14ac:dyDescent="0.25"/>
    <row r="111" s="37" customFormat="1" x14ac:dyDescent="0.25"/>
    <row r="112" s="37" customFormat="1" x14ac:dyDescent="0.25"/>
    <row r="113" s="37" customFormat="1" x14ac:dyDescent="0.25"/>
    <row r="114" s="37" customFormat="1" x14ac:dyDescent="0.25"/>
    <row r="115" s="37" customFormat="1" x14ac:dyDescent="0.25"/>
    <row r="116" s="37" customFormat="1" x14ac:dyDescent="0.25"/>
    <row r="117" s="37" customFormat="1" x14ac:dyDescent="0.25"/>
    <row r="118" s="37" customFormat="1" x14ac:dyDescent="0.25"/>
    <row r="119" s="37" customFormat="1" x14ac:dyDescent="0.25"/>
    <row r="120" s="37" customFormat="1" x14ac:dyDescent="0.25"/>
    <row r="121" s="37" customFormat="1" x14ac:dyDescent="0.25"/>
    <row r="122" s="37" customFormat="1" x14ac:dyDescent="0.25"/>
    <row r="123" s="37" customFormat="1" x14ac:dyDescent="0.25"/>
    <row r="124" s="37" customFormat="1" x14ac:dyDescent="0.25"/>
    <row r="125" s="37" customFormat="1" x14ac:dyDescent="0.25"/>
    <row r="126" s="37" customFormat="1" x14ac:dyDescent="0.25"/>
    <row r="127" s="37" customFormat="1" x14ac:dyDescent="0.25"/>
    <row r="128" s="37" customFormat="1" x14ac:dyDescent="0.25"/>
    <row r="129" s="37" customFormat="1" x14ac:dyDescent="0.25"/>
    <row r="130" s="37" customFormat="1" x14ac:dyDescent="0.25"/>
    <row r="131" s="37" customFormat="1" x14ac:dyDescent="0.25"/>
    <row r="132" s="37" customFormat="1" x14ac:dyDescent="0.25"/>
    <row r="133" s="37" customFormat="1" x14ac:dyDescent="0.25"/>
    <row r="134" s="37" customFormat="1" x14ac:dyDescent="0.25"/>
    <row r="135" s="37" customFormat="1" x14ac:dyDescent="0.25"/>
    <row r="136" s="37" customFormat="1" x14ac:dyDescent="0.25"/>
    <row r="137" s="37" customFormat="1" x14ac:dyDescent="0.25"/>
    <row r="138" s="37" customFormat="1" x14ac:dyDescent="0.25"/>
    <row r="139" s="37" customFormat="1" x14ac:dyDescent="0.25"/>
    <row r="140" s="37" customFormat="1" x14ac:dyDescent="0.25"/>
    <row r="141" s="37" customFormat="1" x14ac:dyDescent="0.25"/>
    <row r="142" s="37" customFormat="1" x14ac:dyDescent="0.25"/>
    <row r="143" s="37" customFormat="1" x14ac:dyDescent="0.25"/>
    <row r="144" s="37" customFormat="1" x14ac:dyDescent="0.25"/>
    <row r="145" spans="2:5" s="37" customFormat="1" x14ac:dyDescent="0.25">
      <c r="B145" s="45"/>
      <c r="C145" s="45"/>
      <c r="D145" s="45"/>
      <c r="E145" s="45"/>
    </row>
    <row r="146" spans="2:5" s="37" customFormat="1" x14ac:dyDescent="0.25">
      <c r="B146" s="45"/>
      <c r="C146" s="45"/>
      <c r="D146" s="45"/>
      <c r="E146" s="45"/>
    </row>
    <row r="147" spans="2:5" s="37" customFormat="1" x14ac:dyDescent="0.25">
      <c r="B147" s="45"/>
      <c r="C147" s="45"/>
      <c r="D147" s="45"/>
      <c r="E147" s="45"/>
    </row>
  </sheetData>
  <hyperlinks>
    <hyperlink ref="B10" location="Fresa!A1" display="Producción fresa (planta) por entidad federativa"/>
    <hyperlink ref="B11" location="Agave!A1" display="Producción de agave por entidad federativa"/>
    <hyperlink ref="B12" location="'Caña de Azùcar'!A1" display="Producción caña de azúcar por entidad federativa"/>
    <hyperlink ref="B9" location="Resumen!A1" display="Cuadro Resumen"/>
    <hyperlink ref="B13:B17" location="'Indice total'!A1" display="'Indice total'!A1"/>
    <hyperlink ref="B13" location="'Noche Buena Planta'!A1" display="Producción de noche buena (planta) por entidad federativa"/>
    <hyperlink ref="B14" location="'Maìz Forrajero'!A1" display="Producción de maíz forrajero por entidad federativa"/>
    <hyperlink ref="B15" location="Alfalfa!A1" display="Producción de alfalfa por entidad federativa"/>
    <hyperlink ref="B16" location="'Sorgo Forrajero'!A1" display="Producción de sorgo forrajero por entidad federativa"/>
    <hyperlink ref="B17" location="'Avena Forrajera'!A1" display="Producción de avena forrajera por entidad federativa"/>
    <hyperlink ref="B18" location="Frambuesa!A1" display="Producción de frambuesa por entidad federativa"/>
    <hyperlink ref="B19" location="Chia!A1" display="Producción de chia por entidad federativa"/>
    <hyperlink ref="B20" location="'Garbanzo Forrajero'!A1" display="Producción de garbanzo forrajero por entidad federativa"/>
    <hyperlink ref="B21" location="Aguacate!A1" display="Producción de aguacatepor entidad federativa"/>
  </hyperlinks>
  <pageMargins left="0.79" right="0.79" top="0.98" bottom="0.98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10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.4257812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1.42578125" style="2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75</v>
      </c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2"/>
    </row>
    <row r="6" spans="1:27" s="2" customFormat="1" ht="4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>
        <v>36458.5</v>
      </c>
      <c r="C7" s="125">
        <f>_xlfn.RANK.EQ(B7,$B$7:$B$38)</f>
        <v>15</v>
      </c>
      <c r="D7" s="13">
        <v>19954.88</v>
      </c>
      <c r="E7" s="125">
        <f>_xlfn.RANK.EQ(D7,$D$7:$D$38)</f>
        <v>16</v>
      </c>
      <c r="F7" s="13">
        <v>20994.25</v>
      </c>
      <c r="G7" s="125">
        <f>_xlfn.RANK.EQ(F7,$F$7:$F$38)</f>
        <v>16</v>
      </c>
      <c r="H7" s="14">
        <v>10502.5</v>
      </c>
      <c r="I7" s="130">
        <f>_xlfn.RANK.EQ(H7,$H$7:$H$38)</f>
        <v>16</v>
      </c>
      <c r="J7" s="13">
        <v>26882.080000000002</v>
      </c>
      <c r="K7" s="86">
        <f>_xlfn.RANK.EQ(J7,$J$7:$J$38)</f>
        <v>16</v>
      </c>
      <c r="L7" s="110">
        <f>J7/$J$39</f>
        <v>4.9518264265221825E-3</v>
      </c>
      <c r="M7" s="13">
        <v>25359.4</v>
      </c>
      <c r="N7" s="86">
        <f>_xlfn.RANK.EQ(M7,$M$7:$M$38)</f>
        <v>16</v>
      </c>
      <c r="O7" s="110">
        <f>M7/$M$39</f>
        <v>5.2989203275879259E-3</v>
      </c>
      <c r="P7" s="13">
        <v>24492.52</v>
      </c>
      <c r="Q7" s="86">
        <f>_xlfn.RANK.EQ(P7,$P$7:$P$38)</f>
        <v>16</v>
      </c>
      <c r="R7" s="110">
        <f>P7/$P$39</f>
        <v>5.5072093263001075E-3</v>
      </c>
      <c r="S7" s="13">
        <v>28408.7</v>
      </c>
      <c r="T7" s="86">
        <f>_xlfn.RANK.EQ(S7,$S$7:$S$38)</f>
        <v>14</v>
      </c>
      <c r="U7" s="110">
        <f>S7/$S$39</f>
        <v>8.8269855951233663E-3</v>
      </c>
      <c r="V7" s="13">
        <v>26321.15</v>
      </c>
      <c r="W7" s="86">
        <f>_xlfn.RANK.EQ(V7,$V$7:$V$38)</f>
        <v>14</v>
      </c>
      <c r="X7" s="110">
        <f>V7/$V$39</f>
        <v>8.6659495182426563E-3</v>
      </c>
      <c r="Y7" s="86">
        <v>21725.17</v>
      </c>
      <c r="Z7" s="86">
        <f>_xlfn.RANK.EQ(Y7,$Y$7:$Y$38)</f>
        <v>16</v>
      </c>
      <c r="AA7" s="110">
        <f>Y7/$Y$39</f>
        <v>6.1249628917551284E-3</v>
      </c>
    </row>
    <row r="8" spans="1:27" s="2" customFormat="1" x14ac:dyDescent="0.2">
      <c r="A8" s="3" t="s">
        <v>7</v>
      </c>
      <c r="B8" s="13">
        <v>273720</v>
      </c>
      <c r="C8" s="125">
        <f t="shared" ref="C8:C38" si="0">_xlfn.RANK.EQ(B8,$B$7:$B$38)</f>
        <v>8</v>
      </c>
      <c r="D8" s="13">
        <v>308841.39</v>
      </c>
      <c r="E8" s="125">
        <f t="shared" ref="E8:E38" si="1">_xlfn.RANK.EQ(D8,$D$7:$D$38)</f>
        <v>6</v>
      </c>
      <c r="F8" s="13">
        <v>263374.63</v>
      </c>
      <c r="G8" s="125">
        <f t="shared" ref="G8:G38" si="2">_xlfn.RANK.EQ(F8,$F$7:$F$38)</f>
        <v>7</v>
      </c>
      <c r="H8" s="14">
        <v>232872.06</v>
      </c>
      <c r="I8" s="130">
        <f t="shared" ref="I8:I38" si="3">_xlfn.RANK.EQ(H8,$H$7:$H$38)</f>
        <v>7</v>
      </c>
      <c r="J8" s="13">
        <v>297461.40000000002</v>
      </c>
      <c r="K8" s="86">
        <f t="shared" ref="K8:K38" si="4">_xlfn.RANK.EQ(J8,$J$7:$J$38)</f>
        <v>8</v>
      </c>
      <c r="L8" s="110">
        <f t="shared" ref="L8:L38" si="5">J8/$J$39</f>
        <v>5.4794019710910968E-2</v>
      </c>
      <c r="M8" s="13">
        <v>306319.28999999998</v>
      </c>
      <c r="N8" s="86">
        <f t="shared" ref="N8:N38" si="6">_xlfn.RANK.EQ(M8,$M$7:$M$38)</f>
        <v>6</v>
      </c>
      <c r="O8" s="110">
        <f t="shared" ref="O8:O38" si="7">M8/$M$39</f>
        <v>6.4006305847665979E-2</v>
      </c>
      <c r="P8" s="13">
        <v>171825.12</v>
      </c>
      <c r="Q8" s="86">
        <f t="shared" ref="Q8:Q38" si="8">_xlfn.RANK.EQ(P8,$P$7:$P$38)</f>
        <v>8</v>
      </c>
      <c r="R8" s="110">
        <f t="shared" ref="R8:R38" si="9">P8/$P$39</f>
        <v>3.8635342682444888E-2</v>
      </c>
      <c r="S8" s="13">
        <v>127354.92</v>
      </c>
      <c r="T8" s="86">
        <f>_xlfn.RANK.EQ(S8,$S$7:$S$38)</f>
        <v>9</v>
      </c>
      <c r="U8" s="110">
        <f t="shared" ref="U8:U38" si="10">S8/$S$39</f>
        <v>3.9570978056302775E-2</v>
      </c>
      <c r="V8" s="13">
        <v>185888.6</v>
      </c>
      <c r="W8" s="86">
        <f>_xlfn.RANK.EQ(V8,$V$7:$V$38)</f>
        <v>7</v>
      </c>
      <c r="X8" s="110">
        <f>V8/$V$39</f>
        <v>6.1201779694914617E-2</v>
      </c>
      <c r="Y8" s="86">
        <v>168225.56</v>
      </c>
      <c r="Z8" s="86">
        <f>_xlfn.RANK.EQ(Y8,$Y$7:$Y$38)</f>
        <v>9</v>
      </c>
      <c r="AA8" s="110">
        <f>Y8/$Y$39</f>
        <v>4.7427721506654537E-2</v>
      </c>
    </row>
    <row r="9" spans="1:27" s="2" customFormat="1" x14ac:dyDescent="0.2">
      <c r="A9" s="3" t="s">
        <v>8</v>
      </c>
      <c r="B9" s="13">
        <v>4185</v>
      </c>
      <c r="C9" s="125">
        <f t="shared" si="0"/>
        <v>21</v>
      </c>
      <c r="D9" s="13">
        <v>5761</v>
      </c>
      <c r="E9" s="125">
        <f t="shared" si="1"/>
        <v>18</v>
      </c>
      <c r="F9" s="13">
        <v>7810</v>
      </c>
      <c r="G9" s="125">
        <f t="shared" si="2"/>
        <v>19</v>
      </c>
      <c r="H9" s="14">
        <v>7994.1</v>
      </c>
      <c r="I9" s="130">
        <f t="shared" si="3"/>
        <v>18</v>
      </c>
      <c r="J9" s="13">
        <v>6387</v>
      </c>
      <c r="K9" s="86">
        <f t="shared" si="4"/>
        <v>19</v>
      </c>
      <c r="L9" s="110">
        <f t="shared" si="5"/>
        <v>1.1765203952297284E-3</v>
      </c>
      <c r="M9" s="13">
        <v>6883.5</v>
      </c>
      <c r="N9" s="86">
        <f t="shared" si="6"/>
        <v>21</v>
      </c>
      <c r="O9" s="110">
        <f t="shared" si="7"/>
        <v>1.4383273293118719E-3</v>
      </c>
      <c r="P9" s="13">
        <v>7504.5</v>
      </c>
      <c r="Q9" s="86">
        <f t="shared" si="8"/>
        <v>21</v>
      </c>
      <c r="R9" s="110">
        <f t="shared" si="9"/>
        <v>1.6874071099755826E-3</v>
      </c>
      <c r="S9" s="13">
        <v>6601.25</v>
      </c>
      <c r="T9" s="86">
        <f t="shared" ref="T9:T38" si="11">_xlfn.RANK.EQ(S9,$S$7:$S$38)</f>
        <v>20</v>
      </c>
      <c r="U9" s="110">
        <f t="shared" si="10"/>
        <v>2.0511019039874448E-3</v>
      </c>
      <c r="V9" s="13">
        <v>7796.45</v>
      </c>
      <c r="W9" s="86">
        <f>_xlfn.RANK.EQ(V9,$V$7:$V$38)</f>
        <v>21</v>
      </c>
      <c r="X9" s="110">
        <f>V9/$V$39</f>
        <v>2.5668955239988738E-3</v>
      </c>
      <c r="Y9" s="86">
        <v>8196.5</v>
      </c>
      <c r="Z9" s="86">
        <f t="shared" ref="Z9:Z38" si="12">_xlfn.RANK.EQ(Y9,$Y$7:$Y$38)</f>
        <v>20</v>
      </c>
      <c r="AA9" s="110">
        <f t="shared" ref="AA9:AA38" si="13">Y9/$Y$39</f>
        <v>2.3108338550294851E-3</v>
      </c>
    </row>
    <row r="10" spans="1:27" s="2" customFormat="1" x14ac:dyDescent="0.2">
      <c r="A10" s="3" t="s">
        <v>9</v>
      </c>
      <c r="B10" s="9"/>
      <c r="C10" s="125"/>
      <c r="D10" s="9"/>
      <c r="E10" s="125"/>
      <c r="F10" s="9"/>
      <c r="G10" s="125"/>
      <c r="H10" s="9"/>
      <c r="I10" s="130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x14ac:dyDescent="0.2">
      <c r="A11" s="3" t="s">
        <v>10</v>
      </c>
      <c r="B11" s="13">
        <v>2550</v>
      </c>
      <c r="C11" s="125">
        <f t="shared" si="0"/>
        <v>23</v>
      </c>
      <c r="D11" s="13">
        <v>4600</v>
      </c>
      <c r="E11" s="125">
        <f t="shared" si="1"/>
        <v>21</v>
      </c>
      <c r="F11" s="13">
        <v>5060</v>
      </c>
      <c r="G11" s="125">
        <f t="shared" si="2"/>
        <v>23</v>
      </c>
      <c r="H11" s="14">
        <v>5280</v>
      </c>
      <c r="I11" s="130">
        <f t="shared" si="3"/>
        <v>21</v>
      </c>
      <c r="J11" s="13">
        <v>4199</v>
      </c>
      <c r="K11" s="86">
        <f t="shared" si="4"/>
        <v>23</v>
      </c>
      <c r="L11" s="110">
        <f t="shared" si="5"/>
        <v>7.7347880688423821E-4</v>
      </c>
      <c r="M11" s="13">
        <v>4400</v>
      </c>
      <c r="N11" s="86">
        <f t="shared" si="6"/>
        <v>24</v>
      </c>
      <c r="O11" s="110">
        <f t="shared" si="7"/>
        <v>9.1939278695027772E-4</v>
      </c>
      <c r="P11" s="13">
        <v>4935</v>
      </c>
      <c r="Q11" s="86">
        <f t="shared" si="8"/>
        <v>23</v>
      </c>
      <c r="R11" s="110">
        <f t="shared" si="9"/>
        <v>1.1096480895102273E-3</v>
      </c>
      <c r="S11" s="137">
        <v>4540.8</v>
      </c>
      <c r="T11" s="86">
        <f t="shared" si="11"/>
        <v>24</v>
      </c>
      <c r="U11" s="110">
        <f t="shared" si="10"/>
        <v>1.4108908957585593E-3</v>
      </c>
      <c r="V11" s="137">
        <v>4127.51</v>
      </c>
      <c r="W11" s="86">
        <f t="shared" ref="W11:W38" si="14">_xlfn.RANK.EQ(V11,$V$7:$V$38)</f>
        <v>23</v>
      </c>
      <c r="X11" s="110">
        <f t="shared" ref="X11:X38" si="15">V11/$V$39</f>
        <v>1.3589373297155233E-3</v>
      </c>
      <c r="Y11" s="81">
        <v>4360</v>
      </c>
      <c r="Z11" s="86">
        <f t="shared" si="12"/>
        <v>23</v>
      </c>
      <c r="AA11" s="110">
        <f t="shared" si="13"/>
        <v>1.2292119328894716E-3</v>
      </c>
    </row>
    <row r="12" spans="1:27" s="2" customFormat="1" x14ac:dyDescent="0.2">
      <c r="A12" s="3" t="s">
        <v>11</v>
      </c>
      <c r="B12" s="13">
        <v>471943.85</v>
      </c>
      <c r="C12" s="125">
        <f t="shared" si="0"/>
        <v>4</v>
      </c>
      <c r="D12" s="13">
        <v>632696.13</v>
      </c>
      <c r="E12" s="125">
        <f t="shared" si="1"/>
        <v>4</v>
      </c>
      <c r="F12" s="13">
        <v>388787.31</v>
      </c>
      <c r="G12" s="125">
        <f t="shared" si="2"/>
        <v>4</v>
      </c>
      <c r="H12" s="14">
        <v>201777.3</v>
      </c>
      <c r="I12" s="130">
        <f t="shared" si="3"/>
        <v>9</v>
      </c>
      <c r="J12" s="13">
        <v>611580.5</v>
      </c>
      <c r="K12" s="86">
        <f t="shared" si="4"/>
        <v>3</v>
      </c>
      <c r="L12" s="110">
        <f t="shared" si="5"/>
        <v>0.11265647903159462</v>
      </c>
      <c r="M12" s="13">
        <v>637393.42000000004</v>
      </c>
      <c r="N12" s="86">
        <f t="shared" si="6"/>
        <v>3</v>
      </c>
      <c r="O12" s="110">
        <f t="shared" si="7"/>
        <v>0.13318520745399293</v>
      </c>
      <c r="P12" s="13">
        <v>636646.30000000005</v>
      </c>
      <c r="Q12" s="86">
        <f t="shared" si="8"/>
        <v>3</v>
      </c>
      <c r="R12" s="110">
        <f t="shared" si="9"/>
        <v>0.14315164143642453</v>
      </c>
      <c r="S12" s="137">
        <v>317709.74</v>
      </c>
      <c r="T12" s="86">
        <f t="shared" si="11"/>
        <v>4</v>
      </c>
      <c r="U12" s="110">
        <f t="shared" si="10"/>
        <v>9.8716917648832572E-2</v>
      </c>
      <c r="V12" s="137">
        <v>419987.03</v>
      </c>
      <c r="W12" s="86">
        <f t="shared" si="14"/>
        <v>2</v>
      </c>
      <c r="X12" s="110">
        <f t="shared" si="15"/>
        <v>0.13827611636636941</v>
      </c>
      <c r="Y12" s="81">
        <v>344733.32</v>
      </c>
      <c r="Z12" s="86">
        <f t="shared" si="12"/>
        <v>5</v>
      </c>
      <c r="AA12" s="110">
        <f t="shared" si="13"/>
        <v>9.7190438212982747E-2</v>
      </c>
    </row>
    <row r="13" spans="1:27" s="2" customFormat="1" x14ac:dyDescent="0.2">
      <c r="A13" s="3" t="s">
        <v>12</v>
      </c>
      <c r="B13" s="13">
        <v>1075522.22</v>
      </c>
      <c r="C13" s="125">
        <f t="shared" si="0"/>
        <v>1</v>
      </c>
      <c r="D13" s="13">
        <v>1155163.6399999999</v>
      </c>
      <c r="E13" s="125">
        <f t="shared" si="1"/>
        <v>1</v>
      </c>
      <c r="F13" s="13">
        <v>1127666.53</v>
      </c>
      <c r="G13" s="125">
        <f t="shared" si="2"/>
        <v>1</v>
      </c>
      <c r="H13" s="14">
        <v>1140326.33</v>
      </c>
      <c r="I13" s="130">
        <f t="shared" si="3"/>
        <v>1</v>
      </c>
      <c r="J13" s="13">
        <v>1382891.1</v>
      </c>
      <c r="K13" s="86">
        <f t="shared" si="4"/>
        <v>1</v>
      </c>
      <c r="L13" s="110">
        <f t="shared" si="5"/>
        <v>0.25473611766583276</v>
      </c>
      <c r="M13" s="13">
        <v>1168077.8799999999</v>
      </c>
      <c r="N13" s="86">
        <f t="shared" si="6"/>
        <v>1</v>
      </c>
      <c r="O13" s="110">
        <f t="shared" si="7"/>
        <v>0.24407326760640272</v>
      </c>
      <c r="P13" s="13">
        <v>1056898.3400000001</v>
      </c>
      <c r="Q13" s="86">
        <f t="shared" si="8"/>
        <v>1</v>
      </c>
      <c r="R13" s="110">
        <f t="shared" si="9"/>
        <v>0.23764644858916528</v>
      </c>
      <c r="S13" s="13">
        <v>835314.8</v>
      </c>
      <c r="T13" s="86">
        <f t="shared" si="11"/>
        <v>1</v>
      </c>
      <c r="U13" s="110">
        <f t="shared" si="10"/>
        <v>0.25954414341357951</v>
      </c>
      <c r="V13" s="13">
        <v>587105.06000000006</v>
      </c>
      <c r="W13" s="86">
        <f t="shared" si="14"/>
        <v>1</v>
      </c>
      <c r="X13" s="110">
        <f t="shared" si="15"/>
        <v>0.19329789207024869</v>
      </c>
      <c r="Y13" s="86">
        <v>596228.62</v>
      </c>
      <c r="Z13" s="86">
        <f t="shared" si="12"/>
        <v>2</v>
      </c>
      <c r="AA13" s="110">
        <f t="shared" si="13"/>
        <v>0.16809434276014273</v>
      </c>
    </row>
    <row r="14" spans="1:27" s="2" customFormat="1" x14ac:dyDescent="0.2">
      <c r="A14" s="3" t="s">
        <v>13</v>
      </c>
      <c r="B14" s="13">
        <v>38796</v>
      </c>
      <c r="C14" s="125">
        <f t="shared" si="0"/>
        <v>14</v>
      </c>
      <c r="D14" s="13">
        <v>34601.4</v>
      </c>
      <c r="E14" s="125">
        <f t="shared" si="1"/>
        <v>14</v>
      </c>
      <c r="F14" s="13">
        <v>38927</v>
      </c>
      <c r="G14" s="125">
        <f t="shared" si="2"/>
        <v>12</v>
      </c>
      <c r="H14" s="14">
        <v>41065.5</v>
      </c>
      <c r="I14" s="130">
        <f t="shared" si="3"/>
        <v>12</v>
      </c>
      <c r="J14" s="13">
        <v>28573</v>
      </c>
      <c r="K14" s="86">
        <f t="shared" si="4"/>
        <v>15</v>
      </c>
      <c r="L14" s="110">
        <f t="shared" si="5"/>
        <v>5.2633031552996755E-3</v>
      </c>
      <c r="M14" s="13">
        <v>27570</v>
      </c>
      <c r="N14" s="86">
        <f t="shared" si="6"/>
        <v>15</v>
      </c>
      <c r="O14" s="110">
        <f t="shared" si="7"/>
        <v>5.7608316218679904E-3</v>
      </c>
      <c r="P14" s="13">
        <v>30676.04</v>
      </c>
      <c r="Q14" s="86">
        <f t="shared" si="8"/>
        <v>15</v>
      </c>
      <c r="R14" s="110">
        <f t="shared" si="9"/>
        <v>6.8975905126118162E-3</v>
      </c>
      <c r="S14" s="13">
        <v>14338.47</v>
      </c>
      <c r="T14" s="86">
        <f t="shared" si="11"/>
        <v>17</v>
      </c>
      <c r="U14" s="110">
        <f t="shared" si="10"/>
        <v>4.455165781824178E-3</v>
      </c>
      <c r="V14" s="13">
        <v>23380.49</v>
      </c>
      <c r="W14" s="86">
        <f t="shared" si="14"/>
        <v>16</v>
      </c>
      <c r="X14" s="110">
        <f t="shared" si="15"/>
        <v>7.697769514317469E-3</v>
      </c>
      <c r="Y14" s="86">
        <v>26411.53</v>
      </c>
      <c r="Z14" s="86">
        <f t="shared" si="12"/>
        <v>15</v>
      </c>
      <c r="AA14" s="110">
        <f t="shared" si="13"/>
        <v>7.446185284832171E-3</v>
      </c>
    </row>
    <row r="15" spans="1:27" s="2" customFormat="1" x14ac:dyDescent="0.2">
      <c r="A15" s="3" t="s">
        <v>14</v>
      </c>
      <c r="B15" s="4"/>
      <c r="C15" s="125"/>
      <c r="D15" s="9"/>
      <c r="E15" s="125"/>
      <c r="F15" s="16"/>
      <c r="G15" s="125"/>
      <c r="H15" s="17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/>
      <c r="V15" s="16"/>
      <c r="W15" s="86"/>
      <c r="X15" s="110"/>
      <c r="Y15" s="88"/>
      <c r="Z15" s="86"/>
      <c r="AA15" s="110"/>
    </row>
    <row r="16" spans="1:27" s="2" customFormat="1" x14ac:dyDescent="0.2">
      <c r="A16" s="3" t="s">
        <v>15</v>
      </c>
      <c r="B16" s="13">
        <v>605288.69999999995</v>
      </c>
      <c r="C16" s="125">
        <f t="shared" si="0"/>
        <v>3</v>
      </c>
      <c r="D16" s="13">
        <v>675249.82</v>
      </c>
      <c r="E16" s="125">
        <f t="shared" si="1"/>
        <v>3</v>
      </c>
      <c r="F16" s="13">
        <v>770124.80000000005</v>
      </c>
      <c r="G16" s="125">
        <f t="shared" si="2"/>
        <v>2</v>
      </c>
      <c r="H16" s="14">
        <v>643033.5</v>
      </c>
      <c r="I16" s="130">
        <f t="shared" si="3"/>
        <v>2</v>
      </c>
      <c r="J16" s="13">
        <v>991367.35</v>
      </c>
      <c r="K16" s="86">
        <f t="shared" si="4"/>
        <v>2</v>
      </c>
      <c r="L16" s="110">
        <f t="shared" si="5"/>
        <v>0.18261529770468896</v>
      </c>
      <c r="M16" s="13">
        <v>825727.15</v>
      </c>
      <c r="N16" s="86">
        <f t="shared" si="6"/>
        <v>2</v>
      </c>
      <c r="O16" s="110">
        <f t="shared" si="7"/>
        <v>0.17253808765886591</v>
      </c>
      <c r="P16" s="13">
        <v>884758.42</v>
      </c>
      <c r="Q16" s="86">
        <f t="shared" si="8"/>
        <v>2</v>
      </c>
      <c r="R16" s="110">
        <f t="shared" si="9"/>
        <v>0.19894032227580288</v>
      </c>
      <c r="S16" s="13">
        <v>448969.1</v>
      </c>
      <c r="T16" s="86">
        <f t="shared" si="11"/>
        <v>2</v>
      </c>
      <c r="U16" s="110">
        <f t="shared" si="10"/>
        <v>0.13950106053270658</v>
      </c>
      <c r="V16" s="13">
        <v>305796.74</v>
      </c>
      <c r="W16" s="86">
        <f t="shared" si="14"/>
        <v>4</v>
      </c>
      <c r="X16" s="110">
        <f t="shared" si="15"/>
        <v>0.10068021768361848</v>
      </c>
      <c r="Y16" s="86">
        <v>412549.91</v>
      </c>
      <c r="Z16" s="86">
        <f t="shared" si="12"/>
        <v>3</v>
      </c>
      <c r="AA16" s="110">
        <f t="shared" si="13"/>
        <v>0.11630992483588934</v>
      </c>
    </row>
    <row r="17" spans="1:27" s="2" customFormat="1" x14ac:dyDescent="0.2">
      <c r="A17" s="3" t="s">
        <v>16</v>
      </c>
      <c r="B17" s="13">
        <v>12850</v>
      </c>
      <c r="C17" s="125">
        <f t="shared" si="0"/>
        <v>17</v>
      </c>
      <c r="D17" s="13">
        <v>3285</v>
      </c>
      <c r="E17" s="125">
        <f t="shared" si="1"/>
        <v>23</v>
      </c>
      <c r="F17" s="13">
        <v>5960</v>
      </c>
      <c r="G17" s="125">
        <f t="shared" si="2"/>
        <v>21</v>
      </c>
      <c r="H17" s="14">
        <v>1036</v>
      </c>
      <c r="I17" s="130">
        <f t="shared" si="3"/>
        <v>24</v>
      </c>
      <c r="J17" s="13">
        <v>2805</v>
      </c>
      <c r="K17" s="86">
        <f t="shared" si="4"/>
        <v>25</v>
      </c>
      <c r="L17" s="110">
        <f t="shared" si="5"/>
        <v>5.1669636897125218E-4</v>
      </c>
      <c r="M17" s="13">
        <v>4102</v>
      </c>
      <c r="N17" s="86">
        <f t="shared" si="6"/>
        <v>25</v>
      </c>
      <c r="O17" s="110">
        <f t="shared" si="7"/>
        <v>8.5712482092500887E-4</v>
      </c>
      <c r="P17" s="13">
        <v>4270.2</v>
      </c>
      <c r="Q17" s="86">
        <f t="shared" si="8"/>
        <v>25</v>
      </c>
      <c r="R17" s="110">
        <f t="shared" si="9"/>
        <v>9.6016601252818079E-4</v>
      </c>
      <c r="S17" s="13">
        <v>6519.4</v>
      </c>
      <c r="T17" s="86">
        <f t="shared" si="11"/>
        <v>21</v>
      </c>
      <c r="U17" s="110">
        <f t="shared" si="10"/>
        <v>2.0256699493059263E-3</v>
      </c>
      <c r="V17" s="13">
        <v>18053</v>
      </c>
      <c r="W17" s="86">
        <f t="shared" si="14"/>
        <v>17</v>
      </c>
      <c r="X17" s="110">
        <f t="shared" si="15"/>
        <v>5.9437519505353932E-3</v>
      </c>
      <c r="Y17" s="86">
        <v>11127.5</v>
      </c>
      <c r="Z17" s="86">
        <f t="shared" si="12"/>
        <v>18</v>
      </c>
      <c r="AA17" s="110">
        <f t="shared" si="13"/>
        <v>3.1371687576210081E-3</v>
      </c>
    </row>
    <row r="18" spans="1:27" s="2" customFormat="1" x14ac:dyDescent="0.2">
      <c r="A18" s="3" t="s">
        <v>17</v>
      </c>
      <c r="B18" s="13">
        <v>234338.5</v>
      </c>
      <c r="C18" s="125">
        <f t="shared" si="0"/>
        <v>10</v>
      </c>
      <c r="D18" s="13">
        <v>259640.4</v>
      </c>
      <c r="E18" s="125">
        <f t="shared" si="1"/>
        <v>8</v>
      </c>
      <c r="F18" s="13">
        <v>232128.82</v>
      </c>
      <c r="G18" s="125">
        <f t="shared" si="2"/>
        <v>9</v>
      </c>
      <c r="H18" s="14">
        <v>213107.98</v>
      </c>
      <c r="I18" s="130">
        <f t="shared" si="3"/>
        <v>8</v>
      </c>
      <c r="J18" s="13">
        <v>207478.52</v>
      </c>
      <c r="K18" s="86">
        <f t="shared" si="4"/>
        <v>9</v>
      </c>
      <c r="L18" s="110">
        <f t="shared" si="5"/>
        <v>3.8218680186641471E-2</v>
      </c>
      <c r="M18" s="13">
        <v>148277.74</v>
      </c>
      <c r="N18" s="86">
        <f t="shared" si="6"/>
        <v>9</v>
      </c>
      <c r="O18" s="110">
        <f t="shared" si="7"/>
        <v>3.0983064686656514E-2</v>
      </c>
      <c r="P18" s="13">
        <v>162863.75</v>
      </c>
      <c r="Q18" s="86">
        <f t="shared" si="8"/>
        <v>9</v>
      </c>
      <c r="R18" s="110">
        <f t="shared" si="9"/>
        <v>3.6620354414989113E-2</v>
      </c>
      <c r="S18" s="13">
        <v>154297.06</v>
      </c>
      <c r="T18" s="86">
        <f t="shared" si="11"/>
        <v>8</v>
      </c>
      <c r="U18" s="110">
        <f t="shared" si="10"/>
        <v>4.7942282680653661E-2</v>
      </c>
      <c r="V18" s="13">
        <v>166919.62</v>
      </c>
      <c r="W18" s="86">
        <f t="shared" si="14"/>
        <v>9</v>
      </c>
      <c r="X18" s="110">
        <f t="shared" si="15"/>
        <v>5.4956451390773091E-2</v>
      </c>
      <c r="Y18" s="86">
        <v>177458.32</v>
      </c>
      <c r="Z18" s="86">
        <f t="shared" si="12"/>
        <v>8</v>
      </c>
      <c r="AA18" s="110">
        <f t="shared" si="13"/>
        <v>5.0030707462045507E-2</v>
      </c>
    </row>
    <row r="19" spans="1:27" s="2" customFormat="1" x14ac:dyDescent="0.2">
      <c r="A19" s="3" t="s">
        <v>18</v>
      </c>
      <c r="B19" s="13">
        <v>350</v>
      </c>
      <c r="C19" s="125">
        <f t="shared" si="0"/>
        <v>25</v>
      </c>
      <c r="D19" s="9"/>
      <c r="E19" s="125"/>
      <c r="F19" s="13">
        <v>391</v>
      </c>
      <c r="G19" s="125">
        <f t="shared" si="2"/>
        <v>26</v>
      </c>
      <c r="H19" s="14"/>
      <c r="I19" s="130"/>
      <c r="J19" s="13"/>
      <c r="K19" s="86"/>
      <c r="L19" s="110"/>
      <c r="M19" s="13"/>
      <c r="N19" s="86"/>
      <c r="O19" s="110"/>
      <c r="P19" s="13">
        <v>350</v>
      </c>
      <c r="Q19" s="86">
        <f t="shared" si="8"/>
        <v>26</v>
      </c>
      <c r="R19" s="110">
        <f t="shared" si="9"/>
        <v>7.8698446064555123E-5</v>
      </c>
      <c r="S19" s="137"/>
      <c r="T19" s="86"/>
      <c r="U19" s="110">
        <f t="shared" si="10"/>
        <v>0</v>
      </c>
      <c r="V19" s="137"/>
      <c r="W19" s="86"/>
      <c r="X19" s="110"/>
      <c r="Y19" s="81">
        <v>80</v>
      </c>
      <c r="Z19" s="86">
        <f t="shared" si="12"/>
        <v>26</v>
      </c>
      <c r="AA19" s="110">
        <f t="shared" si="13"/>
        <v>2.255434739246737E-5</v>
      </c>
    </row>
    <row r="20" spans="1:27" s="2" customFormat="1" x14ac:dyDescent="0.2">
      <c r="A20" s="6" t="s">
        <v>19</v>
      </c>
      <c r="B20" s="8">
        <v>349487.41</v>
      </c>
      <c r="C20" s="126">
        <f t="shared" si="0"/>
        <v>7</v>
      </c>
      <c r="D20" s="8">
        <v>281593.31</v>
      </c>
      <c r="E20" s="126">
        <f t="shared" si="1"/>
        <v>7</v>
      </c>
      <c r="F20" s="8">
        <v>374425.04</v>
      </c>
      <c r="G20" s="126">
        <f t="shared" si="2"/>
        <v>5</v>
      </c>
      <c r="H20" s="18">
        <v>339586.9</v>
      </c>
      <c r="I20" s="131">
        <f t="shared" si="3"/>
        <v>3</v>
      </c>
      <c r="J20" s="8">
        <v>365317.6</v>
      </c>
      <c r="K20" s="89">
        <f t="shared" si="4"/>
        <v>6</v>
      </c>
      <c r="L20" s="111">
        <f t="shared" si="5"/>
        <v>6.7293503544132729E-2</v>
      </c>
      <c r="M20" s="8">
        <v>364310.88</v>
      </c>
      <c r="N20" s="89">
        <f t="shared" si="6"/>
        <v>4</v>
      </c>
      <c r="O20" s="111">
        <f t="shared" si="7"/>
        <v>7.6123817108979128E-2</v>
      </c>
      <c r="P20" s="8">
        <v>235820.18</v>
      </c>
      <c r="Q20" s="89">
        <f t="shared" si="8"/>
        <v>7</v>
      </c>
      <c r="R20" s="111">
        <f t="shared" si="9"/>
        <v>5.3024804904753371E-2</v>
      </c>
      <c r="S20" s="56">
        <v>221985.01</v>
      </c>
      <c r="T20" s="89">
        <f t="shared" si="11"/>
        <v>6</v>
      </c>
      <c r="U20" s="111">
        <f t="shared" si="10"/>
        <v>6.8973887773932513E-2</v>
      </c>
      <c r="V20" s="56">
        <v>246026.46</v>
      </c>
      <c r="W20" s="89">
        <f t="shared" si="14"/>
        <v>5</v>
      </c>
      <c r="X20" s="111">
        <f t="shared" si="15"/>
        <v>8.1001509527963103E-2</v>
      </c>
      <c r="Y20" s="89">
        <v>308045.99</v>
      </c>
      <c r="Z20" s="89">
        <f t="shared" si="12"/>
        <v>6</v>
      </c>
      <c r="AA20" s="111">
        <f t="shared" si="13"/>
        <v>8.6847203391456615E-2</v>
      </c>
    </row>
    <row r="21" spans="1:27" s="2" customFormat="1" x14ac:dyDescent="0.2">
      <c r="A21" s="3" t="s">
        <v>20</v>
      </c>
      <c r="B21" s="16">
        <v>5074.3500000000004</v>
      </c>
      <c r="C21" s="125">
        <f t="shared" si="0"/>
        <v>20</v>
      </c>
      <c r="D21" s="16">
        <v>5148.1000000000004</v>
      </c>
      <c r="E21" s="125">
        <f t="shared" si="1"/>
        <v>20</v>
      </c>
      <c r="F21" s="16">
        <v>6728.65</v>
      </c>
      <c r="G21" s="125">
        <f t="shared" si="2"/>
        <v>20</v>
      </c>
      <c r="H21" s="17">
        <v>6190.7</v>
      </c>
      <c r="I21" s="130">
        <f t="shared" si="3"/>
        <v>19</v>
      </c>
      <c r="J21" s="16">
        <v>5459.8</v>
      </c>
      <c r="K21" s="86">
        <f t="shared" si="4"/>
        <v>21</v>
      </c>
      <c r="L21" s="110">
        <f t="shared" si="5"/>
        <v>1.0057250749765571E-3</v>
      </c>
      <c r="M21" s="16">
        <v>6121.35</v>
      </c>
      <c r="N21" s="86">
        <f t="shared" si="6"/>
        <v>22</v>
      </c>
      <c r="O21" s="110">
        <f t="shared" si="7"/>
        <v>1.2790738719086552E-3</v>
      </c>
      <c r="P21" s="16">
        <v>4466</v>
      </c>
      <c r="Q21" s="86">
        <f t="shared" si="8"/>
        <v>24</v>
      </c>
      <c r="R21" s="110">
        <f t="shared" si="9"/>
        <v>1.0041921717837234E-3</v>
      </c>
      <c r="S21" s="16">
        <v>5728.97</v>
      </c>
      <c r="T21" s="86">
        <f t="shared" si="11"/>
        <v>23</v>
      </c>
      <c r="U21" s="110">
        <f t="shared" si="10"/>
        <v>1.7800721491970386E-3</v>
      </c>
      <c r="V21" s="16">
        <v>3582.16</v>
      </c>
      <c r="W21" s="86">
        <f t="shared" si="14"/>
        <v>24</v>
      </c>
      <c r="X21" s="110">
        <f t="shared" si="15"/>
        <v>1.179386832500408E-3</v>
      </c>
      <c r="Y21" s="88">
        <v>3884.65</v>
      </c>
      <c r="Z21" s="86">
        <f t="shared" si="12"/>
        <v>24</v>
      </c>
      <c r="AA21" s="110">
        <f t="shared" si="13"/>
        <v>1.0951968199768545E-3</v>
      </c>
    </row>
    <row r="22" spans="1:27" s="2" customFormat="1" x14ac:dyDescent="0.2">
      <c r="A22" s="3" t="s">
        <v>21</v>
      </c>
      <c r="B22" s="13">
        <v>433711.52</v>
      </c>
      <c r="C22" s="125">
        <f t="shared" si="0"/>
        <v>5</v>
      </c>
      <c r="D22" s="13">
        <v>225578.61</v>
      </c>
      <c r="E22" s="125">
        <f t="shared" si="1"/>
        <v>9</v>
      </c>
      <c r="F22" s="13">
        <v>407258.73</v>
      </c>
      <c r="G22" s="125">
        <f t="shared" si="2"/>
        <v>3</v>
      </c>
      <c r="H22" s="14">
        <v>235913.85</v>
      </c>
      <c r="I22" s="130">
        <f t="shared" si="3"/>
        <v>6</v>
      </c>
      <c r="J22" s="13">
        <v>431981.91</v>
      </c>
      <c r="K22" s="86">
        <f t="shared" si="4"/>
        <v>4</v>
      </c>
      <c r="L22" s="110">
        <f t="shared" si="5"/>
        <v>7.9573434708829327E-2</v>
      </c>
      <c r="M22" s="13">
        <v>236398.29</v>
      </c>
      <c r="N22" s="86">
        <f t="shared" si="6"/>
        <v>8</v>
      </c>
      <c r="O22" s="110">
        <f t="shared" si="7"/>
        <v>4.939610969849545E-2</v>
      </c>
      <c r="P22" s="13">
        <v>244645.93</v>
      </c>
      <c r="Q22" s="86">
        <f t="shared" si="8"/>
        <v>6</v>
      </c>
      <c r="R22" s="110">
        <f t="shared" si="9"/>
        <v>5.5009298648622654E-2</v>
      </c>
      <c r="S22" s="13">
        <v>193758.97</v>
      </c>
      <c r="T22" s="86">
        <f t="shared" si="11"/>
        <v>7</v>
      </c>
      <c r="U22" s="110">
        <f t="shared" si="10"/>
        <v>6.0203657228804573E-2</v>
      </c>
      <c r="V22" s="13">
        <v>196942.84</v>
      </c>
      <c r="W22" s="86">
        <f t="shared" si="14"/>
        <v>6</v>
      </c>
      <c r="X22" s="110">
        <f t="shared" si="15"/>
        <v>6.4841266791889438E-2</v>
      </c>
      <c r="Y22" s="86">
        <v>251183.33</v>
      </c>
      <c r="Z22" s="86">
        <f t="shared" si="12"/>
        <v>7</v>
      </c>
      <c r="AA22" s="110">
        <f t="shared" si="13"/>
        <v>7.081595105020963E-2</v>
      </c>
    </row>
    <row r="23" spans="1:27" s="2" customFormat="1" x14ac:dyDescent="0.2">
      <c r="A23" s="3" t="s">
        <v>22</v>
      </c>
      <c r="B23" s="13">
        <v>836.5</v>
      </c>
      <c r="C23" s="125">
        <f t="shared" si="0"/>
        <v>24</v>
      </c>
      <c r="D23" s="13">
        <v>19</v>
      </c>
      <c r="E23" s="125">
        <f t="shared" si="1"/>
        <v>25</v>
      </c>
      <c r="F23" s="13">
        <v>4098</v>
      </c>
      <c r="G23" s="125">
        <f t="shared" si="2"/>
        <v>24</v>
      </c>
      <c r="H23" s="14">
        <v>3514</v>
      </c>
      <c r="I23" s="130">
        <f t="shared" si="3"/>
        <v>23</v>
      </c>
      <c r="J23" s="13">
        <v>10000.4</v>
      </c>
      <c r="K23" s="86">
        <f t="shared" si="4"/>
        <v>18</v>
      </c>
      <c r="L23" s="110">
        <f t="shared" si="5"/>
        <v>1.8421284735330161E-3</v>
      </c>
      <c r="M23" s="13">
        <v>12786.95</v>
      </c>
      <c r="N23" s="86">
        <f t="shared" si="6"/>
        <v>19</v>
      </c>
      <c r="O23" s="110">
        <f t="shared" si="7"/>
        <v>2.6718703629758757E-3</v>
      </c>
      <c r="P23" s="13">
        <v>13464.63</v>
      </c>
      <c r="Q23" s="86">
        <f t="shared" si="8"/>
        <v>18</v>
      </c>
      <c r="R23" s="110">
        <f t="shared" si="9"/>
        <v>3.0275584509548308E-3</v>
      </c>
      <c r="S23" s="13">
        <v>15015.6</v>
      </c>
      <c r="T23" s="86">
        <f t="shared" si="11"/>
        <v>16</v>
      </c>
      <c r="U23" s="110">
        <f t="shared" si="10"/>
        <v>4.6655596666561449E-3</v>
      </c>
      <c r="V23" s="13">
        <v>15171.83</v>
      </c>
      <c r="W23" s="86">
        <f t="shared" si="14"/>
        <v>18</v>
      </c>
      <c r="X23" s="110">
        <f t="shared" si="15"/>
        <v>4.9951583756545391E-3</v>
      </c>
      <c r="Y23" s="86">
        <v>15329.92</v>
      </c>
      <c r="Z23" s="86">
        <f t="shared" si="12"/>
        <v>17</v>
      </c>
      <c r="AA23" s="110">
        <f t="shared" si="13"/>
        <v>4.3219542647341671E-3</v>
      </c>
    </row>
    <row r="24" spans="1:27" s="2" customFormat="1" x14ac:dyDescent="0.2">
      <c r="A24" s="3" t="s">
        <v>23</v>
      </c>
      <c r="B24" s="13">
        <v>110241</v>
      </c>
      <c r="C24" s="125">
        <f t="shared" si="0"/>
        <v>11</v>
      </c>
      <c r="D24" s="13">
        <v>96996.56</v>
      </c>
      <c r="E24" s="125">
        <f t="shared" si="1"/>
        <v>11</v>
      </c>
      <c r="F24" s="13">
        <v>76681.289999999994</v>
      </c>
      <c r="G24" s="125">
        <f t="shared" si="2"/>
        <v>11</v>
      </c>
      <c r="H24" s="14">
        <v>86305.87</v>
      </c>
      <c r="I24" s="130">
        <f t="shared" si="3"/>
        <v>10</v>
      </c>
      <c r="J24" s="13">
        <v>36698.9</v>
      </c>
      <c r="K24" s="86">
        <f t="shared" si="4"/>
        <v>13</v>
      </c>
      <c r="L24" s="110">
        <f t="shared" si="5"/>
        <v>6.7601384581957536E-3</v>
      </c>
      <c r="M24" s="13">
        <v>64215.8</v>
      </c>
      <c r="N24" s="86">
        <f t="shared" si="6"/>
        <v>12</v>
      </c>
      <c r="O24" s="110">
        <f t="shared" si="7"/>
        <v>1.3418078029145828E-2</v>
      </c>
      <c r="P24" s="13">
        <v>64329.3</v>
      </c>
      <c r="Q24" s="86">
        <f t="shared" si="8"/>
        <v>11</v>
      </c>
      <c r="R24" s="110">
        <f t="shared" si="9"/>
        <v>1.4464616989773103E-2</v>
      </c>
      <c r="S24" s="13">
        <v>29923.29</v>
      </c>
      <c r="T24" s="86">
        <f t="shared" si="11"/>
        <v>13</v>
      </c>
      <c r="U24" s="110">
        <f t="shared" si="10"/>
        <v>9.2975901674029107E-3</v>
      </c>
      <c r="V24" s="13">
        <v>42938.19</v>
      </c>
      <c r="W24" s="86">
        <f t="shared" si="14"/>
        <v>12</v>
      </c>
      <c r="X24" s="110">
        <f t="shared" si="15"/>
        <v>1.4136927411785263E-2</v>
      </c>
      <c r="Y24" s="86">
        <v>40126.43</v>
      </c>
      <c r="Z24" s="86">
        <f t="shared" si="12"/>
        <v>12</v>
      </c>
      <c r="AA24" s="110">
        <f t="shared" si="13"/>
        <v>1.1312818022994055E-2</v>
      </c>
    </row>
    <row r="25" spans="1:27" s="2" customFormat="1" x14ac:dyDescent="0.2">
      <c r="A25" s="3" t="s">
        <v>24</v>
      </c>
      <c r="B25" s="13">
        <v>250239.5</v>
      </c>
      <c r="C25" s="125">
        <f t="shared" si="0"/>
        <v>9</v>
      </c>
      <c r="D25" s="13">
        <v>129143.28</v>
      </c>
      <c r="E25" s="125">
        <f t="shared" si="1"/>
        <v>10</v>
      </c>
      <c r="F25" s="13">
        <v>194953.8</v>
      </c>
      <c r="G25" s="125">
        <f t="shared" si="2"/>
        <v>10</v>
      </c>
      <c r="H25" s="14">
        <v>62665.61</v>
      </c>
      <c r="I25" s="130">
        <f t="shared" si="3"/>
        <v>11</v>
      </c>
      <c r="J25" s="13">
        <v>91642.23</v>
      </c>
      <c r="K25" s="86">
        <f t="shared" si="4"/>
        <v>11</v>
      </c>
      <c r="L25" s="110">
        <f t="shared" si="5"/>
        <v>1.6881000886070717E-2</v>
      </c>
      <c r="M25" s="13">
        <v>133916.75</v>
      </c>
      <c r="N25" s="86">
        <f t="shared" si="6"/>
        <v>10</v>
      </c>
      <c r="O25" s="110">
        <f t="shared" si="7"/>
        <v>2.7982294091323544E-2</v>
      </c>
      <c r="P25" s="13">
        <v>118423</v>
      </c>
      <c r="Q25" s="86">
        <f t="shared" si="8"/>
        <v>10</v>
      </c>
      <c r="R25" s="110">
        <f t="shared" si="9"/>
        <v>2.6627731652293748E-2</v>
      </c>
      <c r="S25" s="13">
        <v>55173.02</v>
      </c>
      <c r="T25" s="86">
        <f t="shared" si="11"/>
        <v>11</v>
      </c>
      <c r="U25" s="110">
        <f t="shared" si="10"/>
        <v>1.7143039026053755E-2</v>
      </c>
      <c r="V25" s="13">
        <v>71129.97</v>
      </c>
      <c r="W25" s="86">
        <f t="shared" si="14"/>
        <v>10</v>
      </c>
      <c r="X25" s="110">
        <f t="shared" si="15"/>
        <v>2.3418761309977512E-2</v>
      </c>
      <c r="Y25" s="86">
        <v>60649.2</v>
      </c>
      <c r="Z25" s="86">
        <f t="shared" si="12"/>
        <v>10</v>
      </c>
      <c r="AA25" s="110">
        <f t="shared" si="13"/>
        <v>1.7098789073440399E-2</v>
      </c>
    </row>
    <row r="26" spans="1:27" s="2" customFormat="1" x14ac:dyDescent="0.2">
      <c r="A26" s="3" t="s">
        <v>25</v>
      </c>
      <c r="B26" s="13">
        <v>4011.84</v>
      </c>
      <c r="C26" s="125">
        <f t="shared" si="0"/>
        <v>22</v>
      </c>
      <c r="D26" s="13">
        <v>5596.5</v>
      </c>
      <c r="E26" s="125">
        <f t="shared" si="1"/>
        <v>19</v>
      </c>
      <c r="F26" s="13">
        <v>5620.35</v>
      </c>
      <c r="G26" s="125">
        <f t="shared" si="2"/>
        <v>22</v>
      </c>
      <c r="H26" s="14">
        <v>5545.47</v>
      </c>
      <c r="I26" s="130">
        <f t="shared" si="3"/>
        <v>20</v>
      </c>
      <c r="J26" s="13">
        <v>5963.87</v>
      </c>
      <c r="K26" s="86">
        <f t="shared" si="4"/>
        <v>20</v>
      </c>
      <c r="L26" s="110">
        <f t="shared" si="5"/>
        <v>1.0985775308437011E-3</v>
      </c>
      <c r="M26" s="13">
        <v>5945.36</v>
      </c>
      <c r="N26" s="86">
        <f t="shared" si="6"/>
        <v>23</v>
      </c>
      <c r="O26" s="110">
        <f t="shared" si="7"/>
        <v>1.2423002499597051E-3</v>
      </c>
      <c r="P26" s="13">
        <v>6280.88</v>
      </c>
      <c r="Q26" s="86">
        <f t="shared" si="8"/>
        <v>22</v>
      </c>
      <c r="R26" s="110">
        <f t="shared" si="9"/>
        <v>1.4122728454798372E-3</v>
      </c>
      <c r="S26" s="13">
        <v>6392.66</v>
      </c>
      <c r="T26" s="86">
        <f t="shared" si="11"/>
        <v>22</v>
      </c>
      <c r="U26" s="110">
        <f t="shared" si="10"/>
        <v>1.986290035606041E-3</v>
      </c>
      <c r="V26" s="13">
        <v>6502.15</v>
      </c>
      <c r="W26" s="86">
        <f t="shared" si="14"/>
        <v>22</v>
      </c>
      <c r="X26" s="110">
        <f t="shared" si="15"/>
        <v>2.1407614659709581E-3</v>
      </c>
      <c r="Y26" s="86">
        <v>6401.87</v>
      </c>
      <c r="Z26" s="86">
        <f t="shared" si="12"/>
        <v>21</v>
      </c>
      <c r="AA26" s="110">
        <f t="shared" si="13"/>
        <v>1.8048749992676885E-3</v>
      </c>
    </row>
    <row r="27" spans="1:27" s="2" customFormat="1" x14ac:dyDescent="0.2">
      <c r="A27" s="3" t="s">
        <v>26</v>
      </c>
      <c r="B27" s="9"/>
      <c r="C27" s="125"/>
      <c r="D27" s="13"/>
      <c r="E27" s="125"/>
      <c r="F27" s="13"/>
      <c r="G27" s="125"/>
      <c r="H27" s="14"/>
      <c r="I27" s="130"/>
      <c r="J27" s="13"/>
      <c r="K27" s="86"/>
      <c r="L27" s="110"/>
      <c r="M27" s="13"/>
      <c r="N27" s="86"/>
      <c r="O27" s="110"/>
      <c r="P27" s="13"/>
      <c r="Q27" s="86"/>
      <c r="R27" s="110"/>
      <c r="S27" s="13"/>
      <c r="T27" s="86"/>
      <c r="U27" s="110"/>
      <c r="V27" s="13"/>
      <c r="W27" s="86"/>
      <c r="X27" s="110"/>
      <c r="Y27" s="86"/>
      <c r="Z27" s="86"/>
      <c r="AA27" s="110"/>
    </row>
    <row r="28" spans="1:27" s="2" customFormat="1" x14ac:dyDescent="0.2">
      <c r="A28" s="3" t="s">
        <v>27</v>
      </c>
      <c r="B28" s="13">
        <v>8640.85</v>
      </c>
      <c r="C28" s="125">
        <f t="shared" si="0"/>
        <v>19</v>
      </c>
      <c r="D28" s="13">
        <v>6378</v>
      </c>
      <c r="E28" s="125">
        <f t="shared" si="1"/>
        <v>17</v>
      </c>
      <c r="F28" s="13">
        <v>8601.7999999999993</v>
      </c>
      <c r="G28" s="125">
        <f t="shared" si="2"/>
        <v>17</v>
      </c>
      <c r="H28" s="14">
        <v>8374</v>
      </c>
      <c r="I28" s="130">
        <f t="shared" si="3"/>
        <v>17</v>
      </c>
      <c r="J28" s="13">
        <v>4450</v>
      </c>
      <c r="K28" s="86">
        <f t="shared" si="4"/>
        <v>22</v>
      </c>
      <c r="L28" s="110">
        <f t="shared" si="5"/>
        <v>8.1971438214690638E-4</v>
      </c>
      <c r="M28" s="13">
        <v>8431.6</v>
      </c>
      <c r="N28" s="86">
        <f t="shared" si="6"/>
        <v>20</v>
      </c>
      <c r="O28" s="110">
        <f t="shared" si="7"/>
        <v>1.7618073232840822E-3</v>
      </c>
      <c r="P28" s="13">
        <v>10860.7</v>
      </c>
      <c r="Q28" s="86">
        <f t="shared" si="8"/>
        <v>19</v>
      </c>
      <c r="R28" s="110">
        <f t="shared" si="9"/>
        <v>2.4420577519237538E-3</v>
      </c>
      <c r="S28" s="13">
        <v>8530.16</v>
      </c>
      <c r="T28" s="86">
        <f t="shared" si="11"/>
        <v>19</v>
      </c>
      <c r="U28" s="110">
        <f t="shared" si="10"/>
        <v>2.6504415705082434E-3</v>
      </c>
      <c r="V28" s="13">
        <v>10424.98</v>
      </c>
      <c r="W28" s="86">
        <f t="shared" si="14"/>
        <v>19</v>
      </c>
      <c r="X28" s="110">
        <f t="shared" si="15"/>
        <v>3.4323101539518344E-3</v>
      </c>
      <c r="Y28" s="86">
        <v>4750.3999999999996</v>
      </c>
      <c r="Z28" s="86">
        <f t="shared" si="12"/>
        <v>22</v>
      </c>
      <c r="AA28" s="110">
        <f t="shared" si="13"/>
        <v>1.3392771481647123E-3</v>
      </c>
    </row>
    <row r="29" spans="1:27" s="2" customFormat="1" x14ac:dyDescent="0.2">
      <c r="A29" s="3" t="s">
        <v>28</v>
      </c>
      <c r="B29" s="9"/>
      <c r="C29" s="125"/>
      <c r="D29" s="9"/>
      <c r="E29" s="125"/>
      <c r="F29" s="9"/>
      <c r="G29" s="125"/>
      <c r="H29" s="9"/>
      <c r="I29" s="130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x14ac:dyDescent="0.2">
      <c r="A30" s="3" t="s">
        <v>29</v>
      </c>
      <c r="B30" s="13">
        <v>15951</v>
      </c>
      <c r="C30" s="125">
        <f t="shared" si="0"/>
        <v>16</v>
      </c>
      <c r="D30" s="13">
        <v>4375</v>
      </c>
      <c r="E30" s="125">
        <f t="shared" si="1"/>
        <v>22</v>
      </c>
      <c r="F30" s="13">
        <v>7925</v>
      </c>
      <c r="G30" s="125">
        <f t="shared" si="2"/>
        <v>18</v>
      </c>
      <c r="H30" s="14">
        <v>5122.8999999999996</v>
      </c>
      <c r="I30" s="130">
        <f t="shared" si="3"/>
        <v>22</v>
      </c>
      <c r="J30" s="13">
        <v>10929.8</v>
      </c>
      <c r="K30" s="86">
        <f t="shared" si="4"/>
        <v>17</v>
      </c>
      <c r="L30" s="110">
        <f t="shared" si="5"/>
        <v>2.0133290458402824E-3</v>
      </c>
      <c r="M30" s="13">
        <v>15287.55</v>
      </c>
      <c r="N30" s="86">
        <f t="shared" si="6"/>
        <v>18</v>
      </c>
      <c r="O30" s="110">
        <f t="shared" si="7"/>
        <v>3.1943780000322085E-3</v>
      </c>
      <c r="P30" s="13">
        <v>19431.45</v>
      </c>
      <c r="Q30" s="86">
        <f t="shared" si="8"/>
        <v>17</v>
      </c>
      <c r="R30" s="110">
        <f t="shared" si="9"/>
        <v>4.3692140565174276E-3</v>
      </c>
      <c r="S30" s="13">
        <v>10175.370000000001</v>
      </c>
      <c r="T30" s="86">
        <f t="shared" si="11"/>
        <v>18</v>
      </c>
      <c r="U30" s="110">
        <f t="shared" si="10"/>
        <v>3.1616316274609697E-3</v>
      </c>
      <c r="V30" s="13">
        <v>9948.7000000000007</v>
      </c>
      <c r="W30" s="86">
        <f t="shared" si="14"/>
        <v>20</v>
      </c>
      <c r="X30" s="110">
        <f t="shared" si="15"/>
        <v>3.2755001955515135E-3</v>
      </c>
      <c r="Y30" s="86">
        <v>10921.44</v>
      </c>
      <c r="Z30" s="86">
        <f t="shared" si="12"/>
        <v>19</v>
      </c>
      <c r="AA30" s="110">
        <f t="shared" si="13"/>
        <v>3.0790743973248607E-3</v>
      </c>
    </row>
    <row r="31" spans="1:27" s="2" customFormat="1" x14ac:dyDescent="0.2">
      <c r="A31" s="3" t="s">
        <v>30</v>
      </c>
      <c r="B31" s="13">
        <v>743682.93</v>
      </c>
      <c r="C31" s="125">
        <f t="shared" si="0"/>
        <v>2</v>
      </c>
      <c r="D31" s="13">
        <v>769810.73</v>
      </c>
      <c r="E31" s="125">
        <f t="shared" si="1"/>
        <v>2</v>
      </c>
      <c r="F31" s="13">
        <v>241740.04</v>
      </c>
      <c r="G31" s="125">
        <f t="shared" si="2"/>
        <v>8</v>
      </c>
      <c r="H31" s="14">
        <v>286488.75</v>
      </c>
      <c r="I31" s="130">
        <f t="shared" si="3"/>
        <v>5</v>
      </c>
      <c r="J31" s="13">
        <v>374209.16</v>
      </c>
      <c r="K31" s="86">
        <f t="shared" si="4"/>
        <v>5</v>
      </c>
      <c r="L31" s="110">
        <f t="shared" si="5"/>
        <v>6.8931377614182651E-2</v>
      </c>
      <c r="M31" s="13">
        <v>280272.56</v>
      </c>
      <c r="N31" s="86">
        <f t="shared" si="6"/>
        <v>7</v>
      </c>
      <c r="O31" s="110">
        <f t="shared" si="7"/>
        <v>5.8563765919111117E-2</v>
      </c>
      <c r="P31" s="13">
        <v>282472.53999999998</v>
      </c>
      <c r="Q31" s="86">
        <f t="shared" si="8"/>
        <v>5</v>
      </c>
      <c r="R31" s="110">
        <f t="shared" si="9"/>
        <v>6.3514714154022531E-2</v>
      </c>
      <c r="S31" s="13">
        <v>227643.05</v>
      </c>
      <c r="T31" s="86">
        <f t="shared" si="11"/>
        <v>5</v>
      </c>
      <c r="U31" s="110">
        <f t="shared" si="10"/>
        <v>7.0731920967166684E-2</v>
      </c>
      <c r="V31" s="13">
        <v>167530</v>
      </c>
      <c r="W31" s="86">
        <f t="shared" si="14"/>
        <v>8</v>
      </c>
      <c r="X31" s="110">
        <f t="shared" si="15"/>
        <v>5.5157412301179556E-2</v>
      </c>
      <c r="Y31" s="86">
        <v>602078.38</v>
      </c>
      <c r="Z31" s="86">
        <f t="shared" si="12"/>
        <v>1</v>
      </c>
      <c r="AA31" s="110">
        <f t="shared" si="13"/>
        <v>0.16974356175017474</v>
      </c>
    </row>
    <row r="32" spans="1:27" s="2" customFormat="1" x14ac:dyDescent="0.2">
      <c r="A32" s="3" t="s">
        <v>31</v>
      </c>
      <c r="B32" s="13">
        <v>390462.75</v>
      </c>
      <c r="C32" s="125">
        <f t="shared" si="0"/>
        <v>6</v>
      </c>
      <c r="D32" s="13">
        <v>333740.7</v>
      </c>
      <c r="E32" s="125">
        <f t="shared" si="1"/>
        <v>5</v>
      </c>
      <c r="F32" s="13">
        <v>330952.93</v>
      </c>
      <c r="G32" s="125">
        <f t="shared" si="2"/>
        <v>6</v>
      </c>
      <c r="H32" s="14">
        <v>338990.9</v>
      </c>
      <c r="I32" s="130">
        <f t="shared" si="3"/>
        <v>4</v>
      </c>
      <c r="J32" s="13">
        <v>344025.78</v>
      </c>
      <c r="K32" s="86">
        <f t="shared" si="4"/>
        <v>7</v>
      </c>
      <c r="L32" s="110">
        <f t="shared" si="5"/>
        <v>6.3371433639394958E-2</v>
      </c>
      <c r="M32" s="13">
        <v>321757.39</v>
      </c>
      <c r="N32" s="86">
        <f t="shared" si="6"/>
        <v>5</v>
      </c>
      <c r="O32" s="110">
        <f t="shared" si="7"/>
        <v>6.7232141707715326E-2</v>
      </c>
      <c r="P32" s="13">
        <v>318819.59000000003</v>
      </c>
      <c r="Q32" s="86">
        <f t="shared" si="8"/>
        <v>4</v>
      </c>
      <c r="R32" s="110">
        <f t="shared" si="9"/>
        <v>7.1687446594110235E-2</v>
      </c>
      <c r="S32" s="13">
        <v>382654.76</v>
      </c>
      <c r="T32" s="86">
        <f t="shared" si="11"/>
        <v>3</v>
      </c>
      <c r="U32" s="110">
        <f t="shared" si="10"/>
        <v>0.11889625552824976</v>
      </c>
      <c r="V32" s="13">
        <v>405565.46</v>
      </c>
      <c r="W32" s="86">
        <f t="shared" si="14"/>
        <v>3</v>
      </c>
      <c r="X32" s="110">
        <f t="shared" si="15"/>
        <v>0.13352797285463824</v>
      </c>
      <c r="Y32" s="86">
        <v>369775.39</v>
      </c>
      <c r="Z32" s="86">
        <f t="shared" si="12"/>
        <v>4</v>
      </c>
      <c r="AA32" s="110">
        <f t="shared" si="13"/>
        <v>0.10425053254056381</v>
      </c>
    </row>
    <row r="33" spans="1:27" s="2" customFormat="1" x14ac:dyDescent="0.2">
      <c r="A33" s="3" t="s">
        <v>32</v>
      </c>
      <c r="B33" s="9"/>
      <c r="C33" s="125"/>
      <c r="D33" s="9"/>
      <c r="E33" s="125"/>
      <c r="F33" s="4"/>
      <c r="G33" s="125"/>
      <c r="H33" s="19"/>
      <c r="I33" s="130"/>
      <c r="J33" s="4"/>
      <c r="K33" s="86"/>
      <c r="L33" s="110"/>
      <c r="M33" s="4"/>
      <c r="N33" s="86"/>
      <c r="O33" s="110"/>
      <c r="P33" s="4"/>
      <c r="Q33" s="86"/>
      <c r="R33" s="110"/>
      <c r="S33" s="4"/>
      <c r="T33" s="86"/>
      <c r="U33" s="110"/>
      <c r="V33" s="4"/>
      <c r="W33" s="86"/>
      <c r="X33" s="110"/>
      <c r="Y33" s="79"/>
      <c r="Z33" s="86"/>
      <c r="AA33" s="110"/>
    </row>
    <row r="34" spans="1:27" s="2" customFormat="1" x14ac:dyDescent="0.2">
      <c r="A34" s="3" t="s">
        <v>33</v>
      </c>
      <c r="B34" s="13">
        <v>59218.6</v>
      </c>
      <c r="C34" s="125">
        <f t="shared" si="0"/>
        <v>13</v>
      </c>
      <c r="D34" s="13">
        <v>53681.35</v>
      </c>
      <c r="E34" s="125">
        <f t="shared" si="1"/>
        <v>12</v>
      </c>
      <c r="F34" s="13">
        <v>35282.44</v>
      </c>
      <c r="G34" s="125">
        <f t="shared" si="2"/>
        <v>13</v>
      </c>
      <c r="H34" s="14">
        <v>23500.14</v>
      </c>
      <c r="I34" s="130">
        <f t="shared" si="3"/>
        <v>13</v>
      </c>
      <c r="J34" s="13">
        <v>40489.300000000003</v>
      </c>
      <c r="K34" s="86">
        <f t="shared" si="4"/>
        <v>12</v>
      </c>
      <c r="L34" s="110">
        <f t="shared" si="5"/>
        <v>7.4583509063057838E-3</v>
      </c>
      <c r="M34" s="13">
        <v>27829.64</v>
      </c>
      <c r="N34" s="86">
        <f t="shared" si="6"/>
        <v>14</v>
      </c>
      <c r="O34" s="110">
        <f t="shared" si="7"/>
        <v>5.8150841544143015E-3</v>
      </c>
      <c r="P34" s="13">
        <v>35057.08</v>
      </c>
      <c r="Q34" s="86">
        <f t="shared" si="8"/>
        <v>14</v>
      </c>
      <c r="R34" s="110">
        <f t="shared" si="9"/>
        <v>7.8826791987451263E-3</v>
      </c>
      <c r="S34" s="13">
        <v>30886</v>
      </c>
      <c r="T34" s="86">
        <f t="shared" si="11"/>
        <v>12</v>
      </c>
      <c r="U34" s="110">
        <f t="shared" si="10"/>
        <v>9.5967178044394953E-3</v>
      </c>
      <c r="V34" s="13">
        <v>34383.769999999997</v>
      </c>
      <c r="W34" s="86">
        <f t="shared" si="14"/>
        <v>13</v>
      </c>
      <c r="X34" s="110">
        <f t="shared" si="15"/>
        <v>1.1320478591051921E-2</v>
      </c>
      <c r="Y34" s="86">
        <v>29210.59</v>
      </c>
      <c r="Z34" s="86">
        <f t="shared" si="12"/>
        <v>13</v>
      </c>
      <c r="AA34" s="110">
        <f t="shared" si="13"/>
        <v>8.2353224299866676E-3</v>
      </c>
    </row>
    <row r="35" spans="1:27" s="2" customFormat="1" x14ac:dyDescent="0.2">
      <c r="A35" s="3" t="s">
        <v>34</v>
      </c>
      <c r="B35" s="4"/>
      <c r="C35" s="125"/>
      <c r="D35" s="4"/>
      <c r="E35" s="125"/>
      <c r="F35" s="13"/>
      <c r="G35" s="125"/>
      <c r="H35" s="14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/>
      <c r="T35" s="86"/>
      <c r="U35" s="110"/>
      <c r="V35" s="13"/>
      <c r="W35" s="86"/>
      <c r="X35" s="110"/>
      <c r="Y35" s="86"/>
      <c r="Z35" s="86"/>
      <c r="AA35" s="110"/>
    </row>
    <row r="36" spans="1:27" s="2" customFormat="1" x14ac:dyDescent="0.2">
      <c r="A36" s="3" t="s">
        <v>35</v>
      </c>
      <c r="B36" s="13">
        <v>8940</v>
      </c>
      <c r="C36" s="125">
        <f t="shared" si="0"/>
        <v>18</v>
      </c>
      <c r="D36" s="13">
        <v>27712.5</v>
      </c>
      <c r="E36" s="125">
        <f t="shared" si="1"/>
        <v>15</v>
      </c>
      <c r="F36" s="13">
        <v>33610.74</v>
      </c>
      <c r="G36" s="125">
        <f t="shared" si="2"/>
        <v>14</v>
      </c>
      <c r="H36" s="14">
        <v>15909</v>
      </c>
      <c r="I36" s="130">
        <f t="shared" si="3"/>
        <v>15</v>
      </c>
      <c r="J36" s="13">
        <v>31455.4</v>
      </c>
      <c r="K36" s="86">
        <f t="shared" si="4"/>
        <v>14</v>
      </c>
      <c r="L36" s="110">
        <f t="shared" si="5"/>
        <v>5.7942570283559102E-3</v>
      </c>
      <c r="M36" s="13">
        <v>35620.5</v>
      </c>
      <c r="N36" s="86">
        <f t="shared" si="6"/>
        <v>13</v>
      </c>
      <c r="O36" s="110">
        <f t="shared" si="7"/>
        <v>7.4430069926278101E-3</v>
      </c>
      <c r="P36" s="13">
        <v>49706</v>
      </c>
      <c r="Q36" s="86">
        <f t="shared" si="8"/>
        <v>13</v>
      </c>
      <c r="R36" s="110">
        <f t="shared" si="9"/>
        <v>1.1176528457385078E-2</v>
      </c>
      <c r="S36" s="13">
        <v>25153.25</v>
      </c>
      <c r="T36" s="86">
        <f t="shared" si="11"/>
        <v>15</v>
      </c>
      <c r="U36" s="110">
        <f t="shared" si="10"/>
        <v>7.815471155685998E-3</v>
      </c>
      <c r="V36" s="13">
        <v>25950.34</v>
      </c>
      <c r="W36" s="86">
        <f t="shared" si="14"/>
        <v>15</v>
      </c>
      <c r="X36" s="110">
        <f t="shared" si="15"/>
        <v>8.5438643988288172E-3</v>
      </c>
      <c r="Y36" s="86">
        <v>28530.1</v>
      </c>
      <c r="Z36" s="86">
        <f t="shared" si="12"/>
        <v>14</v>
      </c>
      <c r="AA36" s="110">
        <f t="shared" si="13"/>
        <v>8.0434723317729159E-3</v>
      </c>
    </row>
    <row r="37" spans="1:27" s="2" customFormat="1" x14ac:dyDescent="0.2">
      <c r="A37" s="3" t="s">
        <v>36</v>
      </c>
      <c r="B37" s="13">
        <v>115.5</v>
      </c>
      <c r="C37" s="125">
        <f t="shared" si="0"/>
        <v>26</v>
      </c>
      <c r="D37" s="13">
        <v>2774</v>
      </c>
      <c r="E37" s="125">
        <f t="shared" si="1"/>
        <v>24</v>
      </c>
      <c r="F37" s="13">
        <v>2612.5</v>
      </c>
      <c r="G37" s="125">
        <f t="shared" si="2"/>
        <v>25</v>
      </c>
      <c r="H37" s="14">
        <v>804</v>
      </c>
      <c r="I37" s="130">
        <f t="shared" si="3"/>
        <v>25</v>
      </c>
      <c r="J37" s="13">
        <v>2811.7</v>
      </c>
      <c r="K37" s="86">
        <f t="shared" si="4"/>
        <v>24</v>
      </c>
      <c r="L37" s="110">
        <f t="shared" si="5"/>
        <v>5.1793054568145087E-4</v>
      </c>
      <c r="M37" s="13">
        <v>16065</v>
      </c>
      <c r="N37" s="86">
        <f t="shared" si="6"/>
        <v>17</v>
      </c>
      <c r="O37" s="110">
        <f t="shared" si="7"/>
        <v>3.3568284368991389E-3</v>
      </c>
      <c r="P37" s="13">
        <v>8152</v>
      </c>
      <c r="Q37" s="86">
        <f t="shared" si="8"/>
        <v>20</v>
      </c>
      <c r="R37" s="110">
        <f t="shared" si="9"/>
        <v>1.8329992351950096E-3</v>
      </c>
      <c r="S37" s="13">
        <v>2734.2</v>
      </c>
      <c r="T37" s="86">
        <f t="shared" si="11"/>
        <v>25</v>
      </c>
      <c r="U37" s="110">
        <f t="shared" si="10"/>
        <v>8.4955467917174335E-4</v>
      </c>
      <c r="V37" s="13">
        <v>2076.94</v>
      </c>
      <c r="W37" s="86">
        <f t="shared" si="14"/>
        <v>25</v>
      </c>
      <c r="X37" s="110">
        <f t="shared" si="15"/>
        <v>6.8380968127984164E-4</v>
      </c>
      <c r="Y37" s="86">
        <v>167</v>
      </c>
      <c r="Z37" s="86">
        <f t="shared" si="12"/>
        <v>25</v>
      </c>
      <c r="AA37" s="110">
        <f t="shared" si="13"/>
        <v>4.7082200181775637E-5</v>
      </c>
    </row>
    <row r="38" spans="1:27" s="2" customFormat="1" x14ac:dyDescent="0.2">
      <c r="A38" s="3" t="s">
        <v>37</v>
      </c>
      <c r="B38" s="13">
        <v>77411.75</v>
      </c>
      <c r="C38" s="125">
        <f t="shared" si="0"/>
        <v>12</v>
      </c>
      <c r="D38" s="13">
        <v>38922.949999999997</v>
      </c>
      <c r="E38" s="125">
        <f t="shared" si="1"/>
        <v>13</v>
      </c>
      <c r="F38" s="13">
        <v>28800.85</v>
      </c>
      <c r="G38" s="125">
        <f t="shared" si="2"/>
        <v>15</v>
      </c>
      <c r="H38" s="14">
        <v>22023.8</v>
      </c>
      <c r="I38" s="130">
        <f t="shared" si="3"/>
        <v>14</v>
      </c>
      <c r="J38" s="13">
        <v>113659.37</v>
      </c>
      <c r="K38" s="86">
        <f t="shared" si="4"/>
        <v>10</v>
      </c>
      <c r="L38" s="110">
        <f t="shared" si="5"/>
        <v>2.0936678708934071E-2</v>
      </c>
      <c r="M38" s="13">
        <v>102697.37</v>
      </c>
      <c r="N38" s="86">
        <f t="shared" si="6"/>
        <v>11</v>
      </c>
      <c r="O38" s="110">
        <f t="shared" si="7"/>
        <v>2.1458913912900873E-2</v>
      </c>
      <c r="P38" s="13">
        <v>50206.45</v>
      </c>
      <c r="Q38" s="86">
        <f t="shared" si="8"/>
        <v>12</v>
      </c>
      <c r="R38" s="110">
        <f t="shared" si="9"/>
        <v>1.1289055992622239E-2</v>
      </c>
      <c r="S38" s="13">
        <v>58583.47</v>
      </c>
      <c r="T38" s="86">
        <f t="shared" si="11"/>
        <v>10</v>
      </c>
      <c r="U38" s="110">
        <f t="shared" si="10"/>
        <v>1.8202714161589296E-2</v>
      </c>
      <c r="V38" s="13">
        <v>53757.66</v>
      </c>
      <c r="W38" s="86">
        <f t="shared" si="14"/>
        <v>11</v>
      </c>
      <c r="X38" s="110">
        <f t="shared" si="15"/>
        <v>1.7699119065042849E-2</v>
      </c>
      <c r="Y38" s="86">
        <v>44836.9</v>
      </c>
      <c r="Z38" s="86">
        <f t="shared" si="12"/>
        <v>11</v>
      </c>
      <c r="AA38" s="110">
        <f t="shared" si="13"/>
        <v>1.2640837732516503E-2</v>
      </c>
    </row>
    <row r="39" spans="1:27" s="2" customFormat="1" x14ac:dyDescent="0.2">
      <c r="A39" s="75" t="s">
        <v>38</v>
      </c>
      <c r="B39" s="76">
        <f t="shared" ref="B39:P39" si="16">SUM(B7:B38)</f>
        <v>5214028.2699999996</v>
      </c>
      <c r="C39" s="127"/>
      <c r="D39" s="76">
        <f t="shared" si="16"/>
        <v>5081264.25</v>
      </c>
      <c r="E39" s="127"/>
      <c r="F39" s="76">
        <f t="shared" si="16"/>
        <v>4620516.5</v>
      </c>
      <c r="G39" s="127"/>
      <c r="H39" s="77">
        <f t="shared" si="16"/>
        <v>3937931.16</v>
      </c>
      <c r="I39" s="132"/>
      <c r="J39" s="76">
        <f t="shared" si="16"/>
        <v>5428720.1700000018</v>
      </c>
      <c r="K39" s="103"/>
      <c r="L39" s="104">
        <f>SUM(L7:L38)</f>
        <v>0.99999999999999978</v>
      </c>
      <c r="M39" s="76">
        <f t="shared" si="16"/>
        <v>4785767.3699999992</v>
      </c>
      <c r="N39" s="103"/>
      <c r="O39" s="104">
        <f>SUM(O7:O38)</f>
        <v>1</v>
      </c>
      <c r="P39" s="76">
        <f t="shared" si="16"/>
        <v>4447355.9200000009</v>
      </c>
      <c r="Q39" s="103"/>
      <c r="R39" s="104">
        <f>SUM(R7:R38)</f>
        <v>0.99999999999999956</v>
      </c>
      <c r="S39" s="76">
        <f>SUM(S7:S38)</f>
        <v>3218392.0200000009</v>
      </c>
      <c r="T39" s="103"/>
      <c r="U39" s="104">
        <f>SUM(U7:U38)</f>
        <v>0.99999999999999989</v>
      </c>
      <c r="V39" s="76">
        <f>SUM(V7:V38)</f>
        <v>3037307.1</v>
      </c>
      <c r="W39" s="103"/>
      <c r="X39" s="104">
        <f>SUM(X7:X38)</f>
        <v>1.0000000000000002</v>
      </c>
      <c r="Y39" s="103">
        <f>SUM(Y7:Y38)</f>
        <v>3546988.02</v>
      </c>
      <c r="Z39" s="103"/>
      <c r="AA39" s="104">
        <f>SUM(AA7:AA38)</f>
        <v>1.0000000000000002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</sheetData>
  <pageMargins left="0.79" right="0.79" top="0.98" bottom="0.98" header="0" footer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0.140625" style="21" customWidth="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76</v>
      </c>
      <c r="B1" s="11"/>
      <c r="C1" s="11"/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2"/>
    </row>
    <row r="6" spans="1:27" s="2" customFormat="1" ht="4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>
        <v>97986</v>
      </c>
      <c r="C7" s="125">
        <f>_xlfn.RANK.EQ(B7,$B$7:$B$38)</f>
        <v>13</v>
      </c>
      <c r="D7" s="13">
        <v>93013.32</v>
      </c>
      <c r="E7" s="125">
        <f>_xlfn.RANK.EQ(D7,$D$7:$D$38)</f>
        <v>15</v>
      </c>
      <c r="F7" s="13">
        <v>111947.1</v>
      </c>
      <c r="G7" s="125">
        <f>_xlfn.RANK.EQ(F7,$F$7:$F$38)</f>
        <v>14</v>
      </c>
      <c r="H7" s="13">
        <v>105938.1</v>
      </c>
      <c r="I7" s="125">
        <f>_xlfn.RANK.EQ(H7,$H$7:$H$38)</f>
        <v>14</v>
      </c>
      <c r="J7" s="13">
        <v>121462.7</v>
      </c>
      <c r="K7" s="86">
        <f>_xlfn.RANK.EQ(J7,$J$7:$J$38)</f>
        <v>15</v>
      </c>
      <c r="L7" s="110">
        <f>J7/$J$39</f>
        <v>1.1139931591316354E-2</v>
      </c>
      <c r="M7" s="13">
        <v>127410</v>
      </c>
      <c r="N7" s="86">
        <f>_xlfn.RANK.EQ(M7,$M$7:$M$38)</f>
        <v>13</v>
      </c>
      <c r="O7" s="110">
        <f>M7/$M$39</f>
        <v>1.14086122171097E-2</v>
      </c>
      <c r="P7" s="13">
        <v>125636.3</v>
      </c>
      <c r="Q7" s="86">
        <f>_xlfn.RANK.EQ(P7,$P$7:$P$38)</f>
        <v>13</v>
      </c>
      <c r="R7" s="110">
        <f>P7/$P$39</f>
        <v>1.1592065212110833E-2</v>
      </c>
      <c r="S7" s="13">
        <v>121939.87</v>
      </c>
      <c r="T7" s="86">
        <f>_xlfn.RANK.EQ(S7,$S$7:$S$38)</f>
        <v>12</v>
      </c>
      <c r="U7" s="110">
        <f>S7/$S$39</f>
        <v>1.3024727944476679E-2</v>
      </c>
      <c r="V7" s="13">
        <v>105003.36</v>
      </c>
      <c r="W7" s="86">
        <f>_xlfn.RANK.EQ(V7,$V$7:$V$38)</f>
        <v>14</v>
      </c>
      <c r="X7" s="110">
        <f>V7/$V$39</f>
        <v>1.0021175995129245E-2</v>
      </c>
      <c r="Y7" s="86">
        <v>133869.95000000001</v>
      </c>
      <c r="Z7" s="86">
        <f>_xlfn.RANK.EQ(Y7,$Y$7:$Y$38)</f>
        <v>12</v>
      </c>
      <c r="AA7" s="110">
        <f>Y7/$Y$39</f>
        <v>1.4031710463723134E-2</v>
      </c>
    </row>
    <row r="8" spans="1:27" s="2" customFormat="1" x14ac:dyDescent="0.2">
      <c r="A8" s="3" t="s">
        <v>7</v>
      </c>
      <c r="B8" s="13">
        <v>81936.7</v>
      </c>
      <c r="C8" s="125">
        <f t="shared" ref="C8:C38" si="0">_xlfn.RANK.EQ(B8,$B$7:$B$38)</f>
        <v>15</v>
      </c>
      <c r="D8" s="13">
        <v>123656.5</v>
      </c>
      <c r="E8" s="125">
        <f t="shared" ref="E8:E38" si="1">_xlfn.RANK.EQ(D8,$D$7:$D$38)</f>
        <v>12</v>
      </c>
      <c r="F8" s="13">
        <v>128892.85</v>
      </c>
      <c r="G8" s="125">
        <f t="shared" ref="G8:G38" si="2">_xlfn.RANK.EQ(F8,$F$7:$F$38)</f>
        <v>12</v>
      </c>
      <c r="H8" s="13">
        <v>101487.75</v>
      </c>
      <c r="I8" s="125">
        <f t="shared" ref="I8:I38" si="3">_xlfn.RANK.EQ(H8,$H$7:$H$38)</f>
        <v>15</v>
      </c>
      <c r="J8" s="13">
        <v>115227.9</v>
      </c>
      <c r="K8" s="86">
        <f t="shared" ref="K8:K38" si="4">_xlfn.RANK.EQ(J8,$J$7:$J$38)</f>
        <v>16</v>
      </c>
      <c r="L8" s="110">
        <f t="shared" ref="L8:L38" si="5">J8/$J$39</f>
        <v>1.0568107932814284E-2</v>
      </c>
      <c r="M8" s="13">
        <v>102459.83</v>
      </c>
      <c r="N8" s="86">
        <f t="shared" ref="N8:N38" si="6">_xlfn.RANK.EQ(M8,$M$7:$M$38)</f>
        <v>15</v>
      </c>
      <c r="O8" s="110">
        <f t="shared" ref="O8:O38" si="7">M8/$M$39</f>
        <v>9.174511171030398E-3</v>
      </c>
      <c r="P8" s="13">
        <v>69398.39</v>
      </c>
      <c r="Q8" s="86">
        <f t="shared" ref="Q8:Q38" si="8">_xlfn.RANK.EQ(P8,$P$7:$P$38)</f>
        <v>17</v>
      </c>
      <c r="R8" s="110">
        <f t="shared" ref="R8:R38" si="9">P8/$P$39</f>
        <v>6.4031706003400309E-3</v>
      </c>
      <c r="S8" s="13">
        <v>105803.65</v>
      </c>
      <c r="T8" s="86">
        <f t="shared" ref="T8:T38" si="10">_xlfn.RANK.EQ(S8,$S$7:$S$38)</f>
        <v>14</v>
      </c>
      <c r="U8" s="110">
        <f t="shared" ref="U8:U38" si="11">S8/$S$39</f>
        <v>1.1301174560729235E-2</v>
      </c>
      <c r="V8" s="13">
        <v>137097.15</v>
      </c>
      <c r="W8" s="86">
        <f>_xlfn.RANK.EQ(V8,$V$7:$V$38)</f>
        <v>12</v>
      </c>
      <c r="X8" s="110">
        <f>V8/$V$39</f>
        <v>1.308410196188611E-2</v>
      </c>
      <c r="Y8" s="86">
        <v>179629.64</v>
      </c>
      <c r="Z8" s="86">
        <f>_xlfn.RANK.EQ(Y8,$Y$7:$Y$38)</f>
        <v>10</v>
      </c>
      <c r="AA8" s="110">
        <f>Y8/$Y$39</f>
        <v>1.8828057373464466E-2</v>
      </c>
    </row>
    <row r="9" spans="1:27" s="2" customFormat="1" x14ac:dyDescent="0.2">
      <c r="A9" s="3" t="s">
        <v>8</v>
      </c>
      <c r="B9" s="9"/>
      <c r="C9" s="125"/>
      <c r="D9" s="9"/>
      <c r="E9" s="125"/>
      <c r="F9" s="13"/>
      <c r="G9" s="125"/>
      <c r="H9" s="13"/>
      <c r="I9" s="125"/>
      <c r="J9" s="13"/>
      <c r="K9" s="86"/>
      <c r="L9" s="110"/>
      <c r="M9" s="13"/>
      <c r="N9" s="86"/>
      <c r="O9" s="110"/>
      <c r="P9" s="13"/>
      <c r="Q9" s="86"/>
      <c r="R9" s="110"/>
      <c r="S9" s="13"/>
      <c r="T9" s="86"/>
      <c r="U9" s="110"/>
      <c r="V9" s="13"/>
      <c r="W9" s="86"/>
      <c r="X9" s="110"/>
      <c r="Y9" s="86"/>
      <c r="Z9" s="86"/>
      <c r="AA9" s="110"/>
    </row>
    <row r="10" spans="1:27" s="2" customFormat="1" x14ac:dyDescent="0.2">
      <c r="A10" s="3" t="s">
        <v>9</v>
      </c>
      <c r="B10" s="9"/>
      <c r="C10" s="125"/>
      <c r="D10" s="9"/>
      <c r="E10" s="125"/>
      <c r="F10" s="9"/>
      <c r="G10" s="125"/>
      <c r="H10" s="9"/>
      <c r="I10" s="125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x14ac:dyDescent="0.2">
      <c r="A11" s="3" t="s">
        <v>10</v>
      </c>
      <c r="B11" s="9"/>
      <c r="C11" s="125"/>
      <c r="D11" s="9"/>
      <c r="E11" s="125"/>
      <c r="F11" s="9"/>
      <c r="G11" s="125"/>
      <c r="H11" s="9"/>
      <c r="I11" s="125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/>
      <c r="V11" s="9"/>
      <c r="W11" s="86"/>
      <c r="X11" s="110"/>
      <c r="Y11" s="87"/>
      <c r="Z11" s="86"/>
      <c r="AA11" s="110"/>
    </row>
    <row r="12" spans="1:27" s="2" customFormat="1" x14ac:dyDescent="0.2">
      <c r="A12" s="3" t="s">
        <v>11</v>
      </c>
      <c r="B12" s="13">
        <v>3012944.55</v>
      </c>
      <c r="C12" s="125">
        <f t="shared" si="0"/>
        <v>1</v>
      </c>
      <c r="D12" s="13">
        <v>3477570.2</v>
      </c>
      <c r="E12" s="125">
        <f t="shared" si="1"/>
        <v>1</v>
      </c>
      <c r="F12" s="13">
        <v>3074183.9</v>
      </c>
      <c r="G12" s="125">
        <f t="shared" si="2"/>
        <v>1</v>
      </c>
      <c r="H12" s="13">
        <v>860059.5</v>
      </c>
      <c r="I12" s="125">
        <f t="shared" si="3"/>
        <v>2</v>
      </c>
      <c r="J12" s="13">
        <v>2934535.33</v>
      </c>
      <c r="K12" s="86">
        <f t="shared" si="4"/>
        <v>1</v>
      </c>
      <c r="L12" s="110">
        <f t="shared" si="5"/>
        <v>0.26914042606084798</v>
      </c>
      <c r="M12" s="13">
        <v>4001930.54</v>
      </c>
      <c r="N12" s="86">
        <f t="shared" si="6"/>
        <v>1</v>
      </c>
      <c r="O12" s="110">
        <f t="shared" si="7"/>
        <v>0.35834293737279976</v>
      </c>
      <c r="P12" s="13">
        <v>3741409.46</v>
      </c>
      <c r="Q12" s="86">
        <f t="shared" si="8"/>
        <v>1</v>
      </c>
      <c r="R12" s="110">
        <f t="shared" si="9"/>
        <v>0.34520805249381248</v>
      </c>
      <c r="S12" s="13">
        <v>2554663.79</v>
      </c>
      <c r="T12" s="86">
        <f t="shared" si="10"/>
        <v>1</v>
      </c>
      <c r="U12" s="110">
        <f t="shared" si="11"/>
        <v>0.27287056197743775</v>
      </c>
      <c r="V12" s="13">
        <v>3045417.89</v>
      </c>
      <c r="W12" s="86">
        <f>_xlfn.RANK.EQ(V12,$V$7:$V$38)</f>
        <v>1</v>
      </c>
      <c r="X12" s="110">
        <f>V12/$V$39</f>
        <v>0.29064468655484127</v>
      </c>
      <c r="Y12" s="86">
        <v>2283071.7000000002</v>
      </c>
      <c r="Z12" s="86">
        <f t="shared" ref="Z12:Z38" si="12">_xlfn.RANK.EQ(Y12,$Y$7:$Y$38)</f>
        <v>1</v>
      </c>
      <c r="AA12" s="110">
        <f t="shared" ref="AA12:AA38" si="13">Y12/$Y$39</f>
        <v>0.2393024055235709</v>
      </c>
    </row>
    <row r="13" spans="1:27" s="2" customFormat="1" x14ac:dyDescent="0.2">
      <c r="A13" s="3" t="s">
        <v>12</v>
      </c>
      <c r="B13" s="13">
        <v>542560.63</v>
      </c>
      <c r="C13" s="125">
        <f t="shared" si="0"/>
        <v>5</v>
      </c>
      <c r="D13" s="13">
        <v>552145.63</v>
      </c>
      <c r="E13" s="125">
        <f t="shared" si="1"/>
        <v>5</v>
      </c>
      <c r="F13" s="13">
        <v>561269.63</v>
      </c>
      <c r="G13" s="125">
        <f t="shared" si="2"/>
        <v>5</v>
      </c>
      <c r="H13" s="13">
        <v>303866.28000000003</v>
      </c>
      <c r="I13" s="125">
        <f t="shared" si="3"/>
        <v>8</v>
      </c>
      <c r="J13" s="13">
        <v>507093.34</v>
      </c>
      <c r="K13" s="86">
        <f t="shared" si="4"/>
        <v>5</v>
      </c>
      <c r="L13" s="110">
        <f t="shared" si="5"/>
        <v>4.6507982434213342E-2</v>
      </c>
      <c r="M13" s="13">
        <v>565942.9</v>
      </c>
      <c r="N13" s="86">
        <f t="shared" si="6"/>
        <v>5</v>
      </c>
      <c r="O13" s="110">
        <f t="shared" si="7"/>
        <v>5.0675952304579649E-2</v>
      </c>
      <c r="P13" s="13">
        <v>550009.07999999996</v>
      </c>
      <c r="Q13" s="86">
        <f t="shared" si="8"/>
        <v>5</v>
      </c>
      <c r="R13" s="110">
        <f t="shared" si="9"/>
        <v>5.0747603380655773E-2</v>
      </c>
      <c r="S13" s="13">
        <v>559003.22</v>
      </c>
      <c r="T13" s="86">
        <f t="shared" si="10"/>
        <v>6</v>
      </c>
      <c r="U13" s="110">
        <f t="shared" si="11"/>
        <v>5.9708648701908937E-2</v>
      </c>
      <c r="V13" s="13">
        <v>590339.38</v>
      </c>
      <c r="W13" s="86">
        <f>_xlfn.RANK.EQ(V13,$V$7:$V$38)</f>
        <v>5</v>
      </c>
      <c r="X13" s="110">
        <f>V13/$V$39</f>
        <v>5.6340052583417156E-2</v>
      </c>
      <c r="Y13" s="86">
        <v>561344.56000000006</v>
      </c>
      <c r="Z13" s="86">
        <f t="shared" si="12"/>
        <v>5</v>
      </c>
      <c r="AA13" s="110">
        <f t="shared" si="13"/>
        <v>5.8837882111004436E-2</v>
      </c>
    </row>
    <row r="14" spans="1:27" s="2" customFormat="1" x14ac:dyDescent="0.2">
      <c r="A14" s="3" t="s">
        <v>13</v>
      </c>
      <c r="B14" s="9"/>
      <c r="C14" s="125"/>
      <c r="D14" s="9"/>
      <c r="E14" s="125"/>
      <c r="F14" s="13"/>
      <c r="G14" s="125"/>
      <c r="H14" s="13"/>
      <c r="I14" s="125"/>
      <c r="J14" s="13"/>
      <c r="K14" s="86"/>
      <c r="L14" s="110"/>
      <c r="M14" s="13"/>
      <c r="N14" s="86"/>
      <c r="O14" s="110"/>
      <c r="P14" s="13"/>
      <c r="Q14" s="86"/>
      <c r="R14" s="110"/>
      <c r="S14" s="13"/>
      <c r="T14" s="86"/>
      <c r="U14" s="110"/>
      <c r="V14" s="13"/>
      <c r="W14" s="86"/>
      <c r="X14" s="110"/>
      <c r="Y14" s="86"/>
      <c r="Z14" s="86"/>
      <c r="AA14" s="110"/>
    </row>
    <row r="15" spans="1:27" s="2" customFormat="1" x14ac:dyDescent="0.2">
      <c r="A15" s="3" t="s">
        <v>14</v>
      </c>
      <c r="B15" s="16">
        <v>128934</v>
      </c>
      <c r="C15" s="125">
        <f t="shared" si="0"/>
        <v>12</v>
      </c>
      <c r="D15" s="16">
        <v>107917.5</v>
      </c>
      <c r="E15" s="125">
        <f t="shared" si="1"/>
        <v>13</v>
      </c>
      <c r="F15" s="16">
        <v>116473.25</v>
      </c>
      <c r="G15" s="125">
        <f t="shared" si="2"/>
        <v>13</v>
      </c>
      <c r="H15" s="16">
        <v>115667.85</v>
      </c>
      <c r="I15" s="125">
        <f t="shared" si="3"/>
        <v>13</v>
      </c>
      <c r="J15" s="16">
        <v>147310.20000000001</v>
      </c>
      <c r="K15" s="86">
        <f t="shared" si="4"/>
        <v>14</v>
      </c>
      <c r="L15" s="110">
        <f t="shared" si="5"/>
        <v>1.3510530810719098E-2</v>
      </c>
      <c r="M15" s="16">
        <v>110403.2</v>
      </c>
      <c r="N15" s="86">
        <f t="shared" si="6"/>
        <v>14</v>
      </c>
      <c r="O15" s="110">
        <f t="shared" si="7"/>
        <v>9.8857805221568597E-3</v>
      </c>
      <c r="P15" s="16">
        <v>107753.8</v>
      </c>
      <c r="Q15" s="86">
        <f t="shared" si="8"/>
        <v>14</v>
      </c>
      <c r="R15" s="110">
        <f t="shared" si="9"/>
        <v>9.9421033288368751E-3</v>
      </c>
      <c r="S15" s="16">
        <v>104156.6</v>
      </c>
      <c r="T15" s="86">
        <f t="shared" si="10"/>
        <v>15</v>
      </c>
      <c r="U15" s="110">
        <f t="shared" si="11"/>
        <v>1.1125248687092087E-2</v>
      </c>
      <c r="V15" s="16">
        <v>97367.8</v>
      </c>
      <c r="W15" s="86">
        <f t="shared" ref="W15:W23" si="14">_xlfn.RANK.EQ(V15,$V$7:$V$38)</f>
        <v>16</v>
      </c>
      <c r="X15" s="110">
        <f t="shared" ref="X15:X23" si="15">V15/$V$39</f>
        <v>9.2924632131633246E-3</v>
      </c>
      <c r="Y15" s="88">
        <v>102825.02</v>
      </c>
      <c r="Z15" s="86">
        <f t="shared" si="12"/>
        <v>16</v>
      </c>
      <c r="AA15" s="110">
        <f t="shared" si="13"/>
        <v>1.0777705594620305E-2</v>
      </c>
    </row>
    <row r="16" spans="1:27" s="2" customFormat="1" x14ac:dyDescent="0.2">
      <c r="A16" s="3" t="s">
        <v>15</v>
      </c>
      <c r="B16" s="13">
        <v>1530931.86</v>
      </c>
      <c r="C16" s="125">
        <f t="shared" si="0"/>
        <v>4</v>
      </c>
      <c r="D16" s="13">
        <v>1968666.97</v>
      </c>
      <c r="E16" s="125">
        <f t="shared" si="1"/>
        <v>2</v>
      </c>
      <c r="F16" s="13">
        <v>1666186.84</v>
      </c>
      <c r="G16" s="125">
        <f t="shared" si="2"/>
        <v>2</v>
      </c>
      <c r="H16" s="13">
        <v>569858.12</v>
      </c>
      <c r="I16" s="125">
        <f t="shared" si="3"/>
        <v>3</v>
      </c>
      <c r="J16" s="13">
        <v>1949280.26</v>
      </c>
      <c r="K16" s="86">
        <f t="shared" si="4"/>
        <v>2</v>
      </c>
      <c r="L16" s="110">
        <f t="shared" si="5"/>
        <v>0.17877791905418994</v>
      </c>
      <c r="M16" s="13">
        <v>1833190.94</v>
      </c>
      <c r="N16" s="86">
        <f t="shared" si="6"/>
        <v>2</v>
      </c>
      <c r="O16" s="110">
        <f t="shared" si="7"/>
        <v>0.16414853272410967</v>
      </c>
      <c r="P16" s="13">
        <v>1703379.91</v>
      </c>
      <c r="Q16" s="86">
        <f t="shared" si="8"/>
        <v>2</v>
      </c>
      <c r="R16" s="110">
        <f t="shared" si="9"/>
        <v>0.15716549275742345</v>
      </c>
      <c r="S16" s="13">
        <v>1311797.3</v>
      </c>
      <c r="T16" s="86">
        <f t="shared" si="10"/>
        <v>2</v>
      </c>
      <c r="U16" s="110">
        <f t="shared" si="11"/>
        <v>0.14011662429030847</v>
      </c>
      <c r="V16" s="13">
        <v>1844361.45</v>
      </c>
      <c r="W16" s="86">
        <f t="shared" si="14"/>
        <v>2</v>
      </c>
      <c r="X16" s="110">
        <f t="shared" si="15"/>
        <v>0.17601980250043206</v>
      </c>
      <c r="Y16" s="86">
        <v>1874178.5</v>
      </c>
      <c r="Z16" s="86">
        <f t="shared" si="12"/>
        <v>2</v>
      </c>
      <c r="AA16" s="110">
        <f t="shared" si="13"/>
        <v>0.19644386263933708</v>
      </c>
    </row>
    <row r="17" spans="1:27" s="2" customFormat="1" x14ac:dyDescent="0.2">
      <c r="A17" s="3" t="s">
        <v>16</v>
      </c>
      <c r="B17" s="13">
        <v>317804.3</v>
      </c>
      <c r="C17" s="125">
        <f t="shared" si="0"/>
        <v>7</v>
      </c>
      <c r="D17" s="13">
        <v>213990.45</v>
      </c>
      <c r="E17" s="125">
        <f t="shared" si="1"/>
        <v>10</v>
      </c>
      <c r="F17" s="13">
        <v>333986.03999999998</v>
      </c>
      <c r="G17" s="125">
        <f t="shared" si="2"/>
        <v>8</v>
      </c>
      <c r="H17" s="13">
        <v>256954.65</v>
      </c>
      <c r="I17" s="125">
        <f t="shared" si="3"/>
        <v>10</v>
      </c>
      <c r="J17" s="13">
        <v>381494.25</v>
      </c>
      <c r="K17" s="86">
        <f t="shared" si="4"/>
        <v>7</v>
      </c>
      <c r="L17" s="110">
        <f t="shared" si="5"/>
        <v>3.4988682513072238E-2</v>
      </c>
      <c r="M17" s="13">
        <v>322434.34999999998</v>
      </c>
      <c r="N17" s="86">
        <f t="shared" si="6"/>
        <v>8</v>
      </c>
      <c r="O17" s="110">
        <f t="shared" si="7"/>
        <v>2.8871583585478571E-2</v>
      </c>
      <c r="P17" s="13">
        <v>446375.65</v>
      </c>
      <c r="Q17" s="86">
        <f t="shared" si="8"/>
        <v>7</v>
      </c>
      <c r="R17" s="110">
        <f t="shared" si="9"/>
        <v>4.1185673598302087E-2</v>
      </c>
      <c r="S17" s="13">
        <v>358390.23</v>
      </c>
      <c r="T17" s="86">
        <f t="shared" si="10"/>
        <v>7</v>
      </c>
      <c r="U17" s="110">
        <f t="shared" si="11"/>
        <v>3.8280631623671763E-2</v>
      </c>
      <c r="V17" s="13">
        <v>360263.86</v>
      </c>
      <c r="W17" s="86">
        <f t="shared" si="14"/>
        <v>8</v>
      </c>
      <c r="X17" s="110">
        <f t="shared" si="15"/>
        <v>3.4382400198856522E-2</v>
      </c>
      <c r="Y17" s="86">
        <v>375892.03</v>
      </c>
      <c r="Z17" s="86">
        <f t="shared" si="12"/>
        <v>8</v>
      </c>
      <c r="AA17" s="110">
        <f t="shared" si="13"/>
        <v>3.9399492795665715E-2</v>
      </c>
    </row>
    <row r="18" spans="1:27" s="2" customFormat="1" x14ac:dyDescent="0.2">
      <c r="A18" s="3" t="s">
        <v>17</v>
      </c>
      <c r="B18" s="13">
        <v>52.5</v>
      </c>
      <c r="C18" s="125">
        <f t="shared" si="0"/>
        <v>24</v>
      </c>
      <c r="D18" s="13">
        <v>45</v>
      </c>
      <c r="E18" s="125">
        <f t="shared" si="1"/>
        <v>24</v>
      </c>
      <c r="F18" s="13">
        <v>59.9</v>
      </c>
      <c r="G18" s="125">
        <f t="shared" si="2"/>
        <v>23</v>
      </c>
      <c r="H18" s="13">
        <v>42.9</v>
      </c>
      <c r="I18" s="125">
        <f t="shared" si="3"/>
        <v>23</v>
      </c>
      <c r="J18" s="13">
        <v>36.5</v>
      </c>
      <c r="K18" s="86">
        <f t="shared" si="4"/>
        <v>23</v>
      </c>
      <c r="L18" s="110">
        <f t="shared" si="5"/>
        <v>3.3475915082000231E-6</v>
      </c>
      <c r="M18" s="13">
        <v>62.5</v>
      </c>
      <c r="N18" s="86">
        <f t="shared" si="6"/>
        <v>23</v>
      </c>
      <c r="O18" s="110">
        <f t="shared" si="7"/>
        <v>5.5964073743768638E-6</v>
      </c>
      <c r="P18" s="13">
        <v>60</v>
      </c>
      <c r="Q18" s="86">
        <f t="shared" si="8"/>
        <v>23</v>
      </c>
      <c r="R18" s="110">
        <f t="shared" si="9"/>
        <v>5.536010792475184E-6</v>
      </c>
      <c r="S18" s="13">
        <v>61.74</v>
      </c>
      <c r="T18" s="86">
        <f t="shared" si="10"/>
        <v>23</v>
      </c>
      <c r="U18" s="110">
        <f t="shared" si="11"/>
        <v>6.5946167015922698E-6</v>
      </c>
      <c r="V18" s="13">
        <v>1840.15</v>
      </c>
      <c r="W18" s="86">
        <f t="shared" si="14"/>
        <v>23</v>
      </c>
      <c r="X18" s="110">
        <f t="shared" si="15"/>
        <v>1.7561787553690742E-4</v>
      </c>
      <c r="Y18" s="86">
        <v>122.57</v>
      </c>
      <c r="Z18" s="86">
        <f t="shared" si="12"/>
        <v>23</v>
      </c>
      <c r="AA18" s="110">
        <f t="shared" si="13"/>
        <v>1.2847295091531327E-5</v>
      </c>
    </row>
    <row r="19" spans="1:27" s="2" customFormat="1" x14ac:dyDescent="0.2">
      <c r="A19" s="3" t="s">
        <v>18</v>
      </c>
      <c r="B19" s="13">
        <v>247022.97</v>
      </c>
      <c r="C19" s="125">
        <f t="shared" si="0"/>
        <v>9</v>
      </c>
      <c r="D19" s="13">
        <v>225659</v>
      </c>
      <c r="E19" s="125">
        <f t="shared" si="1"/>
        <v>9</v>
      </c>
      <c r="F19" s="13">
        <v>356426.5</v>
      </c>
      <c r="G19" s="125">
        <f t="shared" si="2"/>
        <v>6</v>
      </c>
      <c r="H19" s="13">
        <v>460484.7</v>
      </c>
      <c r="I19" s="125">
        <f t="shared" si="3"/>
        <v>4</v>
      </c>
      <c r="J19" s="13">
        <v>484938.56</v>
      </c>
      <c r="K19" s="86">
        <f t="shared" si="4"/>
        <v>6</v>
      </c>
      <c r="L19" s="110">
        <f t="shared" si="5"/>
        <v>4.4476060423417736E-2</v>
      </c>
      <c r="M19" s="13">
        <v>498710.48</v>
      </c>
      <c r="N19" s="86">
        <f t="shared" si="6"/>
        <v>6</v>
      </c>
      <c r="O19" s="110">
        <f t="shared" si="7"/>
        <v>4.4655792127216411E-2</v>
      </c>
      <c r="P19" s="13">
        <v>540209.31000000006</v>
      </c>
      <c r="Q19" s="86">
        <f t="shared" si="8"/>
        <v>6</v>
      </c>
      <c r="R19" s="110">
        <f t="shared" si="9"/>
        <v>4.9843409505926209E-2</v>
      </c>
      <c r="S19" s="13">
        <v>581712.82999999996</v>
      </c>
      <c r="T19" s="86">
        <f t="shared" si="10"/>
        <v>5</v>
      </c>
      <c r="U19" s="110">
        <f t="shared" si="11"/>
        <v>6.2134323683973182E-2</v>
      </c>
      <c r="V19" s="13">
        <v>549440.30000000005</v>
      </c>
      <c r="W19" s="86">
        <f t="shared" si="14"/>
        <v>6</v>
      </c>
      <c r="X19" s="110">
        <f t="shared" si="15"/>
        <v>5.2436778643241623E-2</v>
      </c>
      <c r="Y19" s="86">
        <v>470356.35</v>
      </c>
      <c r="Z19" s="86">
        <f t="shared" si="12"/>
        <v>6</v>
      </c>
      <c r="AA19" s="110">
        <f t="shared" si="13"/>
        <v>4.9300863397451176E-2</v>
      </c>
    </row>
    <row r="20" spans="1:27" s="2" customFormat="1" x14ac:dyDescent="0.2">
      <c r="A20" s="6" t="s">
        <v>19</v>
      </c>
      <c r="B20" s="8">
        <v>273108.25</v>
      </c>
      <c r="C20" s="126">
        <f t="shared" si="0"/>
        <v>8</v>
      </c>
      <c r="D20" s="8">
        <v>268837.36</v>
      </c>
      <c r="E20" s="126">
        <f t="shared" si="1"/>
        <v>8</v>
      </c>
      <c r="F20" s="8">
        <v>307657.07</v>
      </c>
      <c r="G20" s="126">
        <f t="shared" si="2"/>
        <v>9</v>
      </c>
      <c r="H20" s="8">
        <v>277773.7</v>
      </c>
      <c r="I20" s="126">
        <f t="shared" si="3"/>
        <v>9</v>
      </c>
      <c r="J20" s="8">
        <v>253816.69</v>
      </c>
      <c r="K20" s="89">
        <f t="shared" si="4"/>
        <v>11</v>
      </c>
      <c r="L20" s="111">
        <f t="shared" si="5"/>
        <v>2.3278756057080484E-2</v>
      </c>
      <c r="M20" s="8">
        <v>276990.48</v>
      </c>
      <c r="N20" s="89">
        <f t="shared" si="6"/>
        <v>9</v>
      </c>
      <c r="O20" s="111">
        <f t="shared" si="7"/>
        <v>2.4802425038466993E-2</v>
      </c>
      <c r="P20" s="8">
        <v>288252.71000000002</v>
      </c>
      <c r="Q20" s="89">
        <f t="shared" si="8"/>
        <v>9</v>
      </c>
      <c r="R20" s="111">
        <f t="shared" si="9"/>
        <v>2.6596168558670325E-2</v>
      </c>
      <c r="S20" s="8">
        <v>297374.3</v>
      </c>
      <c r="T20" s="89">
        <f t="shared" si="10"/>
        <v>9</v>
      </c>
      <c r="U20" s="111">
        <f t="shared" si="11"/>
        <v>3.1763354800847264E-2</v>
      </c>
      <c r="V20" s="8">
        <v>308583.37</v>
      </c>
      <c r="W20" s="89">
        <f t="shared" si="14"/>
        <v>9</v>
      </c>
      <c r="X20" s="111">
        <f t="shared" si="15"/>
        <v>2.9450183879259541E-2</v>
      </c>
      <c r="Y20" s="83">
        <v>338223.68</v>
      </c>
      <c r="Z20" s="89">
        <f t="shared" si="12"/>
        <v>9</v>
      </c>
      <c r="AA20" s="111">
        <f t="shared" si="13"/>
        <v>3.5451247645456985E-2</v>
      </c>
    </row>
    <row r="21" spans="1:27" s="2" customFormat="1" x14ac:dyDescent="0.2">
      <c r="A21" s="3" t="s">
        <v>20</v>
      </c>
      <c r="B21" s="16">
        <v>1619567.77</v>
      </c>
      <c r="C21" s="125">
        <f t="shared" si="0"/>
        <v>3</v>
      </c>
      <c r="D21" s="16">
        <v>1320371.8</v>
      </c>
      <c r="E21" s="125">
        <f t="shared" si="1"/>
        <v>3</v>
      </c>
      <c r="F21" s="16">
        <v>1370779.22</v>
      </c>
      <c r="G21" s="125">
        <f t="shared" si="2"/>
        <v>3</v>
      </c>
      <c r="H21" s="16">
        <v>1523246.11</v>
      </c>
      <c r="I21" s="125">
        <f t="shared" si="3"/>
        <v>1</v>
      </c>
      <c r="J21" s="16">
        <v>1516187.53</v>
      </c>
      <c r="K21" s="86">
        <f t="shared" si="4"/>
        <v>3</v>
      </c>
      <c r="L21" s="110">
        <f t="shared" si="5"/>
        <v>0.1390568904182676</v>
      </c>
      <c r="M21" s="16">
        <v>1202917.8899999999</v>
      </c>
      <c r="N21" s="86">
        <f t="shared" si="6"/>
        <v>3</v>
      </c>
      <c r="O21" s="110">
        <f t="shared" si="7"/>
        <v>0.1077122968058537</v>
      </c>
      <c r="P21" s="16">
        <v>1219245.75</v>
      </c>
      <c r="Q21" s="86">
        <f t="shared" si="8"/>
        <v>3</v>
      </c>
      <c r="R21" s="110">
        <f t="shared" si="9"/>
        <v>0.112495960511325</v>
      </c>
      <c r="S21" s="16">
        <v>1178518.73</v>
      </c>
      <c r="T21" s="86">
        <f t="shared" si="10"/>
        <v>3</v>
      </c>
      <c r="U21" s="110">
        <f t="shared" si="11"/>
        <v>0.12588077907349063</v>
      </c>
      <c r="V21" s="16">
        <v>1176064.6499999999</v>
      </c>
      <c r="W21" s="86">
        <f t="shared" si="14"/>
        <v>3</v>
      </c>
      <c r="X21" s="110">
        <f t="shared" si="15"/>
        <v>0.11223974965467845</v>
      </c>
      <c r="Y21" s="88">
        <v>1002539.85</v>
      </c>
      <c r="Z21" s="86">
        <f t="shared" si="12"/>
        <v>4</v>
      </c>
      <c r="AA21" s="110">
        <f t="shared" si="13"/>
        <v>0.10508220032609573</v>
      </c>
    </row>
    <row r="22" spans="1:27" s="2" customFormat="1" x14ac:dyDescent="0.2">
      <c r="A22" s="3" t="s">
        <v>21</v>
      </c>
      <c r="B22" s="13">
        <v>333316.96000000002</v>
      </c>
      <c r="C22" s="125">
        <f t="shared" si="0"/>
        <v>6</v>
      </c>
      <c r="D22" s="13">
        <v>285792.12</v>
      </c>
      <c r="E22" s="125">
        <f t="shared" si="1"/>
        <v>7</v>
      </c>
      <c r="F22" s="13">
        <v>355212.68</v>
      </c>
      <c r="G22" s="125">
        <f t="shared" si="2"/>
        <v>7</v>
      </c>
      <c r="H22" s="13">
        <v>350414.19</v>
      </c>
      <c r="I22" s="125">
        <f t="shared" si="3"/>
        <v>7</v>
      </c>
      <c r="J22" s="13">
        <v>367629.42</v>
      </c>
      <c r="K22" s="86">
        <f t="shared" si="4"/>
        <v>8</v>
      </c>
      <c r="L22" s="110">
        <f t="shared" si="5"/>
        <v>3.3717071905657522E-2</v>
      </c>
      <c r="M22" s="13">
        <v>339074</v>
      </c>
      <c r="N22" s="86">
        <f t="shared" si="6"/>
        <v>7</v>
      </c>
      <c r="O22" s="110">
        <f t="shared" si="7"/>
        <v>3.0361539744951371E-2</v>
      </c>
      <c r="P22" s="13">
        <v>339642.19</v>
      </c>
      <c r="Q22" s="86">
        <f t="shared" si="8"/>
        <v>8</v>
      </c>
      <c r="R22" s="110">
        <f t="shared" si="9"/>
        <v>3.1337713823665118E-2</v>
      </c>
      <c r="S22" s="13">
        <v>345806.15</v>
      </c>
      <c r="T22" s="86">
        <f t="shared" si="10"/>
        <v>8</v>
      </c>
      <c r="U22" s="110">
        <f t="shared" si="11"/>
        <v>3.6936491938829315E-2</v>
      </c>
      <c r="V22" s="13">
        <v>380923.35</v>
      </c>
      <c r="W22" s="86">
        <f t="shared" si="14"/>
        <v>7</v>
      </c>
      <c r="X22" s="110">
        <f t="shared" si="15"/>
        <v>3.6354074107763937E-2</v>
      </c>
      <c r="Y22" s="86">
        <v>444948.25</v>
      </c>
      <c r="Z22" s="86">
        <f t="shared" si="12"/>
        <v>7</v>
      </c>
      <c r="AA22" s="110">
        <f t="shared" si="13"/>
        <v>4.6637688408341801E-2</v>
      </c>
    </row>
    <row r="23" spans="1:27" s="2" customFormat="1" x14ac:dyDescent="0.2">
      <c r="A23" s="3" t="s">
        <v>22</v>
      </c>
      <c r="B23" s="13">
        <v>14624</v>
      </c>
      <c r="C23" s="125">
        <f t="shared" si="0"/>
        <v>19</v>
      </c>
      <c r="D23" s="13">
        <v>14309.5</v>
      </c>
      <c r="E23" s="125">
        <f t="shared" si="1"/>
        <v>20</v>
      </c>
      <c r="F23" s="13">
        <v>82190</v>
      </c>
      <c r="G23" s="125">
        <f t="shared" si="2"/>
        <v>17</v>
      </c>
      <c r="H23" s="13">
        <v>70034.2</v>
      </c>
      <c r="I23" s="125">
        <f t="shared" si="3"/>
        <v>17</v>
      </c>
      <c r="J23" s="13">
        <v>75580</v>
      </c>
      <c r="K23" s="86">
        <f t="shared" si="4"/>
        <v>18</v>
      </c>
      <c r="L23" s="110">
        <f t="shared" si="5"/>
        <v>6.9318072928700744E-3</v>
      </c>
      <c r="M23" s="13">
        <v>35109</v>
      </c>
      <c r="N23" s="86">
        <f t="shared" si="6"/>
        <v>19</v>
      </c>
      <c r="O23" s="110">
        <f t="shared" si="7"/>
        <v>3.1437482641119572E-3</v>
      </c>
      <c r="P23" s="13">
        <v>59003.5</v>
      </c>
      <c r="Q23" s="86">
        <f t="shared" si="8"/>
        <v>18</v>
      </c>
      <c r="R23" s="110">
        <f t="shared" si="9"/>
        <v>5.4440668798968255E-3</v>
      </c>
      <c r="S23" s="13">
        <v>67804</v>
      </c>
      <c r="T23" s="86">
        <f t="shared" si="10"/>
        <v>18</v>
      </c>
      <c r="U23" s="110">
        <f t="shared" si="11"/>
        <v>7.2423289736760973E-3</v>
      </c>
      <c r="V23" s="13">
        <v>70303.600000000006</v>
      </c>
      <c r="W23" s="86">
        <f t="shared" si="14"/>
        <v>18</v>
      </c>
      <c r="X23" s="110">
        <f t="shared" si="15"/>
        <v>6.7095448059106728E-3</v>
      </c>
      <c r="Y23" s="86">
        <v>93431.9</v>
      </c>
      <c r="Z23" s="86">
        <f t="shared" si="12"/>
        <v>17</v>
      </c>
      <c r="AA23" s="110">
        <f t="shared" si="13"/>
        <v>9.7931564841514714E-3</v>
      </c>
    </row>
    <row r="24" spans="1:27" s="2" customFormat="1" x14ac:dyDescent="0.2">
      <c r="A24" s="3" t="s">
        <v>23</v>
      </c>
      <c r="B24" s="13">
        <v>56</v>
      </c>
      <c r="C24" s="125">
        <f t="shared" si="0"/>
        <v>23</v>
      </c>
      <c r="D24" s="13">
        <v>98</v>
      </c>
      <c r="E24" s="125">
        <f t="shared" si="1"/>
        <v>23</v>
      </c>
      <c r="F24" s="4"/>
      <c r="G24" s="125"/>
      <c r="H24" s="4"/>
      <c r="I24" s="125"/>
      <c r="J24" s="4"/>
      <c r="K24" s="86"/>
      <c r="L24" s="110"/>
      <c r="M24" s="4"/>
      <c r="N24" s="86"/>
      <c r="O24" s="110"/>
      <c r="P24" s="4"/>
      <c r="Q24" s="86"/>
      <c r="R24" s="110"/>
      <c r="S24" s="4">
        <v>51</v>
      </c>
      <c r="T24" s="86">
        <f t="shared" si="10"/>
        <v>24</v>
      </c>
      <c r="U24" s="110">
        <f t="shared" si="11"/>
        <v>5.4474481985941973E-6</v>
      </c>
      <c r="V24" s="4"/>
      <c r="W24" s="86"/>
      <c r="X24" s="110"/>
      <c r="Y24" s="79"/>
      <c r="Z24" s="86"/>
      <c r="AA24" s="110"/>
    </row>
    <row r="25" spans="1:27" s="2" customFormat="1" x14ac:dyDescent="0.2">
      <c r="A25" s="3" t="s">
        <v>24</v>
      </c>
      <c r="B25" s="13">
        <v>26195.599999999999</v>
      </c>
      <c r="C25" s="125">
        <f t="shared" si="0"/>
        <v>18</v>
      </c>
      <c r="D25" s="13">
        <v>15165</v>
      </c>
      <c r="E25" s="125">
        <f t="shared" si="1"/>
        <v>19</v>
      </c>
      <c r="F25" s="13">
        <v>20102.400000000001</v>
      </c>
      <c r="G25" s="125">
        <f t="shared" si="2"/>
        <v>20</v>
      </c>
      <c r="H25" s="13">
        <v>14488.93</v>
      </c>
      <c r="I25" s="125">
        <f t="shared" si="3"/>
        <v>19</v>
      </c>
      <c r="J25" s="13">
        <v>41729.35</v>
      </c>
      <c r="K25" s="86">
        <f t="shared" si="4"/>
        <v>19</v>
      </c>
      <c r="L25" s="110">
        <f t="shared" si="5"/>
        <v>3.8272004850056609E-3</v>
      </c>
      <c r="M25" s="13">
        <v>37588.959999999999</v>
      </c>
      <c r="N25" s="86">
        <f t="shared" si="6"/>
        <v>18</v>
      </c>
      <c r="O25" s="110">
        <f t="shared" si="7"/>
        <v>3.3658101270265116E-3</v>
      </c>
      <c r="P25" s="13">
        <v>35362.379999999997</v>
      </c>
      <c r="Q25" s="86">
        <f t="shared" si="8"/>
        <v>19</v>
      </c>
      <c r="R25" s="110">
        <f t="shared" si="9"/>
        <v>3.2627752887934764E-3</v>
      </c>
      <c r="S25" s="13">
        <v>36673.599999999999</v>
      </c>
      <c r="T25" s="86">
        <f t="shared" si="10"/>
        <v>19</v>
      </c>
      <c r="U25" s="110">
        <f t="shared" si="11"/>
        <v>3.9172065932541987E-3</v>
      </c>
      <c r="V25" s="13">
        <v>34846.449999999997</v>
      </c>
      <c r="W25" s="86">
        <f>_xlfn.RANK.EQ(V25,$V$7:$V$38)</f>
        <v>19</v>
      </c>
      <c r="X25" s="110">
        <f t="shared" ref="X25:X38" si="16">V25/$V$39</f>
        <v>3.325630801295039E-3</v>
      </c>
      <c r="Y25" s="86">
        <v>16362.5</v>
      </c>
      <c r="Z25" s="86">
        <f t="shared" si="12"/>
        <v>19</v>
      </c>
      <c r="AA25" s="110">
        <f t="shared" si="13"/>
        <v>1.7150515292092793E-3</v>
      </c>
    </row>
    <row r="26" spans="1:27" s="2" customFormat="1" x14ac:dyDescent="0.2">
      <c r="A26" s="3" t="s">
        <v>25</v>
      </c>
      <c r="B26" s="13">
        <v>8229.9</v>
      </c>
      <c r="C26" s="125">
        <f t="shared" si="0"/>
        <v>21</v>
      </c>
      <c r="D26" s="13">
        <v>8986</v>
      </c>
      <c r="E26" s="125">
        <f t="shared" si="1"/>
        <v>21</v>
      </c>
      <c r="F26" s="13">
        <v>11390.16</v>
      </c>
      <c r="G26" s="125">
        <f t="shared" si="2"/>
        <v>21</v>
      </c>
      <c r="H26" s="13">
        <v>10893.16</v>
      </c>
      <c r="I26" s="125">
        <f t="shared" si="3"/>
        <v>21</v>
      </c>
      <c r="J26" s="13">
        <v>10671.05</v>
      </c>
      <c r="K26" s="86">
        <f t="shared" si="4"/>
        <v>21</v>
      </c>
      <c r="L26" s="110">
        <f t="shared" si="5"/>
        <v>9.7869359900213293E-4</v>
      </c>
      <c r="M26" s="13">
        <v>9957.7800000000007</v>
      </c>
      <c r="N26" s="86">
        <f t="shared" si="6"/>
        <v>21</v>
      </c>
      <c r="O26" s="110">
        <f t="shared" si="7"/>
        <v>8.9164469479075924E-4</v>
      </c>
      <c r="P26" s="13">
        <v>7736.7</v>
      </c>
      <c r="Q26" s="86">
        <f t="shared" si="8"/>
        <v>22</v>
      </c>
      <c r="R26" s="110">
        <f t="shared" si="9"/>
        <v>7.1384091163571254E-4</v>
      </c>
      <c r="S26" s="13">
        <v>6404.63</v>
      </c>
      <c r="T26" s="86">
        <f t="shared" si="10"/>
        <v>22</v>
      </c>
      <c r="U26" s="110">
        <f t="shared" si="11"/>
        <v>6.8409588541494819E-4</v>
      </c>
      <c r="V26" s="13">
        <v>5249.03</v>
      </c>
      <c r="W26" s="86">
        <f>_xlfn.RANK.EQ(V26,$V$7:$V$38)</f>
        <v>21</v>
      </c>
      <c r="X26" s="110">
        <f t="shared" si="16"/>
        <v>5.0095019277205278E-4</v>
      </c>
      <c r="Y26" s="86">
        <v>5161.4799999999996</v>
      </c>
      <c r="Z26" s="86">
        <f t="shared" si="12"/>
        <v>22</v>
      </c>
      <c r="AA26" s="110">
        <f t="shared" si="13"/>
        <v>5.4100560226023593E-4</v>
      </c>
    </row>
    <row r="27" spans="1:27" s="2" customFormat="1" x14ac:dyDescent="0.2">
      <c r="A27" s="3" t="s">
        <v>26</v>
      </c>
      <c r="B27" s="13">
        <v>65610</v>
      </c>
      <c r="C27" s="125">
        <f t="shared" si="0"/>
        <v>17</v>
      </c>
      <c r="D27" s="13">
        <v>72089.8</v>
      </c>
      <c r="E27" s="125">
        <f t="shared" si="1"/>
        <v>16</v>
      </c>
      <c r="F27" s="13">
        <v>101488.44</v>
      </c>
      <c r="G27" s="125">
        <f t="shared" si="2"/>
        <v>15</v>
      </c>
      <c r="H27" s="13">
        <v>386737.28</v>
      </c>
      <c r="I27" s="125">
        <f t="shared" si="3"/>
        <v>5</v>
      </c>
      <c r="J27" s="13">
        <v>155780.03</v>
      </c>
      <c r="K27" s="86">
        <f t="shared" si="4"/>
        <v>13</v>
      </c>
      <c r="L27" s="110">
        <f t="shared" si="5"/>
        <v>1.428733987877109E-2</v>
      </c>
      <c r="M27" s="13">
        <v>76852.09</v>
      </c>
      <c r="N27" s="86">
        <f t="shared" si="6"/>
        <v>17</v>
      </c>
      <c r="O27" s="110">
        <f t="shared" si="7"/>
        <v>6.8815296513963908E-3</v>
      </c>
      <c r="P27" s="13">
        <v>73562.02</v>
      </c>
      <c r="Q27" s="86">
        <f t="shared" si="8"/>
        <v>16</v>
      </c>
      <c r="R27" s="110">
        <f t="shared" si="9"/>
        <v>6.7873356106045888E-3</v>
      </c>
      <c r="S27" s="13">
        <v>88108.05</v>
      </c>
      <c r="T27" s="86">
        <f t="shared" si="10"/>
        <v>17</v>
      </c>
      <c r="U27" s="110">
        <f t="shared" si="11"/>
        <v>9.4110595736107347E-3</v>
      </c>
      <c r="V27" s="13">
        <v>101007.17</v>
      </c>
      <c r="W27" s="86">
        <f>_xlfn.RANK.EQ(V27,$V$7:$V$38)</f>
        <v>15</v>
      </c>
      <c r="X27" s="110">
        <f t="shared" si="16"/>
        <v>9.6397927393936621E-3</v>
      </c>
      <c r="Y27" s="86">
        <v>116956.63</v>
      </c>
      <c r="Z27" s="86">
        <f t="shared" si="12"/>
        <v>14</v>
      </c>
      <c r="AA27" s="110">
        <f t="shared" si="13"/>
        <v>1.2258924194509633E-2</v>
      </c>
    </row>
    <row r="28" spans="1:27" s="2" customFormat="1" x14ac:dyDescent="0.2">
      <c r="A28" s="3" t="s">
        <v>27</v>
      </c>
      <c r="B28" s="13">
        <v>66422.100000000006</v>
      </c>
      <c r="C28" s="125">
        <f t="shared" si="0"/>
        <v>16</v>
      </c>
      <c r="D28" s="13">
        <v>95181.05</v>
      </c>
      <c r="E28" s="125">
        <f t="shared" si="1"/>
        <v>14</v>
      </c>
      <c r="F28" s="13">
        <v>69035.12</v>
      </c>
      <c r="G28" s="125">
        <f t="shared" si="2"/>
        <v>18</v>
      </c>
      <c r="H28" s="13">
        <v>52887.3</v>
      </c>
      <c r="I28" s="125">
        <f t="shared" si="3"/>
        <v>18</v>
      </c>
      <c r="J28" s="13">
        <v>94566.8</v>
      </c>
      <c r="K28" s="86">
        <f t="shared" si="4"/>
        <v>17</v>
      </c>
      <c r="L28" s="110">
        <f t="shared" si="5"/>
        <v>8.6731785380178058E-3</v>
      </c>
      <c r="M28" s="13">
        <v>101442.85</v>
      </c>
      <c r="N28" s="86">
        <f t="shared" si="6"/>
        <v>16</v>
      </c>
      <c r="O28" s="110">
        <f t="shared" si="7"/>
        <v>9.0834482210848978E-3</v>
      </c>
      <c r="P28" s="13">
        <v>101089.91</v>
      </c>
      <c r="Q28" s="86">
        <f t="shared" si="8"/>
        <v>15</v>
      </c>
      <c r="R28" s="110">
        <f t="shared" si="9"/>
        <v>9.3272472128390835E-3</v>
      </c>
      <c r="S28" s="13">
        <v>97444.84</v>
      </c>
      <c r="T28" s="86">
        <f t="shared" si="10"/>
        <v>16</v>
      </c>
      <c r="U28" s="110">
        <f t="shared" si="11"/>
        <v>1.0408347414123525E-2</v>
      </c>
      <c r="V28" s="13">
        <v>95850.42</v>
      </c>
      <c r="W28" s="86">
        <f>_xlfn.RANK.EQ(V28,$V$7:$V$38)</f>
        <v>17</v>
      </c>
      <c r="X28" s="110">
        <f t="shared" si="16"/>
        <v>9.1476494469039486E-3</v>
      </c>
      <c r="Y28" s="86">
        <v>104473.55</v>
      </c>
      <c r="Z28" s="86">
        <f t="shared" si="12"/>
        <v>15</v>
      </c>
      <c r="AA28" s="110">
        <f t="shared" si="13"/>
        <v>1.0950497887818005E-2</v>
      </c>
    </row>
    <row r="29" spans="1:27" s="2" customFormat="1" x14ac:dyDescent="0.2">
      <c r="A29" s="3" t="s">
        <v>28</v>
      </c>
      <c r="B29" s="4"/>
      <c r="C29" s="125"/>
      <c r="D29" s="4"/>
      <c r="E29" s="125"/>
      <c r="F29" s="4"/>
      <c r="G29" s="125"/>
      <c r="H29" s="4"/>
      <c r="I29" s="125"/>
      <c r="J29" s="4"/>
      <c r="K29" s="86"/>
      <c r="L29" s="110"/>
      <c r="M29" s="4"/>
      <c r="N29" s="86"/>
      <c r="O29" s="110"/>
      <c r="P29" s="4"/>
      <c r="Q29" s="86"/>
      <c r="R29" s="110"/>
      <c r="S29" s="4"/>
      <c r="T29" s="86"/>
      <c r="U29" s="110"/>
      <c r="V29" s="4"/>
      <c r="W29" s="86"/>
      <c r="X29" s="110"/>
      <c r="Y29" s="79"/>
      <c r="Z29" s="86"/>
      <c r="AA29" s="110"/>
    </row>
    <row r="30" spans="1:27" s="2" customFormat="1" x14ac:dyDescent="0.2">
      <c r="A30" s="3" t="s">
        <v>29</v>
      </c>
      <c r="B30" s="13">
        <v>241607</v>
      </c>
      <c r="C30" s="125">
        <f t="shared" si="0"/>
        <v>10</v>
      </c>
      <c r="D30" s="13">
        <v>408460.7</v>
      </c>
      <c r="E30" s="125">
        <f t="shared" si="1"/>
        <v>6</v>
      </c>
      <c r="F30" s="13">
        <v>198340</v>
      </c>
      <c r="G30" s="125">
        <f t="shared" si="2"/>
        <v>10</v>
      </c>
      <c r="H30" s="13">
        <v>89399.2</v>
      </c>
      <c r="I30" s="125">
        <f t="shared" si="3"/>
        <v>16</v>
      </c>
      <c r="J30" s="13">
        <v>329050.75</v>
      </c>
      <c r="K30" s="86">
        <f t="shared" si="4"/>
        <v>9</v>
      </c>
      <c r="L30" s="110">
        <f t="shared" si="5"/>
        <v>3.017883551963969E-2</v>
      </c>
      <c r="M30" s="13">
        <v>140021.18</v>
      </c>
      <c r="N30" s="86">
        <f t="shared" si="6"/>
        <v>12</v>
      </c>
      <c r="O30" s="110">
        <f t="shared" si="7"/>
        <v>1.2537849029135203E-2</v>
      </c>
      <c r="P30" s="13">
        <v>204335.15</v>
      </c>
      <c r="Q30" s="86">
        <f t="shared" si="8"/>
        <v>11</v>
      </c>
      <c r="R30" s="110">
        <f t="shared" si="9"/>
        <v>1.8853359928033924E-2</v>
      </c>
      <c r="S30" s="13">
        <v>113128.96000000001</v>
      </c>
      <c r="T30" s="86">
        <f t="shared" si="10"/>
        <v>13</v>
      </c>
      <c r="U30" s="110">
        <f t="shared" si="11"/>
        <v>1.208361077178108E-2</v>
      </c>
      <c r="V30" s="13">
        <v>115164.18</v>
      </c>
      <c r="W30" s="86">
        <f>_xlfn.RANK.EQ(V30,$V$7:$V$38)</f>
        <v>13</v>
      </c>
      <c r="X30" s="110">
        <f t="shared" si="16"/>
        <v>1.0990891302094937E-2</v>
      </c>
      <c r="Y30" s="86">
        <v>5476.6</v>
      </c>
      <c r="Z30" s="86">
        <f t="shared" si="12"/>
        <v>21</v>
      </c>
      <c r="AA30" s="110">
        <f t="shared" si="13"/>
        <v>5.7403521496516663E-4</v>
      </c>
    </row>
    <row r="31" spans="1:27" s="2" customFormat="1" x14ac:dyDescent="0.2">
      <c r="A31" s="3" t="s">
        <v>30</v>
      </c>
      <c r="B31" s="4"/>
      <c r="C31" s="125"/>
      <c r="D31" s="9"/>
      <c r="E31" s="125"/>
      <c r="F31" s="9"/>
      <c r="G31" s="125"/>
      <c r="H31" s="9"/>
      <c r="I31" s="125"/>
      <c r="J31" s="9"/>
      <c r="K31" s="86"/>
      <c r="L31" s="110"/>
      <c r="M31" s="9"/>
      <c r="N31" s="86"/>
      <c r="O31" s="110"/>
      <c r="P31" s="9"/>
      <c r="Q31" s="86"/>
      <c r="R31" s="110"/>
      <c r="S31" s="9"/>
      <c r="T31" s="86"/>
      <c r="U31" s="110"/>
      <c r="V31" s="9"/>
      <c r="W31" s="86"/>
      <c r="X31" s="110"/>
      <c r="Y31" s="87"/>
      <c r="Z31" s="86"/>
      <c r="AA31" s="110"/>
    </row>
    <row r="32" spans="1:27" s="2" customFormat="1" x14ac:dyDescent="0.2">
      <c r="A32" s="3" t="s">
        <v>31</v>
      </c>
      <c r="B32" s="13">
        <v>136890.4</v>
      </c>
      <c r="C32" s="125">
        <f t="shared" si="0"/>
        <v>11</v>
      </c>
      <c r="D32" s="13">
        <v>126877</v>
      </c>
      <c r="E32" s="125">
        <f t="shared" si="1"/>
        <v>11</v>
      </c>
      <c r="F32" s="13">
        <v>157228.82</v>
      </c>
      <c r="G32" s="125">
        <f t="shared" si="2"/>
        <v>11</v>
      </c>
      <c r="H32" s="13">
        <v>138236.6</v>
      </c>
      <c r="I32" s="125">
        <f t="shared" si="3"/>
        <v>12</v>
      </c>
      <c r="J32" s="13">
        <v>158857.16</v>
      </c>
      <c r="K32" s="86">
        <f t="shared" si="4"/>
        <v>12</v>
      </c>
      <c r="L32" s="110">
        <f t="shared" si="5"/>
        <v>1.4569558351582804E-2</v>
      </c>
      <c r="M32" s="13">
        <v>161481.84</v>
      </c>
      <c r="N32" s="86">
        <f t="shared" si="6"/>
        <v>11</v>
      </c>
      <c r="O32" s="110">
        <f t="shared" si="7"/>
        <v>1.4459490563263117E-2</v>
      </c>
      <c r="P32" s="13">
        <v>149885.47</v>
      </c>
      <c r="Q32" s="86">
        <f t="shared" si="8"/>
        <v>12</v>
      </c>
      <c r="R32" s="110">
        <f t="shared" si="9"/>
        <v>1.382945965925359E-2</v>
      </c>
      <c r="S32" s="13">
        <v>159871.24</v>
      </c>
      <c r="T32" s="86">
        <f t="shared" si="10"/>
        <v>11</v>
      </c>
      <c r="U32" s="110">
        <f t="shared" si="11"/>
        <v>1.7076280359706285E-2</v>
      </c>
      <c r="V32" s="13">
        <v>172270.95</v>
      </c>
      <c r="W32" s="86">
        <f>_xlfn.RANK.EQ(V32,$V$7:$V$38)</f>
        <v>10</v>
      </c>
      <c r="X32" s="110">
        <f t="shared" si="16"/>
        <v>1.6440973972624406E-2</v>
      </c>
      <c r="Y32" s="86">
        <v>169819.75</v>
      </c>
      <c r="Z32" s="86">
        <f t="shared" si="12"/>
        <v>11</v>
      </c>
      <c r="AA32" s="110">
        <f t="shared" si="13"/>
        <v>1.7799824105572955E-2</v>
      </c>
    </row>
    <row r="33" spans="1:27" s="2" customFormat="1" x14ac:dyDescent="0.2">
      <c r="A33" s="3" t="s">
        <v>32</v>
      </c>
      <c r="B33" s="9"/>
      <c r="C33" s="125"/>
      <c r="D33" s="4"/>
      <c r="E33" s="125"/>
      <c r="F33" s="9"/>
      <c r="G33" s="125"/>
      <c r="H33" s="9"/>
      <c r="I33" s="125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/>
      <c r="V33" s="9"/>
      <c r="W33" s="86"/>
      <c r="X33" s="110"/>
      <c r="Y33" s="87"/>
      <c r="Z33" s="86"/>
      <c r="AA33" s="110"/>
    </row>
    <row r="34" spans="1:27" s="2" customFormat="1" x14ac:dyDescent="0.2">
      <c r="A34" s="3" t="s">
        <v>33</v>
      </c>
      <c r="B34" s="13">
        <v>3330</v>
      </c>
      <c r="C34" s="125">
        <f t="shared" si="0"/>
        <v>22</v>
      </c>
      <c r="D34" s="13">
        <v>4005</v>
      </c>
      <c r="E34" s="125">
        <f t="shared" si="1"/>
        <v>22</v>
      </c>
      <c r="F34" s="13">
        <v>10512</v>
      </c>
      <c r="G34" s="125">
        <f t="shared" si="2"/>
        <v>22</v>
      </c>
      <c r="H34" s="13">
        <v>13750</v>
      </c>
      <c r="I34" s="125">
        <f t="shared" si="3"/>
        <v>20</v>
      </c>
      <c r="J34" s="13">
        <v>6783.76</v>
      </c>
      <c r="K34" s="86">
        <f t="shared" si="4"/>
        <v>22</v>
      </c>
      <c r="L34" s="110">
        <f t="shared" si="5"/>
        <v>6.2217143478539695E-4</v>
      </c>
      <c r="M34" s="13">
        <v>3058</v>
      </c>
      <c r="N34" s="86">
        <f t="shared" si="6"/>
        <v>22</v>
      </c>
      <c r="O34" s="110">
        <f t="shared" si="7"/>
        <v>2.7382102001351119E-4</v>
      </c>
      <c r="P34" s="13">
        <v>26888</v>
      </c>
      <c r="Q34" s="86">
        <f t="shared" si="8"/>
        <v>20</v>
      </c>
      <c r="R34" s="110">
        <f t="shared" si="9"/>
        <v>2.4808709698012125E-3</v>
      </c>
      <c r="S34" s="13">
        <v>10271.25</v>
      </c>
      <c r="T34" s="86">
        <f t="shared" si="10"/>
        <v>21</v>
      </c>
      <c r="U34" s="110">
        <f t="shared" si="11"/>
        <v>1.0971000452904048E-3</v>
      </c>
      <c r="V34" s="13">
        <v>4518.88</v>
      </c>
      <c r="W34" s="86">
        <f>_xlfn.RANK.EQ(V34,$V$7:$V$38)</f>
        <v>22</v>
      </c>
      <c r="X34" s="110">
        <f t="shared" si="16"/>
        <v>4.3126707355716659E-4</v>
      </c>
      <c r="Y34" s="86">
        <v>10380.200000000001</v>
      </c>
      <c r="Z34" s="86">
        <f t="shared" si="12"/>
        <v>20</v>
      </c>
      <c r="AA34" s="110">
        <f t="shared" si="13"/>
        <v>1.0880108714131803E-3</v>
      </c>
    </row>
    <row r="35" spans="1:27" s="2" customFormat="1" x14ac:dyDescent="0.2">
      <c r="A35" s="3" t="s">
        <v>34</v>
      </c>
      <c r="B35" s="13">
        <v>84093.63</v>
      </c>
      <c r="C35" s="125">
        <f t="shared" si="0"/>
        <v>14</v>
      </c>
      <c r="D35" s="13">
        <v>71453.240000000005</v>
      </c>
      <c r="E35" s="125">
        <f t="shared" si="1"/>
        <v>17</v>
      </c>
      <c r="F35" s="13">
        <v>85551.59</v>
      </c>
      <c r="G35" s="125">
        <f t="shared" si="2"/>
        <v>16</v>
      </c>
      <c r="H35" s="13">
        <v>196035.1</v>
      </c>
      <c r="I35" s="125">
        <f t="shared" si="3"/>
        <v>11</v>
      </c>
      <c r="J35" s="13">
        <v>257978.67</v>
      </c>
      <c r="K35" s="86">
        <f t="shared" si="4"/>
        <v>10</v>
      </c>
      <c r="L35" s="110">
        <f t="shared" si="5"/>
        <v>2.3660471369554414E-2</v>
      </c>
      <c r="M35" s="13">
        <v>175868.1</v>
      </c>
      <c r="N35" s="86">
        <f t="shared" si="6"/>
        <v>10</v>
      </c>
      <c r="O35" s="110">
        <f t="shared" si="7"/>
        <v>1.5747672508122364E-2</v>
      </c>
      <c r="P35" s="13">
        <v>225895.8</v>
      </c>
      <c r="Q35" s="86">
        <f t="shared" si="8"/>
        <v>10</v>
      </c>
      <c r="R35" s="110">
        <f t="shared" si="9"/>
        <v>2.0842693112913594E-2</v>
      </c>
      <c r="S35" s="13">
        <v>281664.59999999998</v>
      </c>
      <c r="T35" s="86">
        <f t="shared" si="10"/>
        <v>10</v>
      </c>
      <c r="U35" s="110">
        <f t="shared" si="11"/>
        <v>3.008535917407363E-2</v>
      </c>
      <c r="V35" s="13">
        <v>163001.81</v>
      </c>
      <c r="W35" s="86">
        <f>_xlfn.RANK.EQ(V35,$V$7:$V$38)</f>
        <v>11</v>
      </c>
      <c r="X35" s="110">
        <f t="shared" si="16"/>
        <v>1.5556357677836388E-2</v>
      </c>
      <c r="Y35" s="86">
        <v>117323.64</v>
      </c>
      <c r="Z35" s="86">
        <f t="shared" si="12"/>
        <v>13</v>
      </c>
      <c r="AA35" s="110">
        <f t="shared" si="13"/>
        <v>1.2297392708595811E-2</v>
      </c>
    </row>
    <row r="36" spans="1:27" s="2" customFormat="1" x14ac:dyDescent="0.2">
      <c r="A36" s="3" t="s">
        <v>35</v>
      </c>
      <c r="B36" s="13">
        <v>14273</v>
      </c>
      <c r="C36" s="125">
        <f t="shared" si="0"/>
        <v>20</v>
      </c>
      <c r="D36" s="13">
        <v>23120</v>
      </c>
      <c r="E36" s="125">
        <f t="shared" si="1"/>
        <v>18</v>
      </c>
      <c r="F36" s="13">
        <v>21342.79</v>
      </c>
      <c r="G36" s="125">
        <f t="shared" si="2"/>
        <v>19</v>
      </c>
      <c r="H36" s="13">
        <v>5603</v>
      </c>
      <c r="I36" s="125">
        <f t="shared" si="3"/>
        <v>22</v>
      </c>
      <c r="J36" s="13">
        <v>25754.400000000001</v>
      </c>
      <c r="K36" s="86">
        <f t="shared" si="4"/>
        <v>20</v>
      </c>
      <c r="L36" s="110">
        <f t="shared" si="5"/>
        <v>2.3620605681859363E-3</v>
      </c>
      <c r="M36" s="13">
        <v>20784</v>
      </c>
      <c r="N36" s="86">
        <f t="shared" si="6"/>
        <v>20</v>
      </c>
      <c r="O36" s="110">
        <f t="shared" si="7"/>
        <v>1.8610516939047798E-3</v>
      </c>
      <c r="P36" s="13">
        <v>22006.5</v>
      </c>
      <c r="Q36" s="86">
        <f t="shared" si="8"/>
        <v>21</v>
      </c>
      <c r="R36" s="110">
        <f t="shared" si="9"/>
        <v>2.0304703584100854E-3</v>
      </c>
      <c r="S36" s="13">
        <v>23744.3</v>
      </c>
      <c r="T36" s="86">
        <f t="shared" si="10"/>
        <v>20</v>
      </c>
      <c r="U36" s="110">
        <f t="shared" si="11"/>
        <v>2.536193024742749E-3</v>
      </c>
      <c r="V36" s="13">
        <v>19793.400000000001</v>
      </c>
      <c r="W36" s="86">
        <f>_xlfn.RANK.EQ(V36,$V$7:$V$38)</f>
        <v>20</v>
      </c>
      <c r="X36" s="110">
        <f t="shared" si="16"/>
        <v>1.8890171223281923E-3</v>
      </c>
      <c r="Y36" s="86">
        <v>20076.05</v>
      </c>
      <c r="Z36" s="86">
        <f t="shared" si="12"/>
        <v>18</v>
      </c>
      <c r="AA36" s="110">
        <f t="shared" si="13"/>
        <v>2.1042909245519909E-3</v>
      </c>
    </row>
    <row r="37" spans="1:27" s="2" customFormat="1" x14ac:dyDescent="0.2">
      <c r="A37" s="3" t="s">
        <v>36</v>
      </c>
      <c r="B37" s="4"/>
      <c r="C37" s="125"/>
      <c r="D37" s="4"/>
      <c r="E37" s="125"/>
      <c r="F37" s="4"/>
      <c r="G37" s="125"/>
      <c r="H37" s="4"/>
      <c r="I37" s="125"/>
      <c r="J37" s="4"/>
      <c r="K37" s="86"/>
      <c r="L37" s="110"/>
      <c r="M37" s="4"/>
      <c r="N37" s="86"/>
      <c r="O37" s="110"/>
      <c r="P37" s="4"/>
      <c r="Q37" s="86"/>
      <c r="R37" s="110"/>
      <c r="S37" s="4"/>
      <c r="T37" s="86"/>
      <c r="U37" s="110"/>
      <c r="V37" s="4"/>
      <c r="W37" s="86"/>
      <c r="X37" s="110"/>
      <c r="Y37" s="79"/>
      <c r="Z37" s="86"/>
      <c r="AA37" s="110"/>
    </row>
    <row r="38" spans="1:27" s="2" customFormat="1" x14ac:dyDescent="0.2">
      <c r="A38" s="3" t="s">
        <v>37</v>
      </c>
      <c r="B38" s="13">
        <v>2174652.4</v>
      </c>
      <c r="C38" s="125">
        <f t="shared" si="0"/>
        <v>2</v>
      </c>
      <c r="D38" s="13">
        <v>1123059.5</v>
      </c>
      <c r="E38" s="125">
        <f t="shared" si="1"/>
        <v>4</v>
      </c>
      <c r="F38" s="13">
        <v>874355.25</v>
      </c>
      <c r="G38" s="125">
        <f t="shared" si="2"/>
        <v>4</v>
      </c>
      <c r="H38" s="13">
        <v>361653.56</v>
      </c>
      <c r="I38" s="125">
        <f t="shared" si="3"/>
        <v>6</v>
      </c>
      <c r="J38" s="13">
        <v>967596.74</v>
      </c>
      <c r="K38" s="86">
        <f t="shared" si="4"/>
        <v>4</v>
      </c>
      <c r="L38" s="110">
        <f t="shared" si="5"/>
        <v>8.8742976169480153E-2</v>
      </c>
      <c r="M38" s="13">
        <v>1024188.02</v>
      </c>
      <c r="N38" s="86">
        <f t="shared" si="6"/>
        <v>4</v>
      </c>
      <c r="O38" s="110">
        <f t="shared" si="7"/>
        <v>9.1708374206023027E-2</v>
      </c>
      <c r="P38" s="13">
        <v>800991.18</v>
      </c>
      <c r="Q38" s="86">
        <f t="shared" si="8"/>
        <v>4</v>
      </c>
      <c r="R38" s="110">
        <f t="shared" si="9"/>
        <v>7.390493028595721E-2</v>
      </c>
      <c r="S38" s="13">
        <v>957786.85</v>
      </c>
      <c r="T38" s="86">
        <f t="shared" si="10"/>
        <v>4</v>
      </c>
      <c r="U38" s="110">
        <f t="shared" si="11"/>
        <v>0.102303808836661</v>
      </c>
      <c r="V38" s="13">
        <v>1099438.8799999999</v>
      </c>
      <c r="W38" s="86">
        <f>_xlfn.RANK.EQ(V38,$V$7:$V$38)</f>
        <v>4</v>
      </c>
      <c r="X38" s="110">
        <f t="shared" si="16"/>
        <v>0.10492683769707734</v>
      </c>
      <c r="Y38" s="86">
        <v>1114065.27</v>
      </c>
      <c r="Z38" s="86">
        <f t="shared" si="12"/>
        <v>3</v>
      </c>
      <c r="AA38" s="110">
        <f t="shared" si="13"/>
        <v>0.11677184690312901</v>
      </c>
    </row>
    <row r="39" spans="1:27" s="2" customFormat="1" x14ac:dyDescent="0.2">
      <c r="A39" s="75" t="s">
        <v>38</v>
      </c>
      <c r="B39" s="76">
        <f t="shared" ref="B39:P39" si="17">SUM(B7:B38)</f>
        <v>11022150.520000001</v>
      </c>
      <c r="C39" s="127"/>
      <c r="D39" s="76">
        <f t="shared" si="17"/>
        <v>10600470.640000001</v>
      </c>
      <c r="E39" s="127"/>
      <c r="F39" s="76">
        <f t="shared" si="17"/>
        <v>10014611.549999999</v>
      </c>
      <c r="G39" s="127"/>
      <c r="H39" s="76">
        <f t="shared" si="17"/>
        <v>6265512.1799999997</v>
      </c>
      <c r="I39" s="127"/>
      <c r="J39" s="76">
        <f t="shared" si="17"/>
        <v>10903361.390000001</v>
      </c>
      <c r="K39" s="103"/>
      <c r="L39" s="104">
        <f>SUM(L7:L38)</f>
        <v>1.0000000000000002</v>
      </c>
      <c r="M39" s="76">
        <f t="shared" si="17"/>
        <v>11167878.93</v>
      </c>
      <c r="N39" s="103"/>
      <c r="O39" s="104">
        <f>SUM(O7:O38)</f>
        <v>1.0000000000000002</v>
      </c>
      <c r="P39" s="76">
        <f t="shared" si="17"/>
        <v>10838129.16</v>
      </c>
      <c r="Q39" s="103"/>
      <c r="R39" s="104">
        <f>SUM(R7:R38)</f>
        <v>1.0000000000000002</v>
      </c>
      <c r="S39" s="76">
        <f>SUM(S7:S38)</f>
        <v>9362181.7299999986</v>
      </c>
      <c r="T39" s="103"/>
      <c r="U39" s="104">
        <f>SUM(U7:U38)</f>
        <v>1.0000000000000002</v>
      </c>
      <c r="V39" s="76">
        <f>SUM(V7:V38)</f>
        <v>10478147.48</v>
      </c>
      <c r="W39" s="103"/>
      <c r="X39" s="104">
        <f>SUM(X7:X38)</f>
        <v>0.99999999999999978</v>
      </c>
      <c r="Y39" s="103">
        <f>SUM(Y7:Y38)</f>
        <v>9540529.6699999999</v>
      </c>
      <c r="Z39" s="103"/>
      <c r="AA39" s="104">
        <f>SUM(AA7:AA38)</f>
        <v>0.99999999999999978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>
      <c r="A43" s="1"/>
    </row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</sheetData>
  <pageMargins left="0.79" right="0.79" top="0.98" bottom="0.98" header="0" footer="0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6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" customWidth="1"/>
    <col min="2" max="2" width="11.140625" style="2" customWidth="1"/>
    <col min="3" max="3" width="5" style="2" bestFit="1" customWidth="1"/>
    <col min="4" max="4" width="10.85546875" style="2" customWidth="1"/>
    <col min="5" max="5" width="5" style="2" bestFit="1" customWidth="1"/>
    <col min="6" max="6" width="11.85546875" style="2" customWidth="1"/>
    <col min="7" max="7" width="5" style="2" bestFit="1" customWidth="1"/>
    <col min="8" max="8" width="12.85546875" style="2" customWidth="1"/>
    <col min="9" max="9" width="5" style="2" bestFit="1" customWidth="1"/>
    <col min="10" max="10" width="11" style="2" customWidth="1"/>
    <col min="11" max="11" width="5" style="2" bestFit="1" customWidth="1"/>
    <col min="12" max="12" width="6.85546875" style="2" bestFit="1" customWidth="1"/>
    <col min="13" max="13" width="11" style="2" customWidth="1"/>
    <col min="14" max="14" width="5" style="2" bestFit="1" customWidth="1"/>
    <col min="15" max="15" width="6.85546875" style="2" bestFit="1" customWidth="1"/>
    <col min="16" max="16" width="11" style="2" customWidth="1"/>
    <col min="17" max="17" width="5" style="2" bestFit="1" customWidth="1"/>
    <col min="18" max="18" width="6.85546875" style="2" bestFit="1" customWidth="1"/>
    <col min="19" max="19" width="7.7109375" style="2" customWidth="1"/>
    <col min="20" max="20" width="5" style="2" bestFit="1" customWidth="1"/>
    <col min="21" max="21" width="6.85546875" style="2" bestFit="1" customWidth="1"/>
    <col min="22" max="22" width="9.28515625" style="2" customWidth="1"/>
    <col min="23" max="23" width="5" style="2" bestFit="1" customWidth="1"/>
    <col min="24" max="24" width="6.85546875" style="2" bestFit="1" customWidth="1"/>
    <col min="25" max="25" width="11.42578125" style="2"/>
    <col min="26" max="26" width="5" style="2" bestFit="1" customWidth="1"/>
    <col min="27" max="27" width="6.85546875" style="2" bestFit="1" customWidth="1"/>
    <col min="28" max="16384" width="11.42578125" style="2"/>
  </cols>
  <sheetData>
    <row r="1" spans="1:27" ht="15" x14ac:dyDescent="0.25">
      <c r="A1" s="25" t="s">
        <v>77</v>
      </c>
    </row>
    <row r="2" spans="1:27" ht="15" x14ac:dyDescent="0.25">
      <c r="A2" s="25" t="s">
        <v>3</v>
      </c>
    </row>
    <row r="3" spans="1:27" ht="15" x14ac:dyDescent="0.25">
      <c r="A3" s="25" t="s">
        <v>4</v>
      </c>
    </row>
    <row r="4" spans="1:27" ht="15" x14ac:dyDescent="0.25">
      <c r="A4" s="25" t="s">
        <v>5</v>
      </c>
    </row>
    <row r="5" spans="1:27" x14ac:dyDescent="0.2">
      <c r="A5" s="1"/>
    </row>
    <row r="6" spans="1:27" ht="34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x14ac:dyDescent="0.2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/>
      <c r="Q7" s="79"/>
      <c r="R7" s="107"/>
      <c r="S7" s="4"/>
      <c r="T7" s="79"/>
      <c r="U7" s="114"/>
      <c r="V7" s="4"/>
      <c r="W7" s="79"/>
      <c r="X7" s="114"/>
      <c r="Y7" s="78"/>
      <c r="Z7" s="79"/>
      <c r="AA7" s="114"/>
    </row>
    <row r="8" spans="1:27" x14ac:dyDescent="0.2">
      <c r="A8" s="3" t="s">
        <v>7</v>
      </c>
      <c r="B8" s="4">
        <v>7588</v>
      </c>
      <c r="C8" s="122">
        <f t="shared" ref="C8:C22" si="0">_xlfn.RANK.EQ(B8,$B$7:$B$38)</f>
        <v>1</v>
      </c>
      <c r="D8" s="4">
        <v>2875</v>
      </c>
      <c r="E8" s="122">
        <f t="shared" ref="E8:E22" si="1">_xlfn.RANK.EQ(D8,$D$7:$D$38)</f>
        <v>3</v>
      </c>
      <c r="F8" s="4">
        <v>4800</v>
      </c>
      <c r="G8" s="122">
        <f t="shared" ref="G8:G22" si="2">_xlfn.RANK.EQ(F8,$F$7:$F$38)</f>
        <v>2</v>
      </c>
      <c r="H8" s="4">
        <v>4640</v>
      </c>
      <c r="I8" s="122">
        <f t="shared" ref="I8:I22" si="3">_xlfn.RANK.EQ(H8,$H$7:$H$38)</f>
        <v>2</v>
      </c>
      <c r="J8" s="4">
        <v>1800</v>
      </c>
      <c r="K8" s="79">
        <f t="shared" ref="K8:K22" si="4">_xlfn.RANK.EQ(J8,$J$7:$J$38)</f>
        <v>3</v>
      </c>
      <c r="L8" s="107">
        <f t="shared" ref="L8:L22" si="5">J8/$J$39</f>
        <v>0.10582925155789479</v>
      </c>
      <c r="M8" s="4">
        <v>4823</v>
      </c>
      <c r="N8" s="79">
        <f t="shared" ref="N8:N22" si="6">_xlfn.RANK.EQ(M8,$M$7:$M$38)</f>
        <v>2</v>
      </c>
      <c r="O8" s="107">
        <f t="shared" ref="O8:O22" si="7">M8/$M$39</f>
        <v>0.15859424272975448</v>
      </c>
      <c r="P8" s="4">
        <v>8773.2000000000007</v>
      </c>
      <c r="Q8" s="79">
        <f>_xlfn.RANK.EQ(P8,$P$7:$P$38)</f>
        <v>2</v>
      </c>
      <c r="R8" s="107">
        <f>P8/$P$39</f>
        <v>0.24624832818514936</v>
      </c>
      <c r="S8" s="4">
        <v>9152.2999999999993</v>
      </c>
      <c r="T8" s="79">
        <f>_xlfn.RANK.EQ(S8,$S$7:$S$38)</f>
        <v>3</v>
      </c>
      <c r="U8" s="114">
        <f>S8/$S$39</f>
        <v>0.13996957841358124</v>
      </c>
      <c r="V8" s="4">
        <v>9914.7000000000007</v>
      </c>
      <c r="W8" s="79">
        <f>_xlfn.RANK.EQ(V8,$V$7:$V$38)</f>
        <v>3</v>
      </c>
      <c r="X8" s="114">
        <f>V8/$V$39</f>
        <v>8.8004315936799013E-2</v>
      </c>
      <c r="Y8" s="79">
        <v>12048.5</v>
      </c>
      <c r="Z8" s="79">
        <f>_xlfn.RANK.EQ(Y8,$Y$7:$Y$38)</f>
        <v>3</v>
      </c>
      <c r="AA8" s="114">
        <f>Y8/$Y$39</f>
        <v>0.10025024911752156</v>
      </c>
    </row>
    <row r="9" spans="1:27" x14ac:dyDescent="0.2">
      <c r="A9" s="3" t="s">
        <v>8</v>
      </c>
      <c r="B9" s="4"/>
      <c r="C9" s="122"/>
      <c r="D9" s="4"/>
      <c r="E9" s="122"/>
      <c r="F9" s="4"/>
      <c r="G9" s="122"/>
      <c r="H9" s="4"/>
      <c r="I9" s="122"/>
      <c r="J9" s="4"/>
      <c r="K9" s="79"/>
      <c r="L9" s="107"/>
      <c r="M9" s="4"/>
      <c r="N9" s="79"/>
      <c r="O9" s="107"/>
      <c r="P9" s="4"/>
      <c r="Q9" s="79"/>
      <c r="R9" s="107"/>
      <c r="S9" s="4"/>
      <c r="T9" s="79"/>
      <c r="U9" s="114"/>
      <c r="V9" s="4"/>
      <c r="W9" s="79"/>
      <c r="X9" s="114"/>
      <c r="Y9" s="79"/>
      <c r="Z9" s="79"/>
      <c r="AA9" s="114"/>
    </row>
    <row r="10" spans="1:27" x14ac:dyDescent="0.2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79"/>
      <c r="U10" s="114"/>
      <c r="V10" s="4"/>
      <c r="W10" s="79"/>
      <c r="X10" s="114"/>
      <c r="Y10" s="79"/>
      <c r="Z10" s="79"/>
      <c r="AA10" s="114"/>
    </row>
    <row r="11" spans="1:27" x14ac:dyDescent="0.2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79"/>
      <c r="U11" s="114"/>
      <c r="V11" s="4"/>
      <c r="W11" s="79"/>
      <c r="X11" s="114"/>
      <c r="Y11" s="79"/>
      <c r="Z11" s="79"/>
      <c r="AA11" s="114"/>
    </row>
    <row r="12" spans="1:27" x14ac:dyDescent="0.2">
      <c r="A12" s="3" t="s">
        <v>11</v>
      </c>
      <c r="B12" s="4">
        <v>37.5</v>
      </c>
      <c r="C12" s="122">
        <f t="shared" si="0"/>
        <v>6</v>
      </c>
      <c r="D12" s="4">
        <v>0</v>
      </c>
      <c r="E12" s="122">
        <f t="shared" si="1"/>
        <v>8</v>
      </c>
      <c r="F12" s="4">
        <v>0</v>
      </c>
      <c r="G12" s="122">
        <f t="shared" si="2"/>
        <v>8</v>
      </c>
      <c r="H12" s="4">
        <v>0</v>
      </c>
      <c r="I12" s="122">
        <f t="shared" si="3"/>
        <v>8</v>
      </c>
      <c r="J12" s="4">
        <v>0</v>
      </c>
      <c r="K12" s="79">
        <f t="shared" si="4"/>
        <v>7</v>
      </c>
      <c r="L12" s="107">
        <f t="shared" si="5"/>
        <v>0</v>
      </c>
      <c r="M12" s="4">
        <v>0</v>
      </c>
      <c r="N12" s="79">
        <f t="shared" si="6"/>
        <v>7</v>
      </c>
      <c r="O12" s="107">
        <f t="shared" si="7"/>
        <v>0</v>
      </c>
      <c r="P12" s="4">
        <v>0</v>
      </c>
      <c r="Q12" s="79">
        <f>_xlfn.RANK.EQ(P12,$P$7:$P$38)</f>
        <v>8</v>
      </c>
      <c r="R12" s="107">
        <f>P12/$P$39</f>
        <v>0</v>
      </c>
      <c r="S12" s="4"/>
      <c r="T12" s="79"/>
      <c r="U12" s="114"/>
      <c r="V12" s="4"/>
      <c r="W12" s="79"/>
      <c r="X12" s="114"/>
      <c r="Y12" s="79"/>
      <c r="Z12" s="79"/>
      <c r="AA12" s="114"/>
    </row>
    <row r="13" spans="1:27" x14ac:dyDescent="0.2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79"/>
      <c r="U13" s="114"/>
      <c r="V13" s="4"/>
      <c r="W13" s="79"/>
      <c r="X13" s="114"/>
      <c r="Y13" s="79"/>
      <c r="Z13" s="79"/>
      <c r="AA13" s="114"/>
    </row>
    <row r="14" spans="1:27" x14ac:dyDescent="0.2">
      <c r="A14" s="3" t="s">
        <v>13</v>
      </c>
      <c r="B14" s="4"/>
      <c r="C14" s="122"/>
      <c r="D14" s="4">
        <v>23.54</v>
      </c>
      <c r="E14" s="122">
        <f t="shared" si="1"/>
        <v>6</v>
      </c>
      <c r="F14" s="4">
        <v>24.53</v>
      </c>
      <c r="G14" s="122">
        <f t="shared" si="2"/>
        <v>6</v>
      </c>
      <c r="H14" s="4">
        <v>22.89</v>
      </c>
      <c r="I14" s="122">
        <f t="shared" si="3"/>
        <v>6</v>
      </c>
      <c r="J14" s="4"/>
      <c r="K14" s="79"/>
      <c r="L14" s="107"/>
      <c r="M14" s="4"/>
      <c r="N14" s="79"/>
      <c r="O14" s="107"/>
      <c r="P14" s="4"/>
      <c r="Q14" s="79"/>
      <c r="R14" s="107"/>
      <c r="S14" s="4">
        <v>13</v>
      </c>
      <c r="T14" s="79">
        <f>_xlfn.RANK.EQ(S14,$S$7:$S$38)</f>
        <v>6</v>
      </c>
      <c r="U14" s="114">
        <f>S14/$S$39</f>
        <v>1.9881390681867467E-4</v>
      </c>
      <c r="V14" s="4">
        <v>14</v>
      </c>
      <c r="W14" s="79">
        <f>_xlfn.RANK.EQ(V14,$V$7:$V$38)</f>
        <v>5</v>
      </c>
      <c r="X14" s="114">
        <f>V14/$V$39</f>
        <v>1.2426603156073164E-4</v>
      </c>
      <c r="Y14" s="79">
        <v>14.2</v>
      </c>
      <c r="Z14" s="79">
        <f>_xlfn.RANK.EQ(Y14,$Y$7:$Y$38)</f>
        <v>6</v>
      </c>
      <c r="AA14" s="114">
        <f>Y14/$Y$39</f>
        <v>1.1815193073567714E-4</v>
      </c>
    </row>
    <row r="15" spans="1:27" x14ac:dyDescent="0.2">
      <c r="A15" s="3" t="s">
        <v>14</v>
      </c>
      <c r="B15" s="4">
        <v>11</v>
      </c>
      <c r="C15" s="122">
        <f t="shared" si="0"/>
        <v>7</v>
      </c>
      <c r="D15" s="4">
        <v>11.55</v>
      </c>
      <c r="E15" s="122">
        <f t="shared" si="1"/>
        <v>7</v>
      </c>
      <c r="F15" s="4">
        <v>11.43</v>
      </c>
      <c r="G15" s="122">
        <f t="shared" si="2"/>
        <v>7</v>
      </c>
      <c r="H15" s="4">
        <v>10.83</v>
      </c>
      <c r="I15" s="122">
        <f t="shared" si="3"/>
        <v>7</v>
      </c>
      <c r="J15" s="4">
        <v>10.9</v>
      </c>
      <c r="K15" s="79">
        <f t="shared" si="4"/>
        <v>6</v>
      </c>
      <c r="L15" s="107">
        <f t="shared" si="5"/>
        <v>6.4085491221169621E-4</v>
      </c>
      <c r="M15" s="4">
        <v>8.85</v>
      </c>
      <c r="N15" s="79">
        <f t="shared" si="6"/>
        <v>6</v>
      </c>
      <c r="O15" s="107">
        <f t="shared" si="7"/>
        <v>2.9101369441391809E-4</v>
      </c>
      <c r="P15" s="4">
        <v>9.6300000000000008</v>
      </c>
      <c r="Q15" s="79">
        <f>_xlfn.RANK.EQ(P15,$P$7:$P$38)</f>
        <v>6</v>
      </c>
      <c r="R15" s="107">
        <f>P15/$P$39</f>
        <v>2.7029720061357183E-4</v>
      </c>
      <c r="S15" s="4">
        <v>9.06</v>
      </c>
      <c r="T15" s="79">
        <f>_xlfn.RANK.EQ(S15,$S$7:$S$38)</f>
        <v>7</v>
      </c>
      <c r="U15" s="114">
        <f>S15/$S$39</f>
        <v>1.3855799967516866E-4</v>
      </c>
      <c r="V15" s="4">
        <v>8.86</v>
      </c>
      <c r="W15" s="79">
        <f>_xlfn.RANK.EQ(V15,$V$7:$V$38)</f>
        <v>6</v>
      </c>
      <c r="X15" s="114">
        <f>V15/$V$39</f>
        <v>7.8642645687720166E-5</v>
      </c>
      <c r="Y15" s="79">
        <v>9.26</v>
      </c>
      <c r="Z15" s="79">
        <f>_xlfn.RANK.EQ(Y15,$Y$7:$Y$38)</f>
        <v>7</v>
      </c>
      <c r="AA15" s="114">
        <f>Y15/$Y$39</f>
        <v>7.7048371733265519E-5</v>
      </c>
    </row>
    <row r="16" spans="1:27" x14ac:dyDescent="0.2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79"/>
      <c r="U16" s="114"/>
      <c r="V16" s="4"/>
      <c r="W16" s="79"/>
      <c r="X16" s="114"/>
      <c r="Y16" s="79"/>
      <c r="Z16" s="79"/>
      <c r="AA16" s="114"/>
    </row>
    <row r="17" spans="1:27" x14ac:dyDescent="0.2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/>
      <c r="T17" s="79"/>
      <c r="U17" s="114"/>
      <c r="V17" s="4"/>
      <c r="W17" s="79"/>
      <c r="X17" s="114"/>
      <c r="Y17" s="79"/>
      <c r="Z17" s="79"/>
      <c r="AA17" s="114"/>
    </row>
    <row r="18" spans="1:27" x14ac:dyDescent="0.2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79"/>
      <c r="U18" s="114"/>
      <c r="V18" s="4"/>
      <c r="W18" s="79"/>
      <c r="X18" s="114"/>
      <c r="Y18" s="79"/>
      <c r="Z18" s="79"/>
      <c r="AA18" s="114"/>
    </row>
    <row r="19" spans="1:27" x14ac:dyDescent="0.2">
      <c r="A19" s="3" t="s">
        <v>18</v>
      </c>
      <c r="B19" s="4">
        <v>327</v>
      </c>
      <c r="C19" s="122">
        <f t="shared" si="0"/>
        <v>4</v>
      </c>
      <c r="D19" s="4">
        <v>324</v>
      </c>
      <c r="E19" s="122">
        <f t="shared" si="1"/>
        <v>4</v>
      </c>
      <c r="F19" s="4">
        <v>291.39999999999998</v>
      </c>
      <c r="G19" s="122">
        <f t="shared" si="2"/>
        <v>4</v>
      </c>
      <c r="H19" s="4">
        <v>300</v>
      </c>
      <c r="I19" s="122">
        <f t="shared" si="3"/>
        <v>4</v>
      </c>
      <c r="J19" s="4">
        <v>72</v>
      </c>
      <c r="K19" s="79">
        <f t="shared" si="4"/>
        <v>5</v>
      </c>
      <c r="L19" s="107">
        <f t="shared" si="5"/>
        <v>4.2331700623157911E-3</v>
      </c>
      <c r="M19" s="4">
        <v>66.599999999999994</v>
      </c>
      <c r="N19" s="79">
        <f t="shared" si="6"/>
        <v>5</v>
      </c>
      <c r="O19" s="107">
        <f t="shared" si="7"/>
        <v>2.1900013613521973E-3</v>
      </c>
      <c r="P19" s="4">
        <v>60.6</v>
      </c>
      <c r="Q19" s="79">
        <f>_xlfn.RANK.EQ(P19,$P$7:$P$38)</f>
        <v>5</v>
      </c>
      <c r="R19" s="107">
        <f>P19/$P$39</f>
        <v>1.7009356549514488E-3</v>
      </c>
      <c r="S19" s="4">
        <v>18</v>
      </c>
      <c r="T19" s="79">
        <f>_xlfn.RANK.EQ(S19,$S$7:$S$38)</f>
        <v>5</v>
      </c>
      <c r="U19" s="114">
        <f>S19/$S$39</f>
        <v>2.7528079405662648E-4</v>
      </c>
      <c r="V19" s="4"/>
      <c r="W19" s="79"/>
      <c r="X19" s="114"/>
      <c r="Y19" s="79"/>
      <c r="Z19" s="79"/>
      <c r="AA19" s="114"/>
    </row>
    <row r="20" spans="1:27" x14ac:dyDescent="0.2">
      <c r="A20" s="6" t="s">
        <v>19</v>
      </c>
      <c r="B20" s="8">
        <v>3160</v>
      </c>
      <c r="C20" s="123">
        <f t="shared" si="0"/>
        <v>3</v>
      </c>
      <c r="D20" s="7">
        <v>6743</v>
      </c>
      <c r="E20" s="123">
        <f t="shared" si="1"/>
        <v>1</v>
      </c>
      <c r="F20" s="7">
        <v>5927</v>
      </c>
      <c r="G20" s="123">
        <f t="shared" si="2"/>
        <v>1</v>
      </c>
      <c r="H20" s="7">
        <v>13493.28</v>
      </c>
      <c r="I20" s="123">
        <f t="shared" si="3"/>
        <v>1</v>
      </c>
      <c r="J20" s="7">
        <v>12633.88</v>
      </c>
      <c r="K20" s="84">
        <f t="shared" si="4"/>
        <v>1</v>
      </c>
      <c r="L20" s="109">
        <f t="shared" si="5"/>
        <v>0.74279670259569752</v>
      </c>
      <c r="M20" s="7">
        <v>20695.650000000001</v>
      </c>
      <c r="N20" s="84">
        <f t="shared" si="6"/>
        <v>1</v>
      </c>
      <c r="O20" s="109">
        <f t="shared" si="7"/>
        <v>0.68053305816919829</v>
      </c>
      <c r="P20" s="7">
        <v>22261.34</v>
      </c>
      <c r="Q20" s="84">
        <f>_xlfn.RANK.EQ(P20,$P$7:$P$38)</f>
        <v>1</v>
      </c>
      <c r="R20" s="109">
        <f>P20/$P$39</f>
        <v>0.62483674806925549</v>
      </c>
      <c r="S20" s="7">
        <v>46537.26</v>
      </c>
      <c r="T20" s="84">
        <f>_xlfn.RANK.EQ(S20,$S$7:$S$38)</f>
        <v>1</v>
      </c>
      <c r="U20" s="115">
        <f>S20/$S$39</f>
        <v>0.71171188255664897</v>
      </c>
      <c r="V20" s="7">
        <v>85960.12</v>
      </c>
      <c r="W20" s="84">
        <f>_xlfn.RANK.EQ(V20,$V$7:$V$38)</f>
        <v>1</v>
      </c>
      <c r="X20" s="115">
        <f>V20/$V$39</f>
        <v>0.76299449892030569</v>
      </c>
      <c r="Y20" s="84">
        <v>86060.37</v>
      </c>
      <c r="Z20" s="84">
        <f>_xlfn.RANK.EQ(Y20,$Y$7:$Y$38)</f>
        <v>1</v>
      </c>
      <c r="AA20" s="115">
        <f>Y20/$Y$39</f>
        <v>0.71607034333286956</v>
      </c>
    </row>
    <row r="21" spans="1:27" x14ac:dyDescent="0.2">
      <c r="A21" s="3" t="s">
        <v>20</v>
      </c>
      <c r="B21" s="4">
        <v>202.35</v>
      </c>
      <c r="C21" s="122">
        <f t="shared" si="0"/>
        <v>5</v>
      </c>
      <c r="D21" s="4">
        <v>225.9</v>
      </c>
      <c r="E21" s="122">
        <f t="shared" si="1"/>
        <v>5</v>
      </c>
      <c r="F21" s="4">
        <v>189.25</v>
      </c>
      <c r="G21" s="122">
        <f t="shared" si="2"/>
        <v>5</v>
      </c>
      <c r="H21" s="4">
        <v>179.1</v>
      </c>
      <c r="I21" s="122">
        <f t="shared" si="3"/>
        <v>5</v>
      </c>
      <c r="J21" s="4">
        <v>153.65</v>
      </c>
      <c r="K21" s="79">
        <f t="shared" si="4"/>
        <v>4</v>
      </c>
      <c r="L21" s="107">
        <f t="shared" si="5"/>
        <v>9.0337025010391852E-3</v>
      </c>
      <c r="M21" s="4">
        <v>121.84</v>
      </c>
      <c r="N21" s="79">
        <f t="shared" si="6"/>
        <v>4</v>
      </c>
      <c r="O21" s="107">
        <f t="shared" si="7"/>
        <v>4.0064529409482245E-3</v>
      </c>
      <c r="P21" s="4">
        <v>115.38</v>
      </c>
      <c r="Q21" s="79">
        <f>_xlfn.RANK.EQ(P21,$P$7:$P$38)</f>
        <v>4</v>
      </c>
      <c r="R21" s="107">
        <f>P21/$P$39</f>
        <v>3.2385141232392435E-3</v>
      </c>
      <c r="S21" s="4">
        <v>111.51</v>
      </c>
      <c r="T21" s="79">
        <f>_xlfn.RANK.EQ(S21,$S$7:$S$38)</f>
        <v>4</v>
      </c>
      <c r="U21" s="114">
        <f>S21/$S$39</f>
        <v>1.705364519180801E-3</v>
      </c>
      <c r="V21" s="4">
        <v>117.1</v>
      </c>
      <c r="W21" s="79">
        <f>_xlfn.RANK.EQ(V21,$V$7:$V$38)</f>
        <v>4</v>
      </c>
      <c r="X21" s="114">
        <f>V21/$V$39</f>
        <v>1.0393965925544054E-3</v>
      </c>
      <c r="Y21" s="79">
        <v>198.85</v>
      </c>
      <c r="Z21" s="79">
        <f>_xlfn.RANK.EQ(Y21,$Y$7:$Y$38)</f>
        <v>5</v>
      </c>
      <c r="AA21" s="114">
        <f>Y21/$Y$39</f>
        <v>1.6545430582246058E-3</v>
      </c>
    </row>
    <row r="22" spans="1:27" x14ac:dyDescent="0.2">
      <c r="A22" s="3" t="s">
        <v>21</v>
      </c>
      <c r="B22" s="4">
        <v>3400</v>
      </c>
      <c r="C22" s="122">
        <f t="shared" si="0"/>
        <v>2</v>
      </c>
      <c r="D22" s="4">
        <v>3356</v>
      </c>
      <c r="E22" s="122">
        <f t="shared" si="1"/>
        <v>2</v>
      </c>
      <c r="F22" s="4">
        <v>3100.2</v>
      </c>
      <c r="G22" s="122">
        <f t="shared" si="2"/>
        <v>3</v>
      </c>
      <c r="H22" s="4">
        <v>2821.4</v>
      </c>
      <c r="I22" s="122">
        <f t="shared" si="3"/>
        <v>3</v>
      </c>
      <c r="J22" s="4">
        <v>2338.1</v>
      </c>
      <c r="K22" s="79">
        <f t="shared" si="4"/>
        <v>2</v>
      </c>
      <c r="L22" s="107">
        <f t="shared" si="5"/>
        <v>0.137466318370841</v>
      </c>
      <c r="M22" s="4">
        <v>4695</v>
      </c>
      <c r="N22" s="79">
        <f t="shared" si="6"/>
        <v>3</v>
      </c>
      <c r="O22" s="107">
        <f t="shared" si="7"/>
        <v>0.15438523110433283</v>
      </c>
      <c r="P22" s="4">
        <v>4406.8</v>
      </c>
      <c r="Q22" s="79">
        <f>_xlfn.RANK.EQ(P22,$P$7:$P$38)</f>
        <v>3</v>
      </c>
      <c r="R22" s="107">
        <f>P22/$P$39</f>
        <v>0.12369114264422516</v>
      </c>
      <c r="S22" s="4">
        <v>9544.9</v>
      </c>
      <c r="T22" s="79">
        <f>_xlfn.RANK.EQ(S22,$S$7:$S$38)</f>
        <v>2</v>
      </c>
      <c r="U22" s="114">
        <f>S22/$S$39</f>
        <v>0.14597375839950522</v>
      </c>
      <c r="V22" s="4">
        <v>16643.740000000002</v>
      </c>
      <c r="W22" s="79">
        <f>_xlfn.RANK.EQ(V22,$V$7:$V$38)</f>
        <v>2</v>
      </c>
      <c r="X22" s="114">
        <f>V22/$V$39</f>
        <v>0.14773225143775801</v>
      </c>
      <c r="Y22" s="79">
        <v>21619.91</v>
      </c>
      <c r="Z22" s="79">
        <f>_xlfn.RANK.EQ(Y22,$Y$7:$Y$38)</f>
        <v>2</v>
      </c>
      <c r="AA22" s="114">
        <f>Y22/$Y$39</f>
        <v>0.1798897259740545</v>
      </c>
    </row>
    <row r="23" spans="1:27" x14ac:dyDescent="0.2">
      <c r="A23" s="3" t="s">
        <v>22</v>
      </c>
      <c r="B23" s="4"/>
      <c r="C23" s="122"/>
      <c r="D23" s="4"/>
      <c r="E23" s="122"/>
      <c r="F23" s="4"/>
      <c r="G23" s="122"/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79"/>
      <c r="U23" s="114"/>
      <c r="V23" s="4"/>
      <c r="W23" s="79"/>
      <c r="X23" s="114"/>
      <c r="Y23" s="79"/>
      <c r="Z23" s="79"/>
      <c r="AA23" s="114"/>
    </row>
    <row r="24" spans="1:27" x14ac:dyDescent="0.2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/>
      <c r="K24" s="79"/>
      <c r="L24" s="107"/>
      <c r="M24" s="4"/>
      <c r="N24" s="79"/>
      <c r="O24" s="107"/>
      <c r="P24" s="4"/>
      <c r="Q24" s="79"/>
      <c r="R24" s="107"/>
      <c r="S24" s="4"/>
      <c r="T24" s="79"/>
      <c r="U24" s="114"/>
      <c r="V24" s="4"/>
      <c r="W24" s="79"/>
      <c r="X24" s="114"/>
      <c r="Y24" s="79"/>
      <c r="Z24" s="79"/>
      <c r="AA24" s="114"/>
    </row>
    <row r="25" spans="1:27" x14ac:dyDescent="0.2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79"/>
      <c r="U25" s="114"/>
      <c r="V25" s="4"/>
      <c r="W25" s="79"/>
      <c r="X25" s="114"/>
      <c r="Y25" s="79"/>
      <c r="Z25" s="79"/>
      <c r="AA25" s="114"/>
    </row>
    <row r="26" spans="1:27" x14ac:dyDescent="0.2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/>
      <c r="Q26" s="79"/>
      <c r="R26" s="107"/>
      <c r="S26" s="4"/>
      <c r="T26" s="79"/>
      <c r="U26" s="114"/>
      <c r="V26" s="4"/>
      <c r="W26" s="79"/>
      <c r="X26" s="114"/>
      <c r="Y26" s="79"/>
      <c r="Z26" s="79"/>
      <c r="AA26" s="114"/>
    </row>
    <row r="27" spans="1:27" x14ac:dyDescent="0.2">
      <c r="A27" s="3" t="s">
        <v>26</v>
      </c>
      <c r="B27" s="4"/>
      <c r="C27" s="122"/>
      <c r="D27" s="4"/>
      <c r="E27" s="122"/>
      <c r="F27" s="4"/>
      <c r="G27" s="122"/>
      <c r="H27" s="4"/>
      <c r="I27" s="122"/>
      <c r="J27" s="4"/>
      <c r="K27" s="79"/>
      <c r="L27" s="107"/>
      <c r="M27" s="4"/>
      <c r="N27" s="79"/>
      <c r="O27" s="107"/>
      <c r="P27" s="4">
        <v>0.5</v>
      </c>
      <c r="Q27" s="79">
        <f>_xlfn.RANK.EQ(P27,$P$7:$P$38)</f>
        <v>7</v>
      </c>
      <c r="R27" s="107">
        <f>P27/$P$39</f>
        <v>1.4034122565606014E-5</v>
      </c>
      <c r="S27" s="4">
        <v>1.75</v>
      </c>
      <c r="T27" s="79">
        <f>_xlfn.RANK.EQ(S27,$S$7:$S$38)</f>
        <v>8</v>
      </c>
      <c r="U27" s="114">
        <f>S27/$S$39</f>
        <v>2.6763410533283127E-5</v>
      </c>
      <c r="V27" s="4">
        <v>3</v>
      </c>
      <c r="W27" s="79">
        <f>_xlfn.RANK.EQ(V27,$V$7:$V$38)</f>
        <v>7</v>
      </c>
      <c r="X27" s="114">
        <f>V27/$V$39</f>
        <v>2.6628435334442495E-5</v>
      </c>
      <c r="Y27" s="79">
        <v>233.15</v>
      </c>
      <c r="Z27" s="79">
        <f>_xlfn.RANK.EQ(Y27,$Y$7:$Y$38)</f>
        <v>4</v>
      </c>
      <c r="AA27" s="114">
        <f>Y27/$Y$39</f>
        <v>1.9399382148607837E-3</v>
      </c>
    </row>
    <row r="28" spans="1:27" x14ac:dyDescent="0.2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79"/>
      <c r="U28" s="114"/>
      <c r="V28" s="4"/>
      <c r="W28" s="79"/>
      <c r="X28" s="114"/>
      <c r="Y28" s="79"/>
      <c r="Z28" s="79"/>
      <c r="AA28" s="114"/>
    </row>
    <row r="29" spans="1:27" x14ac:dyDescent="0.2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79"/>
      <c r="U29" s="114"/>
      <c r="V29" s="4"/>
      <c r="W29" s="79"/>
      <c r="X29" s="114"/>
      <c r="Y29" s="79"/>
      <c r="Z29" s="79"/>
      <c r="AA29" s="114"/>
    </row>
    <row r="30" spans="1:27" x14ac:dyDescent="0.2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/>
      <c r="Q30" s="79"/>
      <c r="R30" s="107"/>
      <c r="S30" s="4"/>
      <c r="T30" s="79"/>
      <c r="U30" s="114"/>
      <c r="V30" s="4"/>
      <c r="W30" s="79"/>
      <c r="X30" s="114"/>
      <c r="Y30" s="79"/>
      <c r="Z30" s="79"/>
      <c r="AA30" s="114"/>
    </row>
    <row r="31" spans="1:27" x14ac:dyDescent="0.2">
      <c r="A31" s="3" t="s">
        <v>30</v>
      </c>
      <c r="B31" s="4"/>
      <c r="C31" s="122"/>
      <c r="D31" s="4"/>
      <c r="E31" s="122"/>
      <c r="F31" s="4"/>
      <c r="G31" s="122"/>
      <c r="H31" s="4"/>
      <c r="I31" s="122"/>
      <c r="J31" s="4"/>
      <c r="K31" s="79"/>
      <c r="L31" s="107"/>
      <c r="M31" s="4"/>
      <c r="N31" s="79"/>
      <c r="O31" s="107"/>
      <c r="P31" s="4"/>
      <c r="Q31" s="79"/>
      <c r="R31" s="107"/>
      <c r="S31" s="4"/>
      <c r="T31" s="79"/>
      <c r="U31" s="114"/>
      <c r="V31" s="4"/>
      <c r="W31" s="79"/>
      <c r="X31" s="114"/>
      <c r="Y31" s="79"/>
      <c r="Z31" s="79"/>
      <c r="AA31" s="114"/>
    </row>
    <row r="32" spans="1:27" x14ac:dyDescent="0.2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79"/>
      <c r="U32" s="114"/>
      <c r="V32" s="4"/>
      <c r="W32" s="79"/>
      <c r="X32" s="114"/>
      <c r="Y32" s="79"/>
      <c r="Z32" s="79"/>
      <c r="AA32" s="114"/>
    </row>
    <row r="33" spans="1:27" x14ac:dyDescent="0.2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79"/>
      <c r="U33" s="114"/>
      <c r="V33" s="4"/>
      <c r="W33" s="79"/>
      <c r="X33" s="114"/>
      <c r="Y33" s="79"/>
      <c r="Z33" s="79"/>
      <c r="AA33" s="114"/>
    </row>
    <row r="34" spans="1:27" x14ac:dyDescent="0.2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79"/>
      <c r="U34" s="114"/>
      <c r="V34" s="4"/>
      <c r="W34" s="79"/>
      <c r="X34" s="114"/>
      <c r="Y34" s="79"/>
      <c r="Z34" s="79"/>
      <c r="AA34" s="114"/>
    </row>
    <row r="35" spans="1:27" x14ac:dyDescent="0.2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/>
      <c r="T35" s="79"/>
      <c r="U35" s="114"/>
      <c r="V35" s="4"/>
      <c r="W35" s="79"/>
      <c r="X35" s="114"/>
      <c r="Y35" s="79"/>
      <c r="Z35" s="79"/>
      <c r="AA35" s="114"/>
    </row>
    <row r="36" spans="1:27" x14ac:dyDescent="0.2">
      <c r="A36" s="3" t="s">
        <v>35</v>
      </c>
      <c r="B36" s="4"/>
      <c r="C36" s="122"/>
      <c r="D36" s="4"/>
      <c r="E36" s="122"/>
      <c r="F36" s="4"/>
      <c r="G36" s="122"/>
      <c r="H36" s="4"/>
      <c r="I36" s="122"/>
      <c r="J36" s="4"/>
      <c r="K36" s="79"/>
      <c r="L36" s="107"/>
      <c r="M36" s="4"/>
      <c r="N36" s="79"/>
      <c r="O36" s="107"/>
      <c r="P36" s="4"/>
      <c r="Q36" s="79"/>
      <c r="R36" s="107"/>
      <c r="S36" s="4"/>
      <c r="T36" s="79"/>
      <c r="U36" s="114"/>
      <c r="V36" s="4"/>
      <c r="W36" s="79"/>
      <c r="X36" s="114"/>
      <c r="Y36" s="79"/>
      <c r="Z36" s="79"/>
      <c r="AA36" s="114"/>
    </row>
    <row r="37" spans="1:27" x14ac:dyDescent="0.2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79"/>
      <c r="U37" s="114"/>
      <c r="V37" s="4"/>
      <c r="W37" s="79"/>
      <c r="X37" s="114"/>
      <c r="Y37" s="79"/>
      <c r="Z37" s="79"/>
      <c r="AA37" s="114"/>
    </row>
    <row r="38" spans="1:27" x14ac:dyDescent="0.2">
      <c r="A38" s="3" t="s">
        <v>37</v>
      </c>
      <c r="B38" s="4"/>
      <c r="C38" s="122"/>
      <c r="D38" s="4"/>
      <c r="E38" s="122"/>
      <c r="F38" s="4"/>
      <c r="G38" s="122"/>
      <c r="H38" s="4"/>
      <c r="I38" s="122"/>
      <c r="J38" s="4"/>
      <c r="K38" s="79"/>
      <c r="L38" s="107"/>
      <c r="M38" s="4"/>
      <c r="N38" s="79"/>
      <c r="O38" s="107"/>
      <c r="P38" s="4"/>
      <c r="Q38" s="79"/>
      <c r="R38" s="107"/>
      <c r="S38" s="4"/>
      <c r="T38" s="79"/>
      <c r="U38" s="114"/>
      <c r="V38" s="4"/>
      <c r="W38" s="79"/>
      <c r="X38" s="114"/>
      <c r="Y38" s="79"/>
      <c r="Z38" s="79"/>
      <c r="AA38" s="114"/>
    </row>
    <row r="39" spans="1:27" x14ac:dyDescent="0.2">
      <c r="A39" s="73" t="s">
        <v>38</v>
      </c>
      <c r="B39" s="74">
        <f t="shared" ref="B39:P39" si="8">SUM(B7:B38)</f>
        <v>14725.85</v>
      </c>
      <c r="C39" s="124"/>
      <c r="D39" s="74">
        <f t="shared" si="8"/>
        <v>13558.99</v>
      </c>
      <c r="E39" s="124"/>
      <c r="F39" s="74">
        <f t="shared" si="8"/>
        <v>14343.810000000001</v>
      </c>
      <c r="G39" s="124"/>
      <c r="H39" s="74">
        <f t="shared" si="8"/>
        <v>21467.5</v>
      </c>
      <c r="I39" s="124"/>
      <c r="J39" s="74">
        <f t="shared" si="8"/>
        <v>17008.53</v>
      </c>
      <c r="K39" s="101"/>
      <c r="L39" s="102">
        <f>SUM(L7:L38)</f>
        <v>1</v>
      </c>
      <c r="M39" s="74">
        <f t="shared" si="8"/>
        <v>30410.940000000002</v>
      </c>
      <c r="N39" s="101"/>
      <c r="O39" s="102">
        <f>SUM(O7:O38)</f>
        <v>1</v>
      </c>
      <c r="P39" s="74">
        <f t="shared" si="8"/>
        <v>35627.450000000004</v>
      </c>
      <c r="Q39" s="101"/>
      <c r="R39" s="102">
        <f>SUM(R7:R38)</f>
        <v>1</v>
      </c>
      <c r="S39" s="74">
        <f>SUM(S7:S38)</f>
        <v>65387.780000000006</v>
      </c>
      <c r="T39" s="101"/>
      <c r="U39" s="102">
        <f>SUM(U7:U38)</f>
        <v>1</v>
      </c>
      <c r="V39" s="74">
        <f>SUM(V7:V38)</f>
        <v>112661.52</v>
      </c>
      <c r="W39" s="101"/>
      <c r="X39" s="102">
        <f>SUM(X7:X38)</f>
        <v>1</v>
      </c>
      <c r="Y39" s="101">
        <f>SUM(Y8:Y38)</f>
        <v>120184.24</v>
      </c>
      <c r="Z39" s="101"/>
      <c r="AA39" s="102">
        <f>SUM(AA7:AA38)</f>
        <v>1</v>
      </c>
    </row>
    <row r="41" spans="1:27" x14ac:dyDescent="0.2">
      <c r="A41" s="2" t="s">
        <v>43</v>
      </c>
    </row>
    <row r="45" spans="1:27" x14ac:dyDescent="0.2">
      <c r="A45" s="51"/>
      <c r="B45" s="5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3"/>
      <c r="N45" s="53"/>
      <c r="O45" s="53"/>
      <c r="P45" s="53"/>
      <c r="Q45" s="53"/>
      <c r="R45" s="53"/>
    </row>
    <row r="46" spans="1:27" ht="15" x14ac:dyDescent="0.2">
      <c r="A46" s="50"/>
      <c r="B46" s="55"/>
      <c r="C46" s="55"/>
      <c r="D46" s="55"/>
      <c r="E46" s="55"/>
      <c r="F46" s="55"/>
      <c r="G46" s="55"/>
      <c r="H46" s="55"/>
      <c r="I46" s="55"/>
      <c r="J46" s="52"/>
      <c r="K46" s="52"/>
      <c r="L46" s="52"/>
      <c r="M46" s="55"/>
      <c r="N46" s="55"/>
      <c r="O46" s="55"/>
      <c r="P46" s="55"/>
      <c r="Q46" s="55"/>
      <c r="R46" s="55"/>
    </row>
  </sheetData>
  <pageMargins left="0.79" right="0.79" top="0.98" bottom="0.98" header="0" footer="0"/>
  <pageSetup orientation="portrait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3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" customWidth="1"/>
    <col min="2" max="2" width="11.140625" style="2" customWidth="1"/>
    <col min="3" max="3" width="5" style="2" bestFit="1" customWidth="1"/>
    <col min="4" max="4" width="10.85546875" style="2" customWidth="1"/>
    <col min="5" max="5" width="5" style="2" bestFit="1" customWidth="1"/>
    <col min="6" max="6" width="11.85546875" style="2" customWidth="1"/>
    <col min="7" max="7" width="5" style="2" bestFit="1" customWidth="1"/>
    <col min="8" max="8" width="12.85546875" style="2" customWidth="1"/>
    <col min="9" max="9" width="5" style="2" bestFit="1" customWidth="1"/>
    <col min="10" max="10" width="11" style="2" customWidth="1"/>
    <col min="11" max="11" width="5" style="2" bestFit="1" customWidth="1"/>
    <col min="12" max="12" width="6.85546875" style="2" bestFit="1" customWidth="1"/>
    <col min="13" max="13" width="11" style="2" customWidth="1"/>
    <col min="14" max="14" width="5" style="2" bestFit="1" customWidth="1"/>
    <col min="15" max="15" width="6.85546875" style="2" bestFit="1" customWidth="1"/>
    <col min="16" max="16" width="11" style="2" customWidth="1"/>
    <col min="17" max="17" width="5" style="2" bestFit="1" customWidth="1"/>
    <col min="18" max="18" width="6.85546875" style="2" bestFit="1" customWidth="1"/>
    <col min="19" max="19" width="11.42578125" style="2" customWidth="1"/>
    <col min="20" max="20" width="5" style="2" bestFit="1" customWidth="1"/>
    <col min="21" max="21" width="6.85546875" style="2" bestFit="1" customWidth="1"/>
    <col min="22" max="22" width="11.42578125" style="2"/>
    <col min="23" max="23" width="5" style="2" bestFit="1" customWidth="1"/>
    <col min="24" max="24" width="6.85546875" style="2" bestFit="1" customWidth="1"/>
    <col min="25" max="25" width="11.42578125" style="2"/>
    <col min="26" max="26" width="5" style="2" bestFit="1" customWidth="1"/>
    <col min="27" max="27" width="6.85546875" style="2" bestFit="1" customWidth="1"/>
    <col min="28" max="16384" width="11.42578125" style="2"/>
  </cols>
  <sheetData>
    <row r="1" spans="1:27" ht="15" x14ac:dyDescent="0.25">
      <c r="A1" s="25" t="s">
        <v>78</v>
      </c>
    </row>
    <row r="2" spans="1:27" ht="15" x14ac:dyDescent="0.25">
      <c r="A2" s="25" t="s">
        <v>3</v>
      </c>
    </row>
    <row r="3" spans="1:27" ht="15" x14ac:dyDescent="0.25">
      <c r="A3" s="25" t="s">
        <v>4</v>
      </c>
    </row>
    <row r="4" spans="1:27" ht="15" x14ac:dyDescent="0.25">
      <c r="A4" s="25" t="s">
        <v>5</v>
      </c>
    </row>
    <row r="5" spans="1:27" x14ac:dyDescent="0.2">
      <c r="A5" s="1"/>
    </row>
    <row r="6" spans="1:27" ht="34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x14ac:dyDescent="0.2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/>
      <c r="Q7" s="79"/>
      <c r="R7" s="107"/>
      <c r="S7" s="4">
        <v>12</v>
      </c>
      <c r="T7" s="90">
        <f>_xlfn.RANK.EQ(S7,$S$7:$S$38)</f>
        <v>9</v>
      </c>
      <c r="U7" s="112">
        <f>S7/$S$39</f>
        <v>1.7239051047703328E-3</v>
      </c>
      <c r="V7" s="4"/>
      <c r="W7" s="90"/>
      <c r="X7" s="112"/>
      <c r="Y7" s="79">
        <v>55</v>
      </c>
      <c r="Z7" s="90">
        <f>_xlfn.RANK.EQ(Y7,$Y$7:$Y$38)</f>
        <v>6</v>
      </c>
      <c r="AA7" s="112">
        <f>Y7/$Y$39</f>
        <v>1.7146669493269154E-2</v>
      </c>
    </row>
    <row r="8" spans="1:27" x14ac:dyDescent="0.2">
      <c r="A8" s="3" t="s">
        <v>7</v>
      </c>
      <c r="B8" s="4"/>
      <c r="C8" s="122"/>
      <c r="D8" s="4"/>
      <c r="E8" s="122"/>
      <c r="F8" s="4"/>
      <c r="G8" s="122"/>
      <c r="H8" s="4"/>
      <c r="I8" s="122"/>
      <c r="J8" s="4"/>
      <c r="K8" s="79"/>
      <c r="L8" s="107"/>
      <c r="M8" s="4"/>
      <c r="N8" s="79"/>
      <c r="O8" s="107"/>
      <c r="P8" s="4"/>
      <c r="Q8" s="79"/>
      <c r="R8" s="107"/>
      <c r="S8" s="4"/>
      <c r="T8" s="90"/>
      <c r="U8" s="112"/>
      <c r="V8" s="4"/>
      <c r="W8" s="90"/>
      <c r="X8" s="112"/>
      <c r="Y8" s="79"/>
      <c r="Z8" s="90"/>
      <c r="AA8" s="112"/>
    </row>
    <row r="9" spans="1:27" x14ac:dyDescent="0.2">
      <c r="A9" s="3" t="s">
        <v>8</v>
      </c>
      <c r="B9" s="4"/>
      <c r="C9" s="122"/>
      <c r="D9" s="4"/>
      <c r="E9" s="122"/>
      <c r="F9" s="4"/>
      <c r="G9" s="122"/>
      <c r="H9" s="4"/>
      <c r="I9" s="122"/>
      <c r="J9" s="4"/>
      <c r="K9" s="79"/>
      <c r="L9" s="107"/>
      <c r="M9" s="4"/>
      <c r="N9" s="79"/>
      <c r="O9" s="107"/>
      <c r="P9" s="4"/>
      <c r="Q9" s="79"/>
      <c r="R9" s="107"/>
      <c r="S9" s="4"/>
      <c r="T9" s="90"/>
      <c r="U9" s="112"/>
      <c r="V9" s="4"/>
      <c r="W9" s="90"/>
      <c r="X9" s="112"/>
      <c r="Y9" s="79"/>
      <c r="Z9" s="90"/>
      <c r="AA9" s="112"/>
    </row>
    <row r="10" spans="1:27" x14ac:dyDescent="0.2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90"/>
      <c r="U10" s="112"/>
      <c r="V10" s="4"/>
      <c r="W10" s="90"/>
      <c r="X10" s="112"/>
      <c r="Y10" s="79"/>
      <c r="Z10" s="90"/>
      <c r="AA10" s="112"/>
    </row>
    <row r="11" spans="1:27" x14ac:dyDescent="0.2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90"/>
      <c r="U11" s="112"/>
      <c r="V11" s="4"/>
      <c r="W11" s="90"/>
      <c r="X11" s="112"/>
      <c r="Y11" s="79"/>
      <c r="Z11" s="90"/>
      <c r="AA11" s="112"/>
    </row>
    <row r="12" spans="1:27" x14ac:dyDescent="0.2">
      <c r="A12" s="3" t="s">
        <v>11</v>
      </c>
      <c r="B12" s="4"/>
      <c r="C12" s="122"/>
      <c r="D12" s="4"/>
      <c r="E12" s="122"/>
      <c r="F12" s="4"/>
      <c r="G12" s="122"/>
      <c r="H12" s="4"/>
      <c r="I12" s="122"/>
      <c r="J12" s="4"/>
      <c r="K12" s="79"/>
      <c r="L12" s="107"/>
      <c r="M12" s="4"/>
      <c r="N12" s="79"/>
      <c r="O12" s="107"/>
      <c r="P12" s="4"/>
      <c r="Q12" s="79"/>
      <c r="R12" s="107"/>
      <c r="S12" s="4"/>
      <c r="T12" s="90"/>
      <c r="U12" s="112"/>
      <c r="V12" s="4"/>
      <c r="W12" s="90"/>
      <c r="X12" s="112"/>
      <c r="Y12" s="79"/>
      <c r="Z12" s="90"/>
      <c r="AA12" s="112"/>
    </row>
    <row r="13" spans="1:27" x14ac:dyDescent="0.2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90"/>
      <c r="U13" s="112"/>
      <c r="V13" s="4"/>
      <c r="W13" s="90"/>
      <c r="X13" s="112"/>
      <c r="Y13" s="79"/>
      <c r="Z13" s="90"/>
      <c r="AA13" s="112"/>
    </row>
    <row r="14" spans="1:27" x14ac:dyDescent="0.2">
      <c r="A14" s="3" t="s">
        <v>13</v>
      </c>
      <c r="B14" s="4"/>
      <c r="C14" s="122"/>
      <c r="D14" s="4"/>
      <c r="E14" s="122"/>
      <c r="F14" s="4"/>
      <c r="G14" s="122"/>
      <c r="H14" s="4"/>
      <c r="I14" s="122"/>
      <c r="J14" s="4"/>
      <c r="K14" s="79"/>
      <c r="L14" s="107"/>
      <c r="M14" s="4"/>
      <c r="N14" s="79"/>
      <c r="O14" s="107"/>
      <c r="P14" s="4"/>
      <c r="Q14" s="79"/>
      <c r="R14" s="107"/>
      <c r="S14" s="4"/>
      <c r="T14" s="90"/>
      <c r="U14" s="112"/>
      <c r="V14" s="4"/>
      <c r="W14" s="90"/>
      <c r="X14" s="112"/>
      <c r="Y14" s="79"/>
      <c r="Z14" s="90"/>
      <c r="AA14" s="112"/>
    </row>
    <row r="15" spans="1:27" x14ac:dyDescent="0.2">
      <c r="A15" s="3" t="s">
        <v>14</v>
      </c>
      <c r="B15" s="4"/>
      <c r="C15" s="122"/>
      <c r="D15" s="4"/>
      <c r="E15" s="122"/>
      <c r="F15" s="4"/>
      <c r="G15" s="122"/>
      <c r="H15" s="4"/>
      <c r="I15" s="122"/>
      <c r="J15" s="4"/>
      <c r="K15" s="79"/>
      <c r="L15" s="107"/>
      <c r="M15" s="4"/>
      <c r="N15" s="79"/>
      <c r="O15" s="107"/>
      <c r="P15" s="4"/>
      <c r="Q15" s="79"/>
      <c r="R15" s="107"/>
      <c r="S15" s="4"/>
      <c r="T15" s="90"/>
      <c r="U15" s="112"/>
      <c r="V15" s="4"/>
      <c r="W15" s="90"/>
      <c r="X15" s="112"/>
      <c r="Y15" s="79"/>
      <c r="Z15" s="90"/>
      <c r="AA15" s="112"/>
    </row>
    <row r="16" spans="1:27" x14ac:dyDescent="0.2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90"/>
      <c r="U16" s="112"/>
      <c r="V16" s="4"/>
      <c r="W16" s="90"/>
      <c r="X16" s="112"/>
      <c r="Y16" s="79"/>
      <c r="Z16" s="90"/>
      <c r="AA16" s="112"/>
    </row>
    <row r="17" spans="1:27" x14ac:dyDescent="0.2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/>
      <c r="T17" s="90"/>
      <c r="U17" s="112"/>
      <c r="V17" s="4"/>
      <c r="W17" s="90"/>
      <c r="X17" s="112"/>
      <c r="Y17" s="79">
        <v>47</v>
      </c>
      <c r="Z17" s="90">
        <f>_xlfn.RANK.EQ(Y17,$Y$7:$Y$38)</f>
        <v>7</v>
      </c>
      <c r="AA17" s="112">
        <f>Y17/$Y$39</f>
        <v>1.4652608476066368E-2</v>
      </c>
    </row>
    <row r="18" spans="1:27" x14ac:dyDescent="0.2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90"/>
      <c r="U18" s="112"/>
      <c r="V18" s="4"/>
      <c r="W18" s="90"/>
      <c r="X18" s="112"/>
      <c r="Y18" s="79"/>
      <c r="Z18" s="90"/>
      <c r="AA18" s="112"/>
    </row>
    <row r="19" spans="1:27" x14ac:dyDescent="0.2">
      <c r="A19" s="3" t="s">
        <v>18</v>
      </c>
      <c r="B19" s="4"/>
      <c r="C19" s="122"/>
      <c r="D19" s="4"/>
      <c r="E19" s="122"/>
      <c r="F19" s="4"/>
      <c r="G19" s="122"/>
      <c r="H19" s="4"/>
      <c r="I19" s="122"/>
      <c r="J19" s="4"/>
      <c r="K19" s="79"/>
      <c r="L19" s="107"/>
      <c r="M19" s="4"/>
      <c r="N19" s="79"/>
      <c r="O19" s="107"/>
      <c r="P19" s="4"/>
      <c r="Q19" s="79"/>
      <c r="R19" s="107"/>
      <c r="S19" s="4">
        <v>58.9</v>
      </c>
      <c r="T19" s="90">
        <f>_xlfn.RANK.EQ(S19,$S$7:$S$38)</f>
        <v>5</v>
      </c>
      <c r="U19" s="112">
        <f>S19/$S$39</f>
        <v>8.4615008892477174E-3</v>
      </c>
      <c r="V19" s="4">
        <v>8.5</v>
      </c>
      <c r="W19" s="90">
        <f>_xlfn.RANK.EQ(V19,$V$7:$V$38)</f>
        <v>5</v>
      </c>
      <c r="X19" s="112">
        <f>V19/$V$39</f>
        <v>2.3825073507359146E-3</v>
      </c>
      <c r="Y19" s="79"/>
      <c r="Z19" s="90"/>
      <c r="AA19" s="112"/>
    </row>
    <row r="20" spans="1:27" x14ac:dyDescent="0.2">
      <c r="A20" s="6" t="s">
        <v>19</v>
      </c>
      <c r="B20" s="8">
        <v>60</v>
      </c>
      <c r="C20" s="123">
        <f>_xlfn.RANK.EQ(B20,$B$7:$B$38)</f>
        <v>1</v>
      </c>
      <c r="D20" s="7">
        <v>19.600000000000001</v>
      </c>
      <c r="E20" s="123">
        <f>_xlfn.RANK.EQ(D20,$D$7:$D$38)</f>
        <v>1</v>
      </c>
      <c r="F20" s="7">
        <v>2889.5</v>
      </c>
      <c r="G20" s="123">
        <f>_xlfn.RANK.EQ(F20,$F$7:$F$38)</f>
        <v>1</v>
      </c>
      <c r="H20" s="7">
        <v>3427.6</v>
      </c>
      <c r="I20" s="123">
        <f>_xlfn.RANK.EQ(H20,$H$7:$H$38)</f>
        <v>1</v>
      </c>
      <c r="J20" s="7">
        <v>2036.16</v>
      </c>
      <c r="K20" s="84">
        <f>_xlfn.RANK.EQ(J20,$J$7:$J$38)</f>
        <v>1</v>
      </c>
      <c r="L20" s="109">
        <f>J20/$J$39</f>
        <v>0.9883504193849022</v>
      </c>
      <c r="M20" s="7">
        <v>7676.69</v>
      </c>
      <c r="N20" s="84">
        <f>_xlfn.RANK.EQ(M20,$M$7:$M$38)</f>
        <v>1</v>
      </c>
      <c r="O20" s="109">
        <f>M20/$M$39</f>
        <v>0.91043526421715659</v>
      </c>
      <c r="P20" s="7">
        <v>9058.84</v>
      </c>
      <c r="Q20" s="84">
        <f>_xlfn.RANK.EQ(P20,$P$7:$P$38)</f>
        <v>1</v>
      </c>
      <c r="R20" s="109">
        <f>P20/$P$39</f>
        <v>0.94875441709065855</v>
      </c>
      <c r="S20" s="7">
        <v>6164.07</v>
      </c>
      <c r="T20" s="91">
        <f>_xlfn.RANK.EQ(S20,$S$7:$S$38)</f>
        <v>1</v>
      </c>
      <c r="U20" s="113">
        <f>S20/$S$39</f>
        <v>0.88552264493013877</v>
      </c>
      <c r="V20" s="7">
        <v>2940.82</v>
      </c>
      <c r="W20" s="91">
        <f>_xlfn.RANK.EQ(V20,$V$7:$V$38)</f>
        <v>1</v>
      </c>
      <c r="X20" s="113">
        <f>V20/$V$39</f>
        <v>0.82429709025778741</v>
      </c>
      <c r="Y20" s="84">
        <v>2002.57</v>
      </c>
      <c r="Z20" s="91">
        <f>_xlfn.RANK.EQ(Y20,$Y$7:$Y$38)</f>
        <v>1</v>
      </c>
      <c r="AA20" s="113">
        <f>Y20/$Y$39</f>
        <v>0.62431647140247282</v>
      </c>
    </row>
    <row r="21" spans="1:27" x14ac:dyDescent="0.2">
      <c r="A21" s="3" t="s">
        <v>20</v>
      </c>
      <c r="B21" s="4"/>
      <c r="C21" s="122"/>
      <c r="D21" s="4"/>
      <c r="E21" s="122"/>
      <c r="F21" s="4"/>
      <c r="G21" s="122"/>
      <c r="H21" s="4"/>
      <c r="I21" s="122"/>
      <c r="J21" s="4"/>
      <c r="K21" s="79"/>
      <c r="L21" s="107"/>
      <c r="M21" s="4"/>
      <c r="N21" s="79"/>
      <c r="O21" s="107"/>
      <c r="P21" s="4"/>
      <c r="Q21" s="79"/>
      <c r="R21" s="107"/>
      <c r="S21" s="4"/>
      <c r="T21" s="90"/>
      <c r="U21" s="112"/>
      <c r="V21" s="4"/>
      <c r="W21" s="90"/>
      <c r="X21" s="112"/>
      <c r="Y21" s="79"/>
      <c r="Z21" s="90"/>
      <c r="AA21" s="112"/>
    </row>
    <row r="22" spans="1:27" x14ac:dyDescent="0.2">
      <c r="A22" s="3" t="s">
        <v>21</v>
      </c>
      <c r="B22" s="4"/>
      <c r="C22" s="122"/>
      <c r="D22" s="4"/>
      <c r="E22" s="122"/>
      <c r="F22" s="4"/>
      <c r="G22" s="122"/>
      <c r="H22" s="4"/>
      <c r="I22" s="122"/>
      <c r="J22" s="4"/>
      <c r="K22" s="79"/>
      <c r="L22" s="107"/>
      <c r="M22" s="4"/>
      <c r="N22" s="79"/>
      <c r="O22" s="107"/>
      <c r="P22" s="4"/>
      <c r="Q22" s="79"/>
      <c r="R22" s="107"/>
      <c r="S22" s="4">
        <v>42.4</v>
      </c>
      <c r="T22" s="90">
        <f>_xlfn.RANK.EQ(S22,$S$7:$S$38)</f>
        <v>6</v>
      </c>
      <c r="U22" s="112">
        <f>S22/$S$39</f>
        <v>6.0911313701885088E-3</v>
      </c>
      <c r="V22" s="4">
        <v>51.95</v>
      </c>
      <c r="W22" s="90">
        <f>_xlfn.RANK.EQ(V22,$V$7:$V$38)</f>
        <v>4</v>
      </c>
      <c r="X22" s="112">
        <f>V22/$V$39</f>
        <v>1.4561324337733033E-2</v>
      </c>
      <c r="Y22" s="79">
        <v>24.74</v>
      </c>
      <c r="Z22" s="90">
        <f>_xlfn.RANK.EQ(Y22,$Y$7:$Y$38)</f>
        <v>8</v>
      </c>
      <c r="AA22" s="112">
        <f>Y22/$Y$39</f>
        <v>7.7128836956996153E-3</v>
      </c>
    </row>
    <row r="23" spans="1:27" x14ac:dyDescent="0.2">
      <c r="A23" s="3" t="s">
        <v>22</v>
      </c>
      <c r="B23" s="4"/>
      <c r="C23" s="122"/>
      <c r="D23" s="4"/>
      <c r="E23" s="122"/>
      <c r="F23" s="4"/>
      <c r="G23" s="122"/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90"/>
      <c r="U23" s="112"/>
      <c r="V23" s="4"/>
      <c r="W23" s="90"/>
      <c r="X23" s="112"/>
      <c r="Y23" s="79"/>
      <c r="Z23" s="90"/>
      <c r="AA23" s="112"/>
    </row>
    <row r="24" spans="1:27" x14ac:dyDescent="0.2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/>
      <c r="K24" s="79"/>
      <c r="L24" s="107"/>
      <c r="M24" s="4"/>
      <c r="N24" s="79"/>
      <c r="O24" s="107"/>
      <c r="P24" s="4">
        <v>97</v>
      </c>
      <c r="Q24" s="79">
        <f>_xlfn.RANK.EQ(P24,$P$7:$P$38)</f>
        <v>3</v>
      </c>
      <c r="R24" s="107">
        <f>P24/$P$39</f>
        <v>1.0159046683437822E-2</v>
      </c>
      <c r="S24" s="4">
        <v>23.46</v>
      </c>
      <c r="T24" s="90">
        <f>_xlfn.RANK.EQ(S24,$S$7:$S$38)</f>
        <v>7</v>
      </c>
      <c r="U24" s="112">
        <f>S24/$S$39</f>
        <v>3.3702344798260007E-3</v>
      </c>
      <c r="V24" s="4"/>
      <c r="W24" s="90"/>
      <c r="X24" s="112"/>
      <c r="Y24" s="79"/>
      <c r="Z24" s="90"/>
      <c r="AA24" s="112"/>
    </row>
    <row r="25" spans="1:27" x14ac:dyDescent="0.2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90"/>
      <c r="U25" s="112"/>
      <c r="V25" s="4"/>
      <c r="W25" s="90"/>
      <c r="X25" s="112"/>
      <c r="Y25" s="79"/>
      <c r="Z25" s="90"/>
      <c r="AA25" s="112"/>
    </row>
    <row r="26" spans="1:27" x14ac:dyDescent="0.2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/>
      <c r="Q26" s="79"/>
      <c r="R26" s="107"/>
      <c r="S26" s="4"/>
      <c r="T26" s="90"/>
      <c r="U26" s="112"/>
      <c r="V26" s="4"/>
      <c r="W26" s="90"/>
      <c r="X26" s="112"/>
      <c r="Y26" s="79"/>
      <c r="Z26" s="90"/>
      <c r="AA26" s="112"/>
    </row>
    <row r="27" spans="1:27" x14ac:dyDescent="0.2">
      <c r="A27" s="3" t="s">
        <v>26</v>
      </c>
      <c r="B27" s="4"/>
      <c r="C27" s="122"/>
      <c r="D27" s="4">
        <v>14</v>
      </c>
      <c r="E27" s="122">
        <f>_xlfn.RANK.EQ(D27,$D$7:$D$38)</f>
        <v>2</v>
      </c>
      <c r="F27" s="4">
        <v>24</v>
      </c>
      <c r="G27" s="122">
        <f>_xlfn.RANK.EQ(F27,$F$7:$F$38)</f>
        <v>2</v>
      </c>
      <c r="H27" s="4">
        <v>21</v>
      </c>
      <c r="I27" s="122">
        <f>_xlfn.RANK.EQ(H27,$H$7:$H$38)</f>
        <v>2</v>
      </c>
      <c r="J27" s="4">
        <v>24</v>
      </c>
      <c r="K27" s="79">
        <f>_xlfn.RANK.EQ(J27,$J$7:$J$38)</f>
        <v>2</v>
      </c>
      <c r="L27" s="107">
        <f>J27/$J$39</f>
        <v>1.1649580615097858E-2</v>
      </c>
      <c r="M27" s="4">
        <v>235.2</v>
      </c>
      <c r="N27" s="79">
        <f>_xlfn.RANK.EQ(M27,$M$7:$M$38)</f>
        <v>3</v>
      </c>
      <c r="O27" s="107">
        <f>M27/$M$39</f>
        <v>2.7894102034063537E-2</v>
      </c>
      <c r="P27" s="4">
        <v>391.3</v>
      </c>
      <c r="Q27" s="79">
        <f>_xlfn.RANK.EQ(P27,$P$7:$P$38)</f>
        <v>2</v>
      </c>
      <c r="R27" s="107">
        <f>P27/$P$39</f>
        <v>4.0981803785868243E-2</v>
      </c>
      <c r="S27" s="4">
        <v>307.18</v>
      </c>
      <c r="T27" s="90">
        <f>_xlfn.RANK.EQ(S27,$S$7:$S$38)</f>
        <v>2</v>
      </c>
      <c r="U27" s="112">
        <f>S27/$S$39</f>
        <v>4.4129097506945908E-2</v>
      </c>
      <c r="V27" s="4">
        <v>287.2</v>
      </c>
      <c r="W27" s="90">
        <f>_xlfn.RANK.EQ(V27,$V$7:$V$38)</f>
        <v>2</v>
      </c>
      <c r="X27" s="112">
        <f>V27/$V$39</f>
        <v>8.0500718956629969E-2</v>
      </c>
      <c r="Y27" s="79">
        <v>326.3</v>
      </c>
      <c r="Z27" s="90">
        <f>_xlfn.RANK.EQ(Y27,$Y$7:$Y$38)</f>
        <v>3</v>
      </c>
      <c r="AA27" s="112">
        <f>Y27/$Y$39</f>
        <v>0.10172651373915864</v>
      </c>
    </row>
    <row r="28" spans="1:27" x14ac:dyDescent="0.2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90"/>
      <c r="U28" s="112"/>
      <c r="V28" s="4"/>
      <c r="W28" s="90"/>
      <c r="X28" s="112"/>
      <c r="Y28" s="79">
        <v>166.21</v>
      </c>
      <c r="Z28" s="90">
        <f>_xlfn.RANK.EQ(Y28,$Y$7:$Y$38)</f>
        <v>4</v>
      </c>
      <c r="AA28" s="112">
        <f>Y28/$Y$39</f>
        <v>5.1817235208659385E-2</v>
      </c>
    </row>
    <row r="29" spans="1:27" x14ac:dyDescent="0.2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90"/>
      <c r="U29" s="112"/>
      <c r="V29" s="4"/>
      <c r="W29" s="90"/>
      <c r="X29" s="112"/>
      <c r="Y29" s="79"/>
      <c r="Z29" s="90"/>
      <c r="AA29" s="112"/>
    </row>
    <row r="30" spans="1:27" x14ac:dyDescent="0.2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>
        <v>1</v>
      </c>
      <c r="Q30" s="79">
        <f>_xlfn.RANK.EQ(P30,$P$7:$P$38)</f>
        <v>4</v>
      </c>
      <c r="R30" s="107">
        <f>P30/$P$39</f>
        <v>1.0473244003544146E-4</v>
      </c>
      <c r="S30" s="4"/>
      <c r="T30" s="90"/>
      <c r="U30" s="112"/>
      <c r="V30" s="4"/>
      <c r="W30" s="90"/>
      <c r="X30" s="112"/>
      <c r="Y30" s="79"/>
      <c r="Z30" s="90"/>
      <c r="AA30" s="112"/>
    </row>
    <row r="31" spans="1:27" x14ac:dyDescent="0.2">
      <c r="A31" s="3" t="s">
        <v>30</v>
      </c>
      <c r="B31" s="4"/>
      <c r="C31" s="122"/>
      <c r="D31" s="4"/>
      <c r="E31" s="122"/>
      <c r="F31" s="4"/>
      <c r="G31" s="122"/>
      <c r="H31" s="4"/>
      <c r="I31" s="122"/>
      <c r="J31" s="4"/>
      <c r="K31" s="79"/>
      <c r="L31" s="107"/>
      <c r="M31" s="4">
        <v>520</v>
      </c>
      <c r="N31" s="79">
        <f>_xlfn.RANK.EQ(M31,$M$7:$M$38)</f>
        <v>2</v>
      </c>
      <c r="O31" s="107">
        <f>M31/$M$39</f>
        <v>6.1670633748779936E-2</v>
      </c>
      <c r="P31" s="4"/>
      <c r="Q31" s="79"/>
      <c r="R31" s="107"/>
      <c r="S31" s="4">
        <v>234.43</v>
      </c>
      <c r="T31" s="90">
        <f>_xlfn.RANK.EQ(S31,$S$7:$S$38)</f>
        <v>3</v>
      </c>
      <c r="U31" s="112">
        <f>S31/$S$39</f>
        <v>3.3677922809275763E-2</v>
      </c>
      <c r="V31" s="4"/>
      <c r="W31" s="90"/>
      <c r="X31" s="112"/>
      <c r="Y31" s="79">
        <v>64</v>
      </c>
      <c r="Z31" s="90">
        <f>_xlfn.RANK.EQ(Y31,$Y$7:$Y$38)</f>
        <v>5</v>
      </c>
      <c r="AA31" s="112">
        <f>Y31/$Y$39</f>
        <v>1.9952488137622286E-2</v>
      </c>
    </row>
    <row r="32" spans="1:27" x14ac:dyDescent="0.2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90"/>
      <c r="U32" s="112"/>
      <c r="V32" s="4"/>
      <c r="W32" s="90"/>
      <c r="X32" s="112"/>
      <c r="Y32" s="79"/>
      <c r="Z32" s="90"/>
      <c r="AA32" s="112"/>
    </row>
    <row r="33" spans="1:27" x14ac:dyDescent="0.2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90"/>
      <c r="U33" s="112"/>
      <c r="V33" s="4"/>
      <c r="W33" s="90"/>
      <c r="X33" s="112"/>
      <c r="Y33" s="79"/>
      <c r="Z33" s="90"/>
      <c r="AA33" s="112"/>
    </row>
    <row r="34" spans="1:27" x14ac:dyDescent="0.2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90"/>
      <c r="U34" s="112"/>
      <c r="V34" s="4"/>
      <c r="W34" s="90"/>
      <c r="X34" s="112"/>
      <c r="Y34" s="79"/>
      <c r="Z34" s="90"/>
      <c r="AA34" s="112"/>
    </row>
    <row r="35" spans="1:27" x14ac:dyDescent="0.2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>
        <v>13</v>
      </c>
      <c r="T35" s="90">
        <f>_xlfn.RANK.EQ(S35,$S$7:$S$38)</f>
        <v>8</v>
      </c>
      <c r="U35" s="112">
        <f>S35/$S$39</f>
        <v>1.867563863501194E-3</v>
      </c>
      <c r="V35" s="4"/>
      <c r="W35" s="90"/>
      <c r="X35" s="112"/>
      <c r="Y35" s="79"/>
      <c r="Z35" s="90"/>
      <c r="AA35" s="112"/>
    </row>
    <row r="36" spans="1:27" x14ac:dyDescent="0.2">
      <c r="A36" s="3" t="s">
        <v>35</v>
      </c>
      <c r="B36" s="4"/>
      <c r="C36" s="122"/>
      <c r="D36" s="4"/>
      <c r="E36" s="122"/>
      <c r="F36" s="4"/>
      <c r="G36" s="122"/>
      <c r="H36" s="4"/>
      <c r="I36" s="122"/>
      <c r="J36" s="4"/>
      <c r="K36" s="79"/>
      <c r="L36" s="107"/>
      <c r="M36" s="4"/>
      <c r="N36" s="79"/>
      <c r="O36" s="107"/>
      <c r="P36" s="4"/>
      <c r="Q36" s="79"/>
      <c r="R36" s="107"/>
      <c r="S36" s="4"/>
      <c r="T36" s="90"/>
      <c r="U36" s="112"/>
      <c r="V36" s="4"/>
      <c r="W36" s="90"/>
      <c r="X36" s="112"/>
      <c r="Y36" s="79"/>
      <c r="Z36" s="90"/>
      <c r="AA36" s="112"/>
    </row>
    <row r="37" spans="1:27" x14ac:dyDescent="0.2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90"/>
      <c r="U37" s="112"/>
      <c r="V37" s="4"/>
      <c r="W37" s="90"/>
      <c r="X37" s="112"/>
      <c r="Y37" s="79"/>
      <c r="Z37" s="90"/>
      <c r="AA37" s="112"/>
    </row>
    <row r="38" spans="1:27" x14ac:dyDescent="0.2">
      <c r="A38" s="3" t="s">
        <v>37</v>
      </c>
      <c r="B38" s="4"/>
      <c r="C38" s="122"/>
      <c r="D38" s="4"/>
      <c r="E38" s="122"/>
      <c r="F38" s="4"/>
      <c r="G38" s="122"/>
      <c r="H38" s="4"/>
      <c r="I38" s="122"/>
      <c r="J38" s="4"/>
      <c r="K38" s="79"/>
      <c r="L38" s="107"/>
      <c r="M38" s="4"/>
      <c r="N38" s="79"/>
      <c r="O38" s="107"/>
      <c r="P38" s="4"/>
      <c r="Q38" s="79"/>
      <c r="R38" s="107"/>
      <c r="S38" s="4">
        <v>105.5</v>
      </c>
      <c r="T38" s="90">
        <f>_xlfn.RANK.EQ(S38,$S$7:$S$38)</f>
        <v>4</v>
      </c>
      <c r="U38" s="112">
        <f>S38/$S$39</f>
        <v>1.5155999046105843E-2</v>
      </c>
      <c r="V38" s="4">
        <v>279.2</v>
      </c>
      <c r="W38" s="90">
        <f>_xlfn.RANK.EQ(V38,$V$7:$V$38)</f>
        <v>3</v>
      </c>
      <c r="X38" s="112">
        <f>V38/$V$39</f>
        <v>7.8258359097113803E-2</v>
      </c>
      <c r="Y38" s="79">
        <v>521.79999999999995</v>
      </c>
      <c r="Z38" s="90">
        <f>_xlfn.RANK.EQ(Y38,$Y$7:$Y$38)</f>
        <v>2</v>
      </c>
      <c r="AA38" s="112">
        <f>Y38/$Y$39</f>
        <v>0.16267512984705171</v>
      </c>
    </row>
    <row r="39" spans="1:27" x14ac:dyDescent="0.2">
      <c r="A39" s="73" t="s">
        <v>38</v>
      </c>
      <c r="B39" s="74">
        <f t="shared" ref="B39:P39" si="0">SUM(B7:B38)</f>
        <v>60</v>
      </c>
      <c r="C39" s="124"/>
      <c r="D39" s="74">
        <f t="shared" si="0"/>
        <v>33.6</v>
      </c>
      <c r="E39" s="124"/>
      <c r="F39" s="74">
        <f t="shared" si="0"/>
        <v>2913.5</v>
      </c>
      <c r="G39" s="124"/>
      <c r="H39" s="74">
        <f t="shared" si="0"/>
        <v>3448.6</v>
      </c>
      <c r="I39" s="124"/>
      <c r="J39" s="74">
        <f t="shared" si="0"/>
        <v>2060.16</v>
      </c>
      <c r="K39" s="101"/>
      <c r="L39" s="102">
        <f>SUM(L7:L38)</f>
        <v>1</v>
      </c>
      <c r="M39" s="74">
        <f t="shared" si="0"/>
        <v>8431.89</v>
      </c>
      <c r="N39" s="101"/>
      <c r="O39" s="102">
        <f>SUM(O7:O38)</f>
        <v>1</v>
      </c>
      <c r="P39" s="74">
        <f t="shared" si="0"/>
        <v>9548.14</v>
      </c>
      <c r="Q39" s="101"/>
      <c r="R39" s="102">
        <f>SUM(R7:R38)</f>
        <v>1</v>
      </c>
      <c r="S39" s="74">
        <f>SUM(S7:S38)</f>
        <v>6960.94</v>
      </c>
      <c r="T39" s="101"/>
      <c r="U39" s="102">
        <f>SUM(U7:U38)</f>
        <v>1</v>
      </c>
      <c r="V39" s="74">
        <f>SUM(V7:V38)</f>
        <v>3567.6699999999996</v>
      </c>
      <c r="W39" s="101"/>
      <c r="X39" s="102">
        <f>SUM(X7:X38)</f>
        <v>1</v>
      </c>
      <c r="Y39" s="101">
        <f>SUM(Y7:Y38)</f>
        <v>3207.62</v>
      </c>
      <c r="Z39" s="101"/>
      <c r="AA39" s="102">
        <f>SUM(AA7:AA38)</f>
        <v>1</v>
      </c>
    </row>
    <row r="41" spans="1:27" x14ac:dyDescent="0.2">
      <c r="A41" s="2" t="s">
        <v>43</v>
      </c>
    </row>
    <row r="43" spans="1:27" x14ac:dyDescent="0.2">
      <c r="A43" s="51"/>
      <c r="B43" s="53"/>
      <c r="C43" s="53"/>
      <c r="D43" s="52"/>
      <c r="E43" s="52"/>
      <c r="F43" s="53"/>
      <c r="G43" s="53"/>
      <c r="H43" s="53"/>
      <c r="I43" s="53"/>
      <c r="J43" s="54"/>
      <c r="K43" s="54"/>
      <c r="L43" s="54"/>
      <c r="M43" s="53"/>
      <c r="N43" s="53"/>
      <c r="O43" s="53"/>
      <c r="P43" s="53"/>
      <c r="Q43" s="53"/>
      <c r="R43" s="53"/>
    </row>
    <row r="44" spans="1:27" x14ac:dyDescent="0.2">
      <c r="A44" s="51"/>
      <c r="B44" s="53"/>
      <c r="C44" s="53"/>
      <c r="D44" s="53"/>
      <c r="E44" s="53"/>
      <c r="F44" s="53"/>
      <c r="G44" s="53"/>
      <c r="H44" s="53"/>
      <c r="I44" s="53"/>
      <c r="J44" s="52"/>
      <c r="K44" s="52"/>
      <c r="L44" s="52"/>
      <c r="M44" s="53"/>
      <c r="N44" s="53"/>
      <c r="O44" s="53"/>
      <c r="P44" s="53"/>
      <c r="Q44" s="53"/>
      <c r="R44" s="53"/>
    </row>
    <row r="45" spans="1:27" x14ac:dyDescent="0.2">
      <c r="A45" s="51"/>
      <c r="B45" s="53"/>
      <c r="C45" s="53"/>
      <c r="D45" s="53"/>
      <c r="E45" s="53"/>
      <c r="F45" s="53"/>
      <c r="G45" s="53"/>
      <c r="H45" s="53"/>
      <c r="I45" s="53"/>
      <c r="J45" s="52"/>
      <c r="K45" s="52"/>
      <c r="L45" s="52"/>
      <c r="M45" s="53"/>
      <c r="N45" s="53"/>
      <c r="O45" s="53"/>
      <c r="P45" s="53"/>
      <c r="Q45" s="53"/>
      <c r="R45" s="53"/>
    </row>
    <row r="46" spans="1:27" x14ac:dyDescent="0.2">
      <c r="A46" s="51"/>
      <c r="B46" s="53"/>
      <c r="C46" s="53"/>
      <c r="D46" s="53"/>
      <c r="E46" s="53"/>
      <c r="F46" s="53"/>
      <c r="G46" s="53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</row>
    <row r="47" spans="1:27" x14ac:dyDescent="0.2">
      <c r="A47" s="49"/>
      <c r="B47" s="53"/>
      <c r="C47" s="53"/>
      <c r="D47" s="53"/>
      <c r="E47" s="53"/>
      <c r="F47" s="53"/>
      <c r="G47" s="53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</row>
    <row r="48" spans="1:27" x14ac:dyDescent="0.2">
      <c r="A48" s="51"/>
      <c r="B48" s="53"/>
      <c r="C48" s="53"/>
      <c r="D48" s="53"/>
      <c r="E48" s="53"/>
      <c r="F48" s="53"/>
      <c r="G48" s="53"/>
      <c r="H48" s="52"/>
      <c r="I48" s="52"/>
      <c r="J48" s="52"/>
      <c r="K48" s="52"/>
      <c r="L48" s="52"/>
      <c r="M48" s="52"/>
      <c r="N48" s="52"/>
      <c r="O48" s="52"/>
      <c r="P48" s="53"/>
      <c r="Q48" s="52"/>
      <c r="R48" s="52"/>
    </row>
    <row r="49" spans="1:18" x14ac:dyDescent="0.2">
      <c r="A49" s="51"/>
      <c r="B49" s="53"/>
      <c r="C49" s="53"/>
      <c r="D49" s="53"/>
      <c r="E49" s="53"/>
      <c r="F49" s="53"/>
      <c r="G49" s="53"/>
      <c r="H49" s="52"/>
      <c r="I49" s="52"/>
      <c r="J49" s="52"/>
      <c r="K49" s="52"/>
      <c r="L49" s="52"/>
      <c r="M49" s="53"/>
      <c r="N49" s="53"/>
      <c r="O49" s="53"/>
      <c r="P49" s="53"/>
      <c r="Q49" s="53"/>
      <c r="R49" s="53"/>
    </row>
    <row r="50" spans="1:18" x14ac:dyDescent="0.2">
      <c r="A50" s="51"/>
      <c r="B50" s="53"/>
      <c r="C50" s="53"/>
      <c r="D50" s="53"/>
      <c r="E50" s="53"/>
      <c r="F50" s="53"/>
      <c r="G50" s="53"/>
      <c r="H50" s="53"/>
      <c r="I50" s="53"/>
      <c r="J50" s="52"/>
      <c r="K50" s="52"/>
      <c r="L50" s="52"/>
      <c r="M50" s="53"/>
      <c r="N50" s="53"/>
      <c r="O50" s="53"/>
      <c r="P50" s="52"/>
      <c r="Q50" s="53"/>
      <c r="R50" s="53"/>
    </row>
    <row r="51" spans="1:18" x14ac:dyDescent="0.2">
      <c r="A51" s="51"/>
      <c r="B51" s="53"/>
      <c r="C51" s="53"/>
      <c r="D51" s="53"/>
      <c r="E51" s="53"/>
      <c r="F51" s="53"/>
      <c r="G51" s="53"/>
      <c r="H51" s="53"/>
      <c r="I51" s="53"/>
      <c r="J51" s="52"/>
      <c r="K51" s="52"/>
      <c r="L51" s="52"/>
      <c r="M51" s="53"/>
      <c r="N51" s="53"/>
      <c r="O51" s="53"/>
      <c r="P51" s="53"/>
      <c r="Q51" s="53"/>
      <c r="R51" s="53"/>
    </row>
    <row r="52" spans="1:18" x14ac:dyDescent="0.2">
      <c r="A52" s="51"/>
      <c r="B52" s="53"/>
      <c r="C52" s="53"/>
      <c r="D52" s="53"/>
      <c r="E52" s="53"/>
      <c r="F52" s="53"/>
      <c r="G52" s="53"/>
      <c r="H52" s="53"/>
      <c r="I52" s="53"/>
      <c r="J52" s="52"/>
      <c r="K52" s="52"/>
      <c r="L52" s="52"/>
      <c r="M52" s="53"/>
      <c r="N52" s="53"/>
      <c r="O52" s="53"/>
      <c r="P52" s="53"/>
      <c r="Q52" s="53"/>
      <c r="R52" s="53"/>
    </row>
    <row r="53" spans="1:18" ht="15" x14ac:dyDescent="0.2">
      <c r="A53" s="50"/>
      <c r="B53" s="55"/>
      <c r="C53" s="55"/>
      <c r="D53" s="55"/>
      <c r="E53" s="55"/>
      <c r="F53" s="55"/>
      <c r="G53" s="55"/>
      <c r="H53" s="55"/>
      <c r="I53" s="55"/>
      <c r="J53" s="52"/>
      <c r="K53" s="52"/>
      <c r="L53" s="52"/>
      <c r="M53" s="55"/>
      <c r="N53" s="55"/>
      <c r="O53" s="55"/>
      <c r="P53" s="55"/>
      <c r="Q53" s="55"/>
      <c r="R53" s="55"/>
    </row>
  </sheetData>
  <pageMargins left="0.79" right="0.79" top="0.98" bottom="0.98" header="0" footer="0"/>
  <pageSetup orientation="portrait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1.42578125" style="2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140625" style="21" bestFit="1" customWidth="1"/>
    <col min="28" max="16384" width="11.42578125" style="21"/>
  </cols>
  <sheetData>
    <row r="1" spans="1:27" s="2" customFormat="1" ht="15" x14ac:dyDescent="0.25">
      <c r="A1" s="27" t="s">
        <v>79</v>
      </c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2"/>
    </row>
    <row r="6" spans="1:27" s="2" customFormat="1" ht="4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/>
      <c r="C7" s="125"/>
      <c r="D7" s="13"/>
      <c r="E7" s="125"/>
      <c r="F7" s="13"/>
      <c r="G7" s="125"/>
      <c r="H7" s="14"/>
      <c r="I7" s="130"/>
      <c r="J7" s="13"/>
      <c r="K7" s="86"/>
      <c r="L7" s="110"/>
      <c r="M7" s="13"/>
      <c r="N7" s="86"/>
      <c r="O7" s="110"/>
      <c r="P7" s="13"/>
      <c r="Q7" s="86"/>
      <c r="R7" s="110"/>
      <c r="S7" s="13"/>
      <c r="T7" s="86"/>
      <c r="U7" s="110"/>
      <c r="V7" s="13"/>
      <c r="W7" s="86"/>
      <c r="X7" s="110"/>
      <c r="Y7" s="86"/>
      <c r="Z7" s="86"/>
      <c r="AA7" s="110"/>
    </row>
    <row r="8" spans="1:27" s="2" customFormat="1" x14ac:dyDescent="0.2">
      <c r="A8" s="3" t="s">
        <v>7</v>
      </c>
      <c r="B8" s="13"/>
      <c r="C8" s="125"/>
      <c r="D8" s="13"/>
      <c r="E8" s="125"/>
      <c r="F8" s="13"/>
      <c r="G8" s="125"/>
      <c r="H8" s="14"/>
      <c r="I8" s="130"/>
      <c r="J8" s="13"/>
      <c r="K8" s="86"/>
      <c r="L8" s="110"/>
      <c r="M8" s="13"/>
      <c r="N8" s="86"/>
      <c r="O8" s="110"/>
      <c r="P8" s="13"/>
      <c r="Q8" s="86"/>
      <c r="R8" s="110"/>
      <c r="S8" s="13"/>
      <c r="T8" s="86"/>
      <c r="U8" s="110"/>
      <c r="V8" s="13"/>
      <c r="W8" s="86"/>
      <c r="X8" s="110"/>
      <c r="Y8" s="86"/>
      <c r="Z8" s="86"/>
      <c r="AA8" s="110"/>
    </row>
    <row r="9" spans="1:27" s="2" customFormat="1" x14ac:dyDescent="0.2">
      <c r="A9" s="3" t="s">
        <v>8</v>
      </c>
      <c r="B9" s="13"/>
      <c r="C9" s="125"/>
      <c r="D9" s="13"/>
      <c r="E9" s="125"/>
      <c r="F9" s="13"/>
      <c r="G9" s="125"/>
      <c r="H9" s="14"/>
      <c r="I9" s="130"/>
      <c r="J9" s="13"/>
      <c r="K9" s="86"/>
      <c r="L9" s="110"/>
      <c r="M9" s="13"/>
      <c r="N9" s="86"/>
      <c r="O9" s="110"/>
      <c r="P9" s="13"/>
      <c r="Q9" s="86"/>
      <c r="R9" s="110"/>
      <c r="S9" s="13"/>
      <c r="T9" s="86"/>
      <c r="U9" s="110"/>
      <c r="V9" s="13"/>
      <c r="W9" s="86"/>
      <c r="X9" s="110"/>
      <c r="Y9" s="86"/>
      <c r="Z9" s="86"/>
      <c r="AA9" s="110"/>
    </row>
    <row r="10" spans="1:27" s="2" customFormat="1" x14ac:dyDescent="0.2">
      <c r="A10" s="3" t="s">
        <v>9</v>
      </c>
      <c r="B10" s="9"/>
      <c r="C10" s="125"/>
      <c r="D10" s="9"/>
      <c r="E10" s="125"/>
      <c r="F10" s="9"/>
      <c r="G10" s="125"/>
      <c r="H10" s="9"/>
      <c r="I10" s="130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x14ac:dyDescent="0.2">
      <c r="A11" s="3" t="s">
        <v>10</v>
      </c>
      <c r="B11" s="13"/>
      <c r="C11" s="125"/>
      <c r="D11" s="13"/>
      <c r="E11" s="125"/>
      <c r="F11" s="13"/>
      <c r="G11" s="125"/>
      <c r="H11" s="14"/>
      <c r="I11" s="130"/>
      <c r="J11" s="13"/>
      <c r="K11" s="86"/>
      <c r="L11" s="110"/>
      <c r="M11" s="13"/>
      <c r="N11" s="86"/>
      <c r="O11" s="110"/>
      <c r="P11" s="13"/>
      <c r="Q11" s="86"/>
      <c r="R11" s="110"/>
      <c r="S11" s="13"/>
      <c r="T11" s="86"/>
      <c r="U11" s="110"/>
      <c r="V11" s="13"/>
      <c r="W11" s="86"/>
      <c r="X11" s="110"/>
      <c r="Y11" s="86"/>
      <c r="Z11" s="86"/>
      <c r="AA11" s="110"/>
    </row>
    <row r="12" spans="1:27" s="2" customFormat="1" x14ac:dyDescent="0.2">
      <c r="A12" s="3" t="s">
        <v>11</v>
      </c>
      <c r="B12" s="13"/>
      <c r="C12" s="125"/>
      <c r="D12" s="13"/>
      <c r="E12" s="125"/>
      <c r="F12" s="13"/>
      <c r="G12" s="125"/>
      <c r="H12" s="13"/>
      <c r="I12" s="130"/>
      <c r="J12" s="13"/>
      <c r="K12" s="86"/>
      <c r="L12" s="110"/>
      <c r="M12" s="13"/>
      <c r="N12" s="86"/>
      <c r="O12" s="110"/>
      <c r="P12" s="13"/>
      <c r="Q12" s="86"/>
      <c r="R12" s="110"/>
      <c r="S12" s="13"/>
      <c r="T12" s="86"/>
      <c r="U12" s="110"/>
      <c r="V12" s="13"/>
      <c r="W12" s="86"/>
      <c r="X12" s="110"/>
      <c r="Y12" s="86"/>
      <c r="Z12" s="86"/>
      <c r="AA12" s="110"/>
    </row>
    <row r="13" spans="1:27" s="2" customFormat="1" x14ac:dyDescent="0.2">
      <c r="A13" s="3" t="s">
        <v>12</v>
      </c>
      <c r="B13" s="13"/>
      <c r="C13" s="125"/>
      <c r="D13" s="13"/>
      <c r="E13" s="125"/>
      <c r="F13" s="13"/>
      <c r="G13" s="125"/>
      <c r="H13" s="13"/>
      <c r="I13" s="130"/>
      <c r="J13" s="13"/>
      <c r="K13" s="86"/>
      <c r="L13" s="110"/>
      <c r="M13" s="13"/>
      <c r="N13" s="86"/>
      <c r="O13" s="110"/>
      <c r="P13" s="13"/>
      <c r="Q13" s="86"/>
      <c r="R13" s="110"/>
      <c r="S13" s="13"/>
      <c r="T13" s="86"/>
      <c r="U13" s="110"/>
      <c r="V13" s="13"/>
      <c r="W13" s="86"/>
      <c r="X13" s="110"/>
      <c r="Y13" s="86"/>
      <c r="Z13" s="86"/>
      <c r="AA13" s="110"/>
    </row>
    <row r="14" spans="1:27" s="2" customFormat="1" x14ac:dyDescent="0.2">
      <c r="A14" s="3" t="s">
        <v>13</v>
      </c>
      <c r="B14" s="13"/>
      <c r="C14" s="125"/>
      <c r="D14" s="13"/>
      <c r="E14" s="125"/>
      <c r="F14" s="13"/>
      <c r="G14" s="125"/>
      <c r="H14" s="13"/>
      <c r="I14" s="130"/>
      <c r="J14" s="13"/>
      <c r="K14" s="86"/>
      <c r="L14" s="110"/>
      <c r="M14" s="13"/>
      <c r="N14" s="86"/>
      <c r="O14" s="110"/>
      <c r="P14" s="13"/>
      <c r="Q14" s="86"/>
      <c r="R14" s="110"/>
      <c r="S14" s="13"/>
      <c r="T14" s="86"/>
      <c r="U14" s="110"/>
      <c r="V14" s="13"/>
      <c r="W14" s="86"/>
      <c r="X14" s="110"/>
      <c r="Y14" s="86"/>
      <c r="Z14" s="86"/>
      <c r="AA14" s="110"/>
    </row>
    <row r="15" spans="1:27" s="2" customFormat="1" x14ac:dyDescent="0.2">
      <c r="A15" s="3" t="s">
        <v>14</v>
      </c>
      <c r="B15" s="4"/>
      <c r="C15" s="125"/>
      <c r="D15" s="9"/>
      <c r="E15" s="125"/>
      <c r="F15" s="16"/>
      <c r="G15" s="125"/>
      <c r="H15" s="16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/>
      <c r="V15" s="16"/>
      <c r="W15" s="86"/>
      <c r="X15" s="110"/>
      <c r="Y15" s="88"/>
      <c r="Z15" s="86"/>
      <c r="AA15" s="110"/>
    </row>
    <row r="16" spans="1:27" s="2" customFormat="1" x14ac:dyDescent="0.2">
      <c r="A16" s="3" t="s">
        <v>15</v>
      </c>
      <c r="B16" s="13"/>
      <c r="C16" s="125"/>
      <c r="D16" s="13"/>
      <c r="E16" s="125"/>
      <c r="F16" s="13"/>
      <c r="G16" s="125"/>
      <c r="H16" s="13"/>
      <c r="I16" s="130"/>
      <c r="J16" s="13"/>
      <c r="K16" s="86"/>
      <c r="L16" s="110"/>
      <c r="M16" s="13"/>
      <c r="N16" s="86"/>
      <c r="O16" s="110"/>
      <c r="P16" s="13"/>
      <c r="Q16" s="86"/>
      <c r="R16" s="110"/>
      <c r="S16" s="13"/>
      <c r="T16" s="86"/>
      <c r="U16" s="110"/>
      <c r="V16" s="13"/>
      <c r="W16" s="86"/>
      <c r="X16" s="110"/>
      <c r="Y16" s="86"/>
      <c r="Z16" s="86"/>
      <c r="AA16" s="110"/>
    </row>
    <row r="17" spans="1:27" s="2" customFormat="1" x14ac:dyDescent="0.2">
      <c r="A17" s="3" t="s">
        <v>16</v>
      </c>
      <c r="B17" s="13">
        <v>4084.4</v>
      </c>
      <c r="C17" s="125">
        <f>_xlfn.RANK.EQ(B17,$B$7:$B$38)</f>
        <v>3</v>
      </c>
      <c r="D17" s="13">
        <v>4482.74</v>
      </c>
      <c r="E17" s="125">
        <f>_xlfn.RANK.EQ(D17,$D$7:$D$38)</f>
        <v>3</v>
      </c>
      <c r="F17" s="13">
        <v>3563.44</v>
      </c>
      <c r="G17" s="125">
        <f>_xlfn.RANK.EQ(F17,$F$7:$F$38)</f>
        <v>4</v>
      </c>
      <c r="H17" s="13">
        <v>1810.9</v>
      </c>
      <c r="I17" s="130">
        <f>_xlfn.RANK.EQ(H17,$H$7:$H$38)</f>
        <v>4</v>
      </c>
      <c r="J17" s="13">
        <v>99.58</v>
      </c>
      <c r="K17" s="86">
        <f>_xlfn.RANK.EQ(J17,$J$7:$J$38)</f>
        <v>6</v>
      </c>
      <c r="L17" s="110">
        <f>J17/$J$39</f>
        <v>2.2833447905665164E-3</v>
      </c>
      <c r="M17" s="13">
        <v>0</v>
      </c>
      <c r="N17" s="86">
        <f>_xlfn.RANK.EQ(M17,$M$7:$M$38)</f>
        <v>7</v>
      </c>
      <c r="O17" s="110">
        <f>M17/$M$39</f>
        <v>0</v>
      </c>
      <c r="P17" s="13">
        <v>1334</v>
      </c>
      <c r="Q17" s="86">
        <f>_xlfn.RANK.EQ(P17,$P$7:$P$38)</f>
        <v>4</v>
      </c>
      <c r="R17" s="110">
        <f>P17/$P$39</f>
        <v>2.9499399176405081E-2</v>
      </c>
      <c r="S17" s="13">
        <v>845.95</v>
      </c>
      <c r="T17" s="86">
        <f>_xlfn.RANK.EQ(S17,$S$7:$S$38)</f>
        <v>4</v>
      </c>
      <c r="U17" s="110">
        <f>S17/$S$39</f>
        <v>1.3182105185080841E-2</v>
      </c>
      <c r="V17" s="13"/>
      <c r="W17" s="86"/>
      <c r="X17" s="110"/>
      <c r="Y17" s="86">
        <v>1782</v>
      </c>
      <c r="Z17" s="86"/>
      <c r="AA17" s="110"/>
    </row>
    <row r="18" spans="1:27" s="2" customFormat="1" x14ac:dyDescent="0.2">
      <c r="A18" s="3" t="s">
        <v>17</v>
      </c>
      <c r="B18" s="13"/>
      <c r="C18" s="125"/>
      <c r="D18" s="13"/>
      <c r="E18" s="125"/>
      <c r="F18" s="13"/>
      <c r="G18" s="125"/>
      <c r="H18" s="13"/>
      <c r="I18" s="130"/>
      <c r="J18" s="13"/>
      <c r="K18" s="86"/>
      <c r="L18" s="110"/>
      <c r="M18" s="13"/>
      <c r="N18" s="86"/>
      <c r="O18" s="110"/>
      <c r="P18" s="13"/>
      <c r="Q18" s="86"/>
      <c r="R18" s="110"/>
      <c r="S18" s="13"/>
      <c r="T18" s="86"/>
      <c r="U18" s="110"/>
      <c r="V18" s="13"/>
      <c r="W18" s="86"/>
      <c r="X18" s="110"/>
      <c r="Y18" s="86"/>
      <c r="Z18" s="86"/>
      <c r="AA18" s="110"/>
    </row>
    <row r="19" spans="1:27" s="2" customFormat="1" x14ac:dyDescent="0.2">
      <c r="A19" s="3" t="s">
        <v>18</v>
      </c>
      <c r="B19" s="13"/>
      <c r="C19" s="125"/>
      <c r="D19" s="9"/>
      <c r="E19" s="125"/>
      <c r="F19" s="13"/>
      <c r="G19" s="125"/>
      <c r="H19" s="13"/>
      <c r="I19" s="130"/>
      <c r="J19" s="13"/>
      <c r="K19" s="86"/>
      <c r="L19" s="110"/>
      <c r="M19" s="13"/>
      <c r="N19" s="86"/>
      <c r="O19" s="110"/>
      <c r="P19" s="13"/>
      <c r="Q19" s="86"/>
      <c r="R19" s="110"/>
      <c r="S19" s="13"/>
      <c r="T19" s="86"/>
      <c r="U19" s="110"/>
      <c r="V19" s="13"/>
      <c r="W19" s="86"/>
      <c r="X19" s="110"/>
      <c r="Y19" s="86"/>
      <c r="Z19" s="86"/>
      <c r="AA19" s="110"/>
    </row>
    <row r="20" spans="1:27" s="2" customFormat="1" x14ac:dyDescent="0.2">
      <c r="A20" s="6" t="s">
        <v>19</v>
      </c>
      <c r="B20" s="8">
        <v>24785.200000000001</v>
      </c>
      <c r="C20" s="126">
        <f>_xlfn.RANK.EQ(B20,$B$7:$B$38)</f>
        <v>1</v>
      </c>
      <c r="D20" s="8">
        <v>16277.25</v>
      </c>
      <c r="E20" s="126">
        <f>_xlfn.RANK.EQ(D20,$D$7:$D$38)</f>
        <v>1</v>
      </c>
      <c r="F20" s="8">
        <v>19415.509999999998</v>
      </c>
      <c r="G20" s="126">
        <f>_xlfn.RANK.EQ(F20,$F$7:$F$38)</f>
        <v>1</v>
      </c>
      <c r="H20" s="8">
        <v>20694.14</v>
      </c>
      <c r="I20" s="131">
        <f>_xlfn.RANK.EQ(H20,$H$7:$H$38)</f>
        <v>1</v>
      </c>
      <c r="J20" s="8">
        <v>22338.720000000001</v>
      </c>
      <c r="K20" s="89">
        <f>_xlfn.RANK.EQ(J20,$J$7:$J$38)</f>
        <v>1</v>
      </c>
      <c r="L20" s="111">
        <f>J20/$J$39</f>
        <v>0.51222132898096051</v>
      </c>
      <c r="M20" s="8">
        <v>19498.45</v>
      </c>
      <c r="N20" s="89">
        <f>_xlfn.RANK.EQ(M20,$M$7:$M$38)</f>
        <v>1</v>
      </c>
      <c r="O20" s="111">
        <f>M20/$M$39</f>
        <v>0.58979013296438787</v>
      </c>
      <c r="P20" s="8">
        <v>28098.59</v>
      </c>
      <c r="Q20" s="89">
        <f>_xlfn.RANK.EQ(P20,$P$7:$P$38)</f>
        <v>1</v>
      </c>
      <c r="R20" s="111">
        <f>P20/$P$39</f>
        <v>0.62135796304658475</v>
      </c>
      <c r="S20" s="8">
        <v>27511.360000000001</v>
      </c>
      <c r="T20" s="89">
        <f>_xlfn.RANK.EQ(S20,$S$7:$S$38)</f>
        <v>2</v>
      </c>
      <c r="U20" s="111">
        <f>S20/$S$39</f>
        <v>0.42869867167637049</v>
      </c>
      <c r="V20" s="8">
        <v>25656.86</v>
      </c>
      <c r="W20" s="89">
        <f>_xlfn.RANK.EQ(V20,$V$7:$V$38)</f>
        <v>1</v>
      </c>
      <c r="X20" s="111">
        <f>V20/$V$39</f>
        <v>0.78755558993475328</v>
      </c>
      <c r="Y20" s="83">
        <v>31888.91</v>
      </c>
      <c r="Z20" s="89">
        <f>_xlfn.RANK.EQ(Y20,$Y$7:$Y$38)</f>
        <v>1</v>
      </c>
      <c r="AA20" s="111">
        <f>Y20/$Y$39</f>
        <v>0.71599041541437036</v>
      </c>
    </row>
    <row r="21" spans="1:27" s="2" customFormat="1" x14ac:dyDescent="0.2">
      <c r="A21" s="3" t="s">
        <v>20</v>
      </c>
      <c r="B21" s="16"/>
      <c r="C21" s="125"/>
      <c r="D21" s="16"/>
      <c r="E21" s="125"/>
      <c r="F21" s="16"/>
      <c r="G21" s="125"/>
      <c r="H21" s="16"/>
      <c r="I21" s="130"/>
      <c r="J21" s="16"/>
      <c r="K21" s="86"/>
      <c r="L21" s="110"/>
      <c r="M21" s="16"/>
      <c r="N21" s="86"/>
      <c r="O21" s="110"/>
      <c r="P21" s="16"/>
      <c r="Q21" s="86"/>
      <c r="R21" s="110"/>
      <c r="S21" s="16"/>
      <c r="T21" s="86"/>
      <c r="U21" s="110"/>
      <c r="V21" s="16"/>
      <c r="W21" s="86"/>
      <c r="X21" s="110"/>
      <c r="Y21" s="88"/>
      <c r="Z21" s="86"/>
      <c r="AA21" s="110"/>
    </row>
    <row r="22" spans="1:27" s="2" customFormat="1" x14ac:dyDescent="0.2">
      <c r="A22" s="3" t="s">
        <v>21</v>
      </c>
      <c r="B22" s="13">
        <v>16438.900000000001</v>
      </c>
      <c r="C22" s="125">
        <f>_xlfn.RANK.EQ(B22,$B$7:$B$38)</f>
        <v>2</v>
      </c>
      <c r="D22" s="13">
        <v>11516.49</v>
      </c>
      <c r="E22" s="125">
        <f>_xlfn.RANK.EQ(D22,$D$7:$D$38)</f>
        <v>2</v>
      </c>
      <c r="F22" s="13">
        <v>12505.58</v>
      </c>
      <c r="G22" s="125">
        <f>_xlfn.RANK.EQ(F22,$F$7:$F$38)</f>
        <v>2</v>
      </c>
      <c r="H22" s="13">
        <v>12080.15</v>
      </c>
      <c r="I22" s="130">
        <f>_xlfn.RANK.EQ(H22,$H$7:$H$38)</f>
        <v>2</v>
      </c>
      <c r="J22" s="13">
        <v>12189.86</v>
      </c>
      <c r="K22" s="86">
        <f>_xlfn.RANK.EQ(J22,$J$7:$J$38)</f>
        <v>2</v>
      </c>
      <c r="L22" s="110">
        <f>J22/$J$39</f>
        <v>0.27951047729197787</v>
      </c>
      <c r="M22" s="13">
        <v>10880.5</v>
      </c>
      <c r="N22" s="86">
        <f>_xlfn.RANK.EQ(M22,$M$7:$M$38)</f>
        <v>2</v>
      </c>
      <c r="O22" s="110">
        <f>M22/$M$39</f>
        <v>0.32911393170836767</v>
      </c>
      <c r="P22" s="13">
        <v>5045.6000000000004</v>
      </c>
      <c r="Q22" s="86">
        <f>_xlfn.RANK.EQ(P22,$P$7:$P$38)</f>
        <v>3</v>
      </c>
      <c r="R22" s="110">
        <f>P22/$P$39</f>
        <v>0.11157583844413005</v>
      </c>
      <c r="S22" s="13">
        <v>2342</v>
      </c>
      <c r="T22" s="86">
        <f>_xlfn.RANK.EQ(S22,$S$7:$S$38)</f>
        <v>3</v>
      </c>
      <c r="U22" s="110">
        <f>S22/$S$39</f>
        <v>3.6494462253631219E-2</v>
      </c>
      <c r="V22" s="13">
        <v>1551.98</v>
      </c>
      <c r="W22" s="86">
        <f>_xlfn.RANK.EQ(V22,$V$7:$V$38)</f>
        <v>3</v>
      </c>
      <c r="X22" s="110">
        <f>V22/$V$39</f>
        <v>4.7639131385015097E-2</v>
      </c>
      <c r="Y22" s="86">
        <v>1700.57</v>
      </c>
      <c r="Z22" s="86">
        <f>_xlfn.RANK.EQ(Y22,$Y$7:$Y$38)</f>
        <v>4</v>
      </c>
      <c r="AA22" s="110">
        <f>Y22/$Y$39</f>
        <v>3.8182296627298197E-2</v>
      </c>
    </row>
    <row r="23" spans="1:27" s="2" customFormat="1" x14ac:dyDescent="0.2">
      <c r="A23" s="3" t="s">
        <v>22</v>
      </c>
      <c r="B23" s="13"/>
      <c r="C23" s="125"/>
      <c r="D23" s="13"/>
      <c r="E23" s="125"/>
      <c r="F23" s="13"/>
      <c r="G23" s="125"/>
      <c r="H23" s="13"/>
      <c r="I23" s="130"/>
      <c r="J23" s="13"/>
      <c r="K23" s="86"/>
      <c r="L23" s="110"/>
      <c r="M23" s="13"/>
      <c r="N23" s="86"/>
      <c r="O23" s="110"/>
      <c r="P23" s="13"/>
      <c r="Q23" s="86"/>
      <c r="R23" s="110"/>
      <c r="S23" s="13"/>
      <c r="T23" s="86"/>
      <c r="U23" s="110"/>
      <c r="V23" s="13"/>
      <c r="W23" s="86"/>
      <c r="X23" s="110"/>
      <c r="Y23" s="86"/>
      <c r="Z23" s="86"/>
      <c r="AA23" s="110"/>
    </row>
    <row r="24" spans="1:27" s="2" customFormat="1" x14ac:dyDescent="0.2">
      <c r="A24" s="3" t="s">
        <v>23</v>
      </c>
      <c r="B24" s="13">
        <v>238.5</v>
      </c>
      <c r="C24" s="125">
        <f>_xlfn.RANK.EQ(B24,$B$7:$B$38)</f>
        <v>5</v>
      </c>
      <c r="D24" s="13">
        <v>383.08</v>
      </c>
      <c r="E24" s="125">
        <f>_xlfn.RANK.EQ(D24,$D$7:$D$38)</f>
        <v>5</v>
      </c>
      <c r="F24" s="13">
        <v>734.67</v>
      </c>
      <c r="G24" s="125">
        <f>_xlfn.RANK.EQ(F24,$F$7:$F$38)</f>
        <v>5</v>
      </c>
      <c r="H24" s="13">
        <v>296</v>
      </c>
      <c r="I24" s="130">
        <f>_xlfn.RANK.EQ(H24,$H$7:$H$38)</f>
        <v>5</v>
      </c>
      <c r="J24" s="13">
        <v>790.2</v>
      </c>
      <c r="K24" s="86">
        <f>_xlfn.RANK.EQ(J24,$J$7:$J$38)</f>
        <v>4</v>
      </c>
      <c r="L24" s="110">
        <f>J24/$J$39</f>
        <v>1.811909071606408E-2</v>
      </c>
      <c r="M24" s="13">
        <v>852.73</v>
      </c>
      <c r="N24" s="86">
        <f>_xlfn.RANK.EQ(M24,$M$7:$M$38)</f>
        <v>4</v>
      </c>
      <c r="O24" s="110">
        <f>M24/$M$39</f>
        <v>2.579342153262041E-2</v>
      </c>
      <c r="P24" s="13">
        <v>562.1</v>
      </c>
      <c r="Q24" s="86">
        <f>_xlfn.RANK.EQ(P24,$P$7:$P$38)</f>
        <v>5</v>
      </c>
      <c r="R24" s="110">
        <f>P24/$P$39</f>
        <v>1.2429994210687629E-2</v>
      </c>
      <c r="S24" s="13">
        <v>618.6</v>
      </c>
      <c r="T24" s="86">
        <f>_xlfn.RANK.EQ(S24,$S$7:$S$38)</f>
        <v>5</v>
      </c>
      <c r="U24" s="110">
        <f>S24/$S$39</f>
        <v>9.6393998078976393E-3</v>
      </c>
      <c r="V24" s="13">
        <v>843.3</v>
      </c>
      <c r="W24" s="86">
        <f>_xlfn.RANK.EQ(V24,$V$7:$V$38)</f>
        <v>4</v>
      </c>
      <c r="X24" s="110">
        <f>V24/$V$39</f>
        <v>2.588569407916547E-2</v>
      </c>
      <c r="Y24" s="86">
        <v>855.1</v>
      </c>
      <c r="Z24" s="86">
        <f>_xlfn.RANK.EQ(Y24,$Y$7:$Y$38)</f>
        <v>5</v>
      </c>
      <c r="AA24" s="110">
        <f>Y24/$Y$39</f>
        <v>1.9199257805325678E-2</v>
      </c>
    </row>
    <row r="25" spans="1:27" s="2" customFormat="1" x14ac:dyDescent="0.2">
      <c r="A25" s="3" t="s">
        <v>24</v>
      </c>
      <c r="B25" s="13"/>
      <c r="C25" s="125"/>
      <c r="D25" s="13"/>
      <c r="E25" s="125"/>
      <c r="F25" s="13"/>
      <c r="G25" s="125"/>
      <c r="H25" s="13"/>
      <c r="I25" s="130"/>
      <c r="J25" s="13"/>
      <c r="K25" s="86"/>
      <c r="L25" s="110"/>
      <c r="M25" s="13"/>
      <c r="N25" s="86"/>
      <c r="O25" s="110"/>
      <c r="P25" s="13"/>
      <c r="Q25" s="86"/>
      <c r="R25" s="110"/>
      <c r="S25" s="13"/>
      <c r="T25" s="86"/>
      <c r="U25" s="110"/>
      <c r="V25" s="13"/>
      <c r="W25" s="86"/>
      <c r="X25" s="110"/>
      <c r="Y25" s="86"/>
      <c r="Z25" s="86"/>
      <c r="AA25" s="110"/>
    </row>
    <row r="26" spans="1:27" s="2" customFormat="1" x14ac:dyDescent="0.2">
      <c r="A26" s="3" t="s">
        <v>25</v>
      </c>
      <c r="B26" s="13"/>
      <c r="C26" s="125"/>
      <c r="D26" s="13"/>
      <c r="E26" s="125"/>
      <c r="F26" s="13"/>
      <c r="G26" s="125"/>
      <c r="H26" s="13"/>
      <c r="I26" s="130"/>
      <c r="J26" s="13"/>
      <c r="K26" s="86"/>
      <c r="L26" s="110"/>
      <c r="M26" s="13"/>
      <c r="N26" s="86"/>
      <c r="O26" s="110"/>
      <c r="P26" s="13"/>
      <c r="Q26" s="86"/>
      <c r="R26" s="110"/>
      <c r="S26" s="13"/>
      <c r="T26" s="86"/>
      <c r="U26" s="110"/>
      <c r="V26" s="13"/>
      <c r="W26" s="86"/>
      <c r="X26" s="110"/>
      <c r="Y26" s="86"/>
      <c r="Z26" s="86"/>
      <c r="AA26" s="110"/>
    </row>
    <row r="27" spans="1:27" s="2" customFormat="1" x14ac:dyDescent="0.2">
      <c r="A27" s="3" t="s">
        <v>26</v>
      </c>
      <c r="B27" s="9"/>
      <c r="C27" s="125"/>
      <c r="D27" s="13"/>
      <c r="E27" s="125"/>
      <c r="F27" s="13"/>
      <c r="G27" s="125"/>
      <c r="H27" s="13"/>
      <c r="I27" s="130"/>
      <c r="J27" s="13"/>
      <c r="K27" s="86"/>
      <c r="L27" s="110"/>
      <c r="M27" s="13"/>
      <c r="N27" s="86"/>
      <c r="O27" s="110"/>
      <c r="P27" s="13"/>
      <c r="Q27" s="86"/>
      <c r="R27" s="110"/>
      <c r="S27" s="13"/>
      <c r="T27" s="86"/>
      <c r="U27" s="110"/>
      <c r="V27" s="13"/>
      <c r="W27" s="86"/>
      <c r="X27" s="110"/>
      <c r="Y27" s="86"/>
      <c r="Z27" s="86"/>
      <c r="AA27" s="110"/>
    </row>
    <row r="28" spans="1:27" s="2" customFormat="1" x14ac:dyDescent="0.2">
      <c r="A28" s="3" t="s">
        <v>27</v>
      </c>
      <c r="B28" s="13">
        <v>66.239999999999995</v>
      </c>
      <c r="C28" s="125">
        <f>_xlfn.RANK.EQ(B28,$B$7:$B$38)</f>
        <v>6</v>
      </c>
      <c r="D28" s="13">
        <v>135.66</v>
      </c>
      <c r="E28" s="125">
        <f>_xlfn.RANK.EQ(D28,$D$7:$D$38)</f>
        <v>6</v>
      </c>
      <c r="F28" s="13">
        <v>119.3</v>
      </c>
      <c r="G28" s="125">
        <f>_xlfn.RANK.EQ(F28,$F$7:$F$38)</f>
        <v>6</v>
      </c>
      <c r="H28" s="13">
        <v>55.5</v>
      </c>
      <c r="I28" s="130">
        <f>_xlfn.RANK.EQ(H28,$H$7:$H$38)</f>
        <v>6</v>
      </c>
      <c r="J28" s="13">
        <v>126.6</v>
      </c>
      <c r="K28" s="86">
        <f>_xlfn.RANK.EQ(J28,$J$7:$J$38)</f>
        <v>5</v>
      </c>
      <c r="L28" s="110">
        <f>J28/$J$39</f>
        <v>2.9029067130520278E-3</v>
      </c>
      <c r="M28" s="13">
        <v>264.55</v>
      </c>
      <c r="N28" s="86">
        <f>_xlfn.RANK.EQ(M28,$M$7:$M$38)</f>
        <v>5</v>
      </c>
      <c r="O28" s="110">
        <f>M28/$M$39</f>
        <v>8.0021222033407179E-3</v>
      </c>
      <c r="P28" s="13">
        <v>264</v>
      </c>
      <c r="Q28" s="86">
        <f>_xlfn.RANK.EQ(P28,$P$7:$P$38)</f>
        <v>6</v>
      </c>
      <c r="R28" s="110">
        <f>P28/$P$39</f>
        <v>5.8379620559002553E-3</v>
      </c>
      <c r="S28" s="13">
        <v>136.80000000000001</v>
      </c>
      <c r="T28" s="86">
        <f>_xlfn.RANK.EQ(S28,$S$7:$S$38)</f>
        <v>6</v>
      </c>
      <c r="U28" s="110">
        <f>S28/$S$39</f>
        <v>2.131700442483668E-3</v>
      </c>
      <c r="V28" s="13">
        <v>266.60000000000002</v>
      </c>
      <c r="W28" s="86">
        <f>_xlfn.RANK.EQ(V28,$V$7:$V$38)</f>
        <v>5</v>
      </c>
      <c r="X28" s="110">
        <f>V28/$V$39</f>
        <v>8.1834768664834755E-3</v>
      </c>
      <c r="Y28" s="86">
        <v>206.4</v>
      </c>
      <c r="Z28" s="86">
        <f>_xlfn.RANK.EQ(Y28,$Y$7:$Y$38)</f>
        <v>6</v>
      </c>
      <c r="AA28" s="110">
        <f>Y28/$Y$39</f>
        <v>4.6342261852639691E-3</v>
      </c>
    </row>
    <row r="29" spans="1:27" s="2" customFormat="1" x14ac:dyDescent="0.2">
      <c r="A29" s="3" t="s">
        <v>28</v>
      </c>
      <c r="B29" s="9"/>
      <c r="C29" s="125"/>
      <c r="D29" s="9"/>
      <c r="E29" s="125"/>
      <c r="F29" s="9"/>
      <c r="G29" s="125"/>
      <c r="H29" s="9"/>
      <c r="I29" s="130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x14ac:dyDescent="0.2">
      <c r="A30" s="3" t="s">
        <v>29</v>
      </c>
      <c r="B30" s="13">
        <v>1619.68</v>
      </c>
      <c r="C30" s="125">
        <f>_xlfn.RANK.EQ(B30,$B$7:$B$38)</f>
        <v>4</v>
      </c>
      <c r="D30" s="13">
        <v>2963.1</v>
      </c>
      <c r="E30" s="125">
        <f>_xlfn.RANK.EQ(D30,$D$7:$D$38)</f>
        <v>4</v>
      </c>
      <c r="F30" s="13">
        <v>3678.92</v>
      </c>
      <c r="G30" s="125">
        <f>_xlfn.RANK.EQ(F30,$F$7:$F$38)</f>
        <v>3</v>
      </c>
      <c r="H30" s="13">
        <v>3175.4</v>
      </c>
      <c r="I30" s="130">
        <f>_xlfn.RANK.EQ(H30,$H$7:$H$38)</f>
        <v>3</v>
      </c>
      <c r="J30" s="13">
        <v>8058.5</v>
      </c>
      <c r="K30" s="86">
        <f>_xlfn.RANK.EQ(J30,$J$7:$J$38)</f>
        <v>3</v>
      </c>
      <c r="L30" s="110">
        <f>J30/$J$39</f>
        <v>0.18477941348443735</v>
      </c>
      <c r="M30" s="13">
        <v>1518.75</v>
      </c>
      <c r="N30" s="86">
        <f>_xlfn.RANK.EQ(M30,$M$7:$M$38)</f>
        <v>3</v>
      </c>
      <c r="O30" s="110">
        <f>M30/$M$39</f>
        <v>4.593922924333288E-2</v>
      </c>
      <c r="P30" s="13">
        <v>9916.9699999999993</v>
      </c>
      <c r="Q30" s="86">
        <f>_xlfn.RANK.EQ(P30,$P$7:$P$38)</f>
        <v>2</v>
      </c>
      <c r="R30" s="110">
        <f>P30/$P$39</f>
        <v>0.21929884306629224</v>
      </c>
      <c r="S30" s="13">
        <v>32719.41</v>
      </c>
      <c r="T30" s="86">
        <f>_xlfn.RANK.EQ(S30,$S$7:$S$38)</f>
        <v>1</v>
      </c>
      <c r="U30" s="110">
        <f>S30/$S$39</f>
        <v>0.50985366063453619</v>
      </c>
      <c r="V30" s="13">
        <v>4259.1000000000004</v>
      </c>
      <c r="W30" s="86">
        <f>_xlfn.RANK.EQ(V30,$V$7:$V$38)</f>
        <v>2</v>
      </c>
      <c r="X30" s="110">
        <f>V30/$V$39</f>
        <v>0.1307361077345828</v>
      </c>
      <c r="Y30" s="86">
        <v>8105.2</v>
      </c>
      <c r="Z30" s="86">
        <f>_xlfn.RANK.EQ(Y30,$Y$7:$Y$38)</f>
        <v>2</v>
      </c>
      <c r="AA30" s="110">
        <f>Y30/$Y$39</f>
        <v>0.18198318835659652</v>
      </c>
    </row>
    <row r="31" spans="1:27" s="2" customFormat="1" x14ac:dyDescent="0.2">
      <c r="A31" s="3" t="s">
        <v>30</v>
      </c>
      <c r="B31" s="13">
        <v>27</v>
      </c>
      <c r="C31" s="125">
        <f>_xlfn.RANK.EQ(B31,$B$7:$B$38)</f>
        <v>7</v>
      </c>
      <c r="D31" s="13"/>
      <c r="E31" s="125"/>
      <c r="F31" s="13"/>
      <c r="G31" s="125"/>
      <c r="H31" s="13"/>
      <c r="I31" s="130"/>
      <c r="J31" s="13"/>
      <c r="K31" s="86"/>
      <c r="L31" s="110"/>
      <c r="M31" s="13"/>
      <c r="N31" s="86"/>
      <c r="O31" s="110"/>
      <c r="P31" s="13"/>
      <c r="Q31" s="86"/>
      <c r="R31" s="110"/>
      <c r="S31" s="13"/>
      <c r="T31" s="86"/>
      <c r="U31" s="110"/>
      <c r="V31" s="13"/>
      <c r="W31" s="86"/>
      <c r="X31" s="110"/>
      <c r="Y31" s="86"/>
      <c r="Z31" s="86"/>
      <c r="AA31" s="110"/>
    </row>
    <row r="32" spans="1:27" s="2" customFormat="1" x14ac:dyDescent="0.2">
      <c r="A32" s="3" t="s">
        <v>31</v>
      </c>
      <c r="B32" s="13"/>
      <c r="C32" s="125"/>
      <c r="D32" s="13"/>
      <c r="E32" s="125"/>
      <c r="F32" s="13"/>
      <c r="G32" s="125"/>
      <c r="H32" s="13"/>
      <c r="I32" s="130"/>
      <c r="J32" s="13"/>
      <c r="K32" s="86"/>
      <c r="L32" s="110"/>
      <c r="M32" s="13"/>
      <c r="N32" s="86"/>
      <c r="O32" s="110"/>
      <c r="P32" s="13"/>
      <c r="Q32" s="86"/>
      <c r="R32" s="110"/>
      <c r="S32" s="13"/>
      <c r="T32" s="86"/>
      <c r="U32" s="110"/>
      <c r="V32" s="13"/>
      <c r="W32" s="86"/>
      <c r="X32" s="110"/>
      <c r="Y32" s="86"/>
      <c r="Z32" s="86"/>
      <c r="AA32" s="110"/>
    </row>
    <row r="33" spans="1:27" s="2" customFormat="1" x14ac:dyDescent="0.2">
      <c r="A33" s="3" t="s">
        <v>32</v>
      </c>
      <c r="B33" s="9"/>
      <c r="C33" s="125"/>
      <c r="D33" s="9"/>
      <c r="E33" s="125"/>
      <c r="F33" s="4"/>
      <c r="G33" s="125"/>
      <c r="H33" s="4"/>
      <c r="I33" s="130"/>
      <c r="J33" s="4"/>
      <c r="K33" s="86"/>
      <c r="L33" s="110"/>
      <c r="M33" s="4"/>
      <c r="N33" s="86"/>
      <c r="O33" s="110"/>
      <c r="P33" s="4"/>
      <c r="Q33" s="86"/>
      <c r="R33" s="110"/>
      <c r="S33" s="4"/>
      <c r="T33" s="86"/>
      <c r="U33" s="110"/>
      <c r="V33" s="4"/>
      <c r="W33" s="86"/>
      <c r="X33" s="110"/>
      <c r="Y33" s="79"/>
      <c r="Z33" s="86"/>
      <c r="AA33" s="110"/>
    </row>
    <row r="34" spans="1:27" s="2" customFormat="1" x14ac:dyDescent="0.2">
      <c r="A34" s="3" t="s">
        <v>33</v>
      </c>
      <c r="B34" s="13"/>
      <c r="C34" s="125"/>
      <c r="D34" s="13"/>
      <c r="E34" s="125"/>
      <c r="F34" s="13"/>
      <c r="G34" s="125"/>
      <c r="H34" s="13"/>
      <c r="I34" s="130"/>
      <c r="J34" s="13"/>
      <c r="K34" s="86"/>
      <c r="L34" s="110"/>
      <c r="M34" s="13"/>
      <c r="N34" s="86"/>
      <c r="O34" s="110"/>
      <c r="P34" s="13"/>
      <c r="Q34" s="86"/>
      <c r="R34" s="110"/>
      <c r="S34" s="13"/>
      <c r="T34" s="86"/>
      <c r="U34" s="110"/>
      <c r="V34" s="13"/>
      <c r="W34" s="86"/>
      <c r="X34" s="110"/>
      <c r="Y34" s="86"/>
      <c r="Z34" s="86"/>
      <c r="AA34" s="110"/>
    </row>
    <row r="35" spans="1:27" s="2" customFormat="1" x14ac:dyDescent="0.2">
      <c r="A35" s="3" t="s">
        <v>34</v>
      </c>
      <c r="B35" s="4"/>
      <c r="C35" s="125"/>
      <c r="D35" s="4"/>
      <c r="E35" s="125"/>
      <c r="F35" s="13"/>
      <c r="G35" s="125"/>
      <c r="H35" s="13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/>
      <c r="T35" s="86"/>
      <c r="U35" s="110"/>
      <c r="V35" s="13"/>
      <c r="W35" s="86"/>
      <c r="X35" s="110"/>
      <c r="Y35" s="86"/>
      <c r="Z35" s="86"/>
      <c r="AA35" s="110"/>
    </row>
    <row r="36" spans="1:27" s="2" customFormat="1" x14ac:dyDescent="0.2">
      <c r="A36" s="3" t="s">
        <v>35</v>
      </c>
      <c r="B36" s="13"/>
      <c r="C36" s="125"/>
      <c r="D36" s="13"/>
      <c r="E36" s="125"/>
      <c r="F36" s="13"/>
      <c r="G36" s="125"/>
      <c r="H36" s="13"/>
      <c r="I36" s="130"/>
      <c r="J36" s="13"/>
      <c r="K36" s="86"/>
      <c r="L36" s="110"/>
      <c r="M36" s="13"/>
      <c r="N36" s="86"/>
      <c r="O36" s="110"/>
      <c r="P36" s="13"/>
      <c r="Q36" s="86"/>
      <c r="R36" s="110"/>
      <c r="S36" s="13"/>
      <c r="T36" s="86"/>
      <c r="U36" s="110"/>
      <c r="V36" s="13"/>
      <c r="W36" s="86"/>
      <c r="X36" s="110"/>
      <c r="Y36" s="86"/>
      <c r="Z36" s="86"/>
      <c r="AA36" s="110"/>
    </row>
    <row r="37" spans="1:27" s="2" customFormat="1" x14ac:dyDescent="0.2">
      <c r="A37" s="3" t="s">
        <v>36</v>
      </c>
      <c r="B37" s="13"/>
      <c r="C37" s="125"/>
      <c r="D37" s="13"/>
      <c r="E37" s="125"/>
      <c r="F37" s="13"/>
      <c r="G37" s="125"/>
      <c r="H37" s="13"/>
      <c r="I37" s="130"/>
      <c r="J37" s="13"/>
      <c r="K37" s="86"/>
      <c r="L37" s="110"/>
      <c r="M37" s="13"/>
      <c r="N37" s="86"/>
      <c r="O37" s="110"/>
      <c r="P37" s="13"/>
      <c r="Q37" s="86"/>
      <c r="R37" s="110"/>
      <c r="S37" s="13"/>
      <c r="T37" s="86"/>
      <c r="U37" s="110"/>
      <c r="V37" s="13"/>
      <c r="W37" s="86"/>
      <c r="X37" s="110"/>
      <c r="Y37" s="86"/>
      <c r="Z37" s="86"/>
      <c r="AA37" s="110"/>
    </row>
    <row r="38" spans="1:27" s="2" customFormat="1" x14ac:dyDescent="0.2">
      <c r="A38" s="3" t="s">
        <v>37</v>
      </c>
      <c r="B38" s="13"/>
      <c r="C38" s="125"/>
      <c r="D38" s="13"/>
      <c r="E38" s="125"/>
      <c r="F38" s="13"/>
      <c r="G38" s="125"/>
      <c r="H38" s="13"/>
      <c r="I38" s="130"/>
      <c r="J38" s="13">
        <v>8</v>
      </c>
      <c r="K38" s="86">
        <f>_xlfn.RANK.EQ(J38,$J$7:$J$38)</f>
        <v>7</v>
      </c>
      <c r="L38" s="110">
        <f>J38/$J$39</f>
        <v>1.8343802294167635E-4</v>
      </c>
      <c r="M38" s="13">
        <v>45</v>
      </c>
      <c r="N38" s="86">
        <f>_xlfn.RANK.EQ(M38,$M$7:$M$38)</f>
        <v>6</v>
      </c>
      <c r="O38" s="110">
        <f>M38/$M$39</f>
        <v>1.3611623479506038E-3</v>
      </c>
      <c r="P38" s="13"/>
      <c r="Q38" s="86"/>
      <c r="R38" s="110"/>
      <c r="S38" s="13"/>
      <c r="T38" s="86"/>
      <c r="U38" s="110"/>
      <c r="V38" s="13"/>
      <c r="W38" s="86"/>
      <c r="X38" s="110"/>
      <c r="Y38" s="86"/>
      <c r="Z38" s="86"/>
      <c r="AA38" s="110"/>
    </row>
    <row r="39" spans="1:27" s="2" customFormat="1" x14ac:dyDescent="0.2">
      <c r="A39" s="75" t="s">
        <v>38</v>
      </c>
      <c r="B39" s="76">
        <f t="shared" ref="B39:P39" si="0">SUM(B7:B38)</f>
        <v>47259.92</v>
      </c>
      <c r="C39" s="127"/>
      <c r="D39" s="76">
        <f t="shared" si="0"/>
        <v>35758.32</v>
      </c>
      <c r="E39" s="127"/>
      <c r="F39" s="76">
        <f t="shared" si="0"/>
        <v>40017.42</v>
      </c>
      <c r="G39" s="127"/>
      <c r="H39" s="76">
        <f t="shared" si="0"/>
        <v>38112.090000000004</v>
      </c>
      <c r="I39" s="127"/>
      <c r="J39" s="76">
        <f t="shared" si="0"/>
        <v>43611.46</v>
      </c>
      <c r="K39" s="103"/>
      <c r="L39" s="104">
        <f>SUM(L7:L38)</f>
        <v>1</v>
      </c>
      <c r="M39" s="76">
        <f t="shared" si="0"/>
        <v>33059.979999999996</v>
      </c>
      <c r="N39" s="103"/>
      <c r="O39" s="104">
        <f>SUM(O7:O38)</f>
        <v>1.0000000000000002</v>
      </c>
      <c r="P39" s="76">
        <f t="shared" si="0"/>
        <v>45221.26</v>
      </c>
      <c r="Q39" s="103"/>
      <c r="R39" s="104">
        <f>SUM(R7:R38)</f>
        <v>1</v>
      </c>
      <c r="S39" s="76">
        <f>SUM(S7:S38)</f>
        <v>64174.119999999995</v>
      </c>
      <c r="T39" s="103"/>
      <c r="U39" s="104">
        <f>SUM(U7:U38)</f>
        <v>1</v>
      </c>
      <c r="V39" s="76">
        <f>SUM(V7:V38)</f>
        <v>32577.839999999997</v>
      </c>
      <c r="W39" s="103"/>
      <c r="X39" s="104">
        <f>SUM(X7:X38)</f>
        <v>1.0000000000000002</v>
      </c>
      <c r="Y39" s="103">
        <f>SUM(Y7:Y38)</f>
        <v>44538.18</v>
      </c>
      <c r="Z39" s="103"/>
      <c r="AA39" s="104">
        <f>SUM(AA7:AA38)</f>
        <v>0.95998938438885484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</sheetData>
  <pageMargins left="0.79" right="0.79" top="0.98" bottom="0.98" header="0" footer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0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.4257812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1.42578125" style="2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80</v>
      </c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2"/>
    </row>
    <row r="6" spans="1:27" s="2" customFormat="1" ht="4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>
        <v>96</v>
      </c>
      <c r="C7" s="125">
        <f>_xlfn.RANK.EQ(B7,$B$7:$B$38)</f>
        <v>26</v>
      </c>
      <c r="D7" s="13">
        <v>90</v>
      </c>
      <c r="E7" s="125">
        <f>_xlfn.RANK.EQ(D7,$D$7:$D$38)</f>
        <v>25</v>
      </c>
      <c r="F7" s="13">
        <v>204</v>
      </c>
      <c r="G7" s="125">
        <f>_xlfn.RANK.EQ(F7,$F$7:$F$38)</f>
        <v>23</v>
      </c>
      <c r="H7" s="14">
        <v>191.4</v>
      </c>
      <c r="I7" s="130">
        <f>_xlfn.RANK.EQ(H7,$H$7:$H$38)</f>
        <v>23</v>
      </c>
      <c r="J7" s="13">
        <v>181.7</v>
      </c>
      <c r="K7" s="86">
        <f>_xlfn.RANK.EQ(J7,$J$7:$J$38)</f>
        <v>25</v>
      </c>
      <c r="L7" s="110">
        <f>J7/$J$39</f>
        <v>1.380589962790327E-4</v>
      </c>
      <c r="M7" s="13">
        <v>185.6</v>
      </c>
      <c r="N7" s="86">
        <f>_xlfn.RANK.EQ(M7,$M$7:$M$38)</f>
        <v>23</v>
      </c>
      <c r="O7" s="110">
        <f>M7/$M$39</f>
        <v>1.2644452738581695E-4</v>
      </c>
      <c r="P7" s="13">
        <v>185.8</v>
      </c>
      <c r="Q7" s="86">
        <f>_xlfn.RANK.EQ(P7,$P$7:$P$38)</f>
        <v>24</v>
      </c>
      <c r="R7" s="110">
        <f>P7/$P$39</f>
        <v>1.2218101663417604E-4</v>
      </c>
      <c r="S7" s="13">
        <v>197.64</v>
      </c>
      <c r="T7" s="86">
        <f>_xlfn.RANK.EQ(S7,$S$7:$S$38)</f>
        <v>24</v>
      </c>
      <c r="U7" s="110">
        <f>S7/$S$39</f>
        <v>1.202024641553807E-4</v>
      </c>
      <c r="V7" s="13">
        <v>216</v>
      </c>
      <c r="W7" s="86">
        <f>_xlfn.RANK.EQ(V7,$V$7:$V$38)</f>
        <v>25</v>
      </c>
      <c r="X7" s="110">
        <f>V7/$V$39</f>
        <v>1.1432481458208776E-4</v>
      </c>
      <c r="Y7" s="86">
        <v>207</v>
      </c>
      <c r="Z7" s="86">
        <f>_xlfn.RANK.EQ(Y7,$Y$7:$Y$38)</f>
        <v>23</v>
      </c>
      <c r="AA7" s="110">
        <f>Y7/$Y$39</f>
        <v>1.0197617109508782E-4</v>
      </c>
    </row>
    <row r="8" spans="1:27" s="2" customFormat="1" x14ac:dyDescent="0.2">
      <c r="A8" s="3" t="s">
        <v>7</v>
      </c>
      <c r="B8" s="13">
        <v>72.900000000000006</v>
      </c>
      <c r="C8" s="125">
        <f t="shared" ref="C8:C38" si="0">_xlfn.RANK.EQ(B8,$B$7:$B$38)</f>
        <v>27</v>
      </c>
      <c r="D8" s="13">
        <v>72</v>
      </c>
      <c r="E8" s="125">
        <f t="shared" ref="E8:E38" si="1">_xlfn.RANK.EQ(D8,$D$7:$D$38)</f>
        <v>27</v>
      </c>
      <c r="F8" s="13">
        <v>61.5</v>
      </c>
      <c r="G8" s="125">
        <f t="shared" ref="G8:G38" si="2">_xlfn.RANK.EQ(F8,$F$7:$F$38)</f>
        <v>26</v>
      </c>
      <c r="H8" s="14">
        <v>55.8</v>
      </c>
      <c r="I8" s="130">
        <f t="shared" ref="I8:I38" si="3">_xlfn.RANK.EQ(H8,$H$7:$H$38)</f>
        <v>26</v>
      </c>
      <c r="J8" s="13">
        <v>94.56</v>
      </c>
      <c r="K8" s="86">
        <f t="shared" ref="K8:K38" si="4">_xlfn.RANK.EQ(J8,$J$7:$J$38)</f>
        <v>26</v>
      </c>
      <c r="L8" s="110">
        <f t="shared" ref="L8:L38" si="5">J8/$J$39</f>
        <v>7.1848424260568701E-5</v>
      </c>
      <c r="M8" s="13">
        <v>105</v>
      </c>
      <c r="N8" s="86">
        <f t="shared" ref="N8:N38" si="6">_xlfn.RANK.EQ(M8,$M$7:$M$38)</f>
        <v>25</v>
      </c>
      <c r="O8" s="110">
        <f t="shared" ref="O8:O38" si="7">M8/$M$39</f>
        <v>7.1533811290467567E-5</v>
      </c>
      <c r="P8" s="13">
        <v>136.03</v>
      </c>
      <c r="Q8" s="86">
        <f t="shared" ref="Q8:Q38" si="8">_xlfn.RANK.EQ(P8,$P$7:$P$38)</f>
        <v>25</v>
      </c>
      <c r="R8" s="110">
        <f t="shared" ref="R8:R38" si="9">P8/$P$39</f>
        <v>8.945254947657139E-5</v>
      </c>
      <c r="S8" s="13">
        <v>185.64</v>
      </c>
      <c r="T8" s="86">
        <f t="shared" ref="T8:T38" si="10">_xlfn.RANK.EQ(S8,$S$7:$S$38)</f>
        <v>25</v>
      </c>
      <c r="U8" s="110">
        <f t="shared" ref="U8:U38" si="11">S8/$S$39</f>
        <v>1.1290419675068241E-4</v>
      </c>
      <c r="V8" s="13">
        <v>223.05</v>
      </c>
      <c r="W8" s="86">
        <f>_xlfn.RANK.EQ(V8,$V$7:$V$38)</f>
        <v>23</v>
      </c>
      <c r="X8" s="110">
        <f>V8/$V$39</f>
        <v>1.1805624950247536E-4</v>
      </c>
      <c r="Y8" s="86">
        <v>199.4</v>
      </c>
      <c r="Z8" s="86">
        <f t="shared" ref="Z8:Z38" si="12">_xlfn.RANK.EQ(Y8,$Y$7:$Y$38)</f>
        <v>25</v>
      </c>
      <c r="AA8" s="110">
        <f t="shared" ref="AA8:AA38" si="13">Y8/$Y$39</f>
        <v>9.823211843652421E-5</v>
      </c>
    </row>
    <row r="9" spans="1:27" s="2" customFormat="1" x14ac:dyDescent="0.2">
      <c r="A9" s="3" t="s">
        <v>8</v>
      </c>
      <c r="B9" s="13">
        <v>512.5</v>
      </c>
      <c r="C9" s="125">
        <f t="shared" si="0"/>
        <v>20</v>
      </c>
      <c r="D9" s="13">
        <v>604.79999999999995</v>
      </c>
      <c r="E9" s="125">
        <f t="shared" si="1"/>
        <v>19</v>
      </c>
      <c r="F9" s="13">
        <v>775</v>
      </c>
      <c r="G9" s="125">
        <f t="shared" si="2"/>
        <v>15</v>
      </c>
      <c r="H9" s="14">
        <v>633.13</v>
      </c>
      <c r="I9" s="130">
        <f t="shared" si="3"/>
        <v>15</v>
      </c>
      <c r="J9" s="13">
        <v>626.15</v>
      </c>
      <c r="K9" s="86">
        <f t="shared" si="4"/>
        <v>17</v>
      </c>
      <c r="L9" s="110">
        <f t="shared" si="5"/>
        <v>4.7576026703421206E-4</v>
      </c>
      <c r="M9" s="13">
        <v>629</v>
      </c>
      <c r="N9" s="86">
        <f t="shared" si="6"/>
        <v>17</v>
      </c>
      <c r="O9" s="110">
        <f t="shared" si="7"/>
        <v>4.2852159334956285E-4</v>
      </c>
      <c r="P9" s="13">
        <v>239.4</v>
      </c>
      <c r="Q9" s="86">
        <f t="shared" si="8"/>
        <v>22</v>
      </c>
      <c r="R9" s="110">
        <f t="shared" si="9"/>
        <v>1.574280698720223E-4</v>
      </c>
      <c r="S9" s="13">
        <v>579</v>
      </c>
      <c r="T9" s="86">
        <f t="shared" si="10"/>
        <v>18</v>
      </c>
      <c r="U9" s="110">
        <f t="shared" si="11"/>
        <v>3.5214140227669209E-4</v>
      </c>
      <c r="V9" s="13">
        <v>586.29999999999995</v>
      </c>
      <c r="W9" s="86">
        <f>_xlfn.RANK.EQ(V9,$V$7:$V$38)</f>
        <v>18</v>
      </c>
      <c r="X9" s="110">
        <f>V9/$V$39</f>
        <v>3.1031777217350949E-4</v>
      </c>
      <c r="Y9" s="86">
        <v>697.2</v>
      </c>
      <c r="Z9" s="86">
        <f t="shared" si="12"/>
        <v>18</v>
      </c>
      <c r="AA9" s="110">
        <f t="shared" si="13"/>
        <v>3.4346756757244073E-4</v>
      </c>
    </row>
    <row r="10" spans="1:27" s="2" customFormat="1" x14ac:dyDescent="0.2">
      <c r="A10" s="3" t="s">
        <v>9</v>
      </c>
      <c r="B10" s="9">
        <v>606.04999999999995</v>
      </c>
      <c r="C10" s="125">
        <f t="shared" si="0"/>
        <v>19</v>
      </c>
      <c r="D10" s="9">
        <v>625</v>
      </c>
      <c r="E10" s="125">
        <f t="shared" si="1"/>
        <v>18</v>
      </c>
      <c r="F10" s="9">
        <v>473.81</v>
      </c>
      <c r="G10" s="125">
        <f t="shared" si="2"/>
        <v>19</v>
      </c>
      <c r="H10" s="9">
        <v>509</v>
      </c>
      <c r="I10" s="130">
        <f t="shared" si="3"/>
        <v>18</v>
      </c>
      <c r="J10" s="9">
        <v>537.4</v>
      </c>
      <c r="K10" s="86">
        <f t="shared" si="4"/>
        <v>18</v>
      </c>
      <c r="L10" s="110">
        <f t="shared" si="5"/>
        <v>4.0832638745378193E-4</v>
      </c>
      <c r="M10" s="9">
        <v>534.65</v>
      </c>
      <c r="N10" s="86">
        <f t="shared" si="6"/>
        <v>18</v>
      </c>
      <c r="O10" s="110">
        <f t="shared" si="7"/>
        <v>3.642433543471284E-4</v>
      </c>
      <c r="P10" s="9">
        <v>534.15</v>
      </c>
      <c r="Q10" s="86">
        <f t="shared" si="8"/>
        <v>17</v>
      </c>
      <c r="R10" s="110">
        <f t="shared" si="9"/>
        <v>3.5125398296633544E-4</v>
      </c>
      <c r="S10" s="9">
        <v>641.12</v>
      </c>
      <c r="T10" s="86">
        <f t="shared" si="10"/>
        <v>17</v>
      </c>
      <c r="U10" s="110">
        <f t="shared" si="11"/>
        <v>3.8992209987501354E-4</v>
      </c>
      <c r="V10" s="9">
        <v>648.23</v>
      </c>
      <c r="W10" s="86">
        <f t="shared" ref="W10:W38" si="14">_xlfn.RANK.EQ(V10,$V$7:$V$38)</f>
        <v>17</v>
      </c>
      <c r="X10" s="110">
        <f t="shared" ref="X10:X38" si="15">V10/$V$39</f>
        <v>3.4309617850253126E-4</v>
      </c>
      <c r="Y10" s="87">
        <v>707.08</v>
      </c>
      <c r="Z10" s="86">
        <f t="shared" si="12"/>
        <v>17</v>
      </c>
      <c r="AA10" s="110">
        <f t="shared" si="13"/>
        <v>3.4833483602857341E-4</v>
      </c>
    </row>
    <row r="11" spans="1:27" s="2" customFormat="1" x14ac:dyDescent="0.2">
      <c r="A11" s="3" t="s">
        <v>10</v>
      </c>
      <c r="B11" s="13">
        <v>1644.23</v>
      </c>
      <c r="C11" s="125">
        <f t="shared" si="0"/>
        <v>14</v>
      </c>
      <c r="D11" s="13">
        <v>1926.42</v>
      </c>
      <c r="E11" s="125">
        <f t="shared" si="1"/>
        <v>14</v>
      </c>
      <c r="F11" s="13">
        <v>2691.45</v>
      </c>
      <c r="G11" s="125">
        <f t="shared" si="2"/>
        <v>12</v>
      </c>
      <c r="H11" s="14">
        <v>7308.71</v>
      </c>
      <c r="I11" s="130">
        <f t="shared" si="3"/>
        <v>8</v>
      </c>
      <c r="J11" s="13">
        <v>6148.47</v>
      </c>
      <c r="K11" s="86">
        <f t="shared" si="4"/>
        <v>9</v>
      </c>
      <c r="L11" s="110">
        <f t="shared" si="5"/>
        <v>4.6717204009452083E-3</v>
      </c>
      <c r="M11" s="13">
        <v>7084.51</v>
      </c>
      <c r="N11" s="86">
        <f t="shared" si="6"/>
        <v>9</v>
      </c>
      <c r="O11" s="110">
        <f t="shared" si="7"/>
        <v>4.8264952516707659E-3</v>
      </c>
      <c r="P11" s="13">
        <v>7547.55</v>
      </c>
      <c r="Q11" s="86">
        <f t="shared" si="8"/>
        <v>9</v>
      </c>
      <c r="R11" s="110">
        <f t="shared" si="9"/>
        <v>4.9632256840542264E-3</v>
      </c>
      <c r="S11" s="13">
        <v>10091.780000000001</v>
      </c>
      <c r="T11" s="86">
        <f t="shared" si="10"/>
        <v>9</v>
      </c>
      <c r="U11" s="110">
        <f t="shared" si="11"/>
        <v>6.1377090857821694E-3</v>
      </c>
      <c r="V11" s="13">
        <v>10795.48</v>
      </c>
      <c r="W11" s="86">
        <f t="shared" si="14"/>
        <v>8</v>
      </c>
      <c r="X11" s="110">
        <f t="shared" si="15"/>
        <v>5.7138483765029483E-3</v>
      </c>
      <c r="Y11" s="86">
        <v>12008.51</v>
      </c>
      <c r="Z11" s="86">
        <f t="shared" si="12"/>
        <v>8</v>
      </c>
      <c r="AA11" s="110">
        <f t="shared" si="13"/>
        <v>5.9158544461694346E-3</v>
      </c>
    </row>
    <row r="12" spans="1:27" s="2" customFormat="1" x14ac:dyDescent="0.2">
      <c r="A12" s="3" t="s">
        <v>11</v>
      </c>
      <c r="B12" s="13"/>
      <c r="C12" s="125"/>
      <c r="D12" s="13"/>
      <c r="E12" s="125"/>
      <c r="F12" s="13"/>
      <c r="G12" s="125"/>
      <c r="H12" s="14"/>
      <c r="I12" s="130"/>
      <c r="J12" s="13"/>
      <c r="K12" s="86"/>
      <c r="L12" s="110"/>
      <c r="M12" s="13"/>
      <c r="N12" s="86"/>
      <c r="O12" s="110"/>
      <c r="P12" s="13"/>
      <c r="Q12" s="86"/>
      <c r="R12" s="110"/>
      <c r="S12" s="13"/>
      <c r="T12" s="86"/>
      <c r="U12" s="110">
        <f t="shared" si="11"/>
        <v>0</v>
      </c>
      <c r="V12" s="13"/>
      <c r="W12" s="86"/>
      <c r="X12" s="110">
        <f t="shared" si="15"/>
        <v>0</v>
      </c>
      <c r="Y12" s="86"/>
      <c r="Z12" s="86"/>
      <c r="AA12" s="110">
        <f t="shared" si="13"/>
        <v>0</v>
      </c>
    </row>
    <row r="13" spans="1:27" s="2" customFormat="1" x14ac:dyDescent="0.2">
      <c r="A13" s="3" t="s">
        <v>12</v>
      </c>
      <c r="B13" s="13"/>
      <c r="C13" s="125"/>
      <c r="D13" s="13"/>
      <c r="E13" s="125"/>
      <c r="F13" s="13"/>
      <c r="G13" s="125"/>
      <c r="H13" s="14"/>
      <c r="I13" s="130"/>
      <c r="J13" s="13"/>
      <c r="K13" s="86"/>
      <c r="L13" s="110"/>
      <c r="M13" s="13"/>
      <c r="N13" s="86"/>
      <c r="O13" s="110"/>
      <c r="P13" s="13"/>
      <c r="Q13" s="86"/>
      <c r="R13" s="110"/>
      <c r="S13" s="13"/>
      <c r="T13" s="86"/>
      <c r="U13" s="110">
        <f t="shared" si="11"/>
        <v>0</v>
      </c>
      <c r="V13" s="13"/>
      <c r="W13" s="86"/>
      <c r="X13" s="110">
        <f t="shared" si="15"/>
        <v>0</v>
      </c>
      <c r="Y13" s="86"/>
      <c r="Z13" s="86"/>
      <c r="AA13" s="110">
        <f t="shared" si="13"/>
        <v>0</v>
      </c>
    </row>
    <row r="14" spans="1:27" s="2" customFormat="1" x14ac:dyDescent="0.2">
      <c r="A14" s="3" t="s">
        <v>13</v>
      </c>
      <c r="B14" s="13">
        <v>968</v>
      </c>
      <c r="C14" s="125">
        <f t="shared" si="0"/>
        <v>15</v>
      </c>
      <c r="D14" s="13">
        <v>683.9</v>
      </c>
      <c r="E14" s="125">
        <f t="shared" si="1"/>
        <v>17</v>
      </c>
      <c r="F14" s="13">
        <v>85.78</v>
      </c>
      <c r="G14" s="125">
        <f t="shared" si="2"/>
        <v>24</v>
      </c>
      <c r="H14" s="14">
        <v>613.47</v>
      </c>
      <c r="I14" s="130">
        <f t="shared" si="3"/>
        <v>16</v>
      </c>
      <c r="J14" s="13">
        <v>1152</v>
      </c>
      <c r="K14" s="86">
        <f t="shared" si="4"/>
        <v>15</v>
      </c>
      <c r="L14" s="110">
        <f t="shared" si="5"/>
        <v>8.7531075241301971E-4</v>
      </c>
      <c r="M14" s="13">
        <v>2946</v>
      </c>
      <c r="N14" s="86">
        <f t="shared" si="6"/>
        <v>13</v>
      </c>
      <c r="O14" s="110">
        <f t="shared" si="7"/>
        <v>2.0070343624925473E-3</v>
      </c>
      <c r="P14" s="13">
        <v>3931.75</v>
      </c>
      <c r="Q14" s="86">
        <f t="shared" si="8"/>
        <v>11</v>
      </c>
      <c r="R14" s="110">
        <f t="shared" si="9"/>
        <v>2.5854962979086201E-3</v>
      </c>
      <c r="S14" s="13">
        <v>5385.37</v>
      </c>
      <c r="T14" s="86">
        <f t="shared" si="10"/>
        <v>11</v>
      </c>
      <c r="U14" s="110">
        <f t="shared" si="11"/>
        <v>3.2753225277699989E-3</v>
      </c>
      <c r="V14" s="13">
        <v>6749.97</v>
      </c>
      <c r="W14" s="86">
        <f t="shared" si="14"/>
        <v>11</v>
      </c>
      <c r="X14" s="110">
        <f t="shared" si="15"/>
        <v>3.5726345772437731E-3</v>
      </c>
      <c r="Y14" s="86">
        <v>7317.02</v>
      </c>
      <c r="Z14" s="86">
        <f t="shared" si="12"/>
        <v>11</v>
      </c>
      <c r="AA14" s="110">
        <f t="shared" si="13"/>
        <v>3.6046458136530408E-3</v>
      </c>
    </row>
    <row r="15" spans="1:27" s="2" customFormat="1" x14ac:dyDescent="0.2">
      <c r="A15" s="3" t="s">
        <v>14</v>
      </c>
      <c r="B15" s="4"/>
      <c r="C15" s="125"/>
      <c r="D15" s="9"/>
      <c r="E15" s="125"/>
      <c r="F15" s="16"/>
      <c r="G15" s="125"/>
      <c r="H15" s="17"/>
      <c r="I15" s="130"/>
      <c r="J15" s="16"/>
      <c r="K15" s="86"/>
      <c r="L15" s="110"/>
      <c r="M15" s="16"/>
      <c r="N15" s="86"/>
      <c r="O15" s="110"/>
      <c r="P15" s="16"/>
      <c r="Q15" s="86"/>
      <c r="R15" s="110"/>
      <c r="S15" s="16"/>
      <c r="T15" s="86"/>
      <c r="U15" s="110">
        <f t="shared" si="11"/>
        <v>0</v>
      </c>
      <c r="V15" s="16"/>
      <c r="W15" s="86"/>
      <c r="X15" s="110">
        <f t="shared" si="15"/>
        <v>0</v>
      </c>
      <c r="Y15" s="88"/>
      <c r="Z15" s="86"/>
      <c r="AA15" s="110">
        <f t="shared" si="13"/>
        <v>0</v>
      </c>
    </row>
    <row r="16" spans="1:27" s="2" customFormat="1" x14ac:dyDescent="0.2">
      <c r="A16" s="3" t="s">
        <v>15</v>
      </c>
      <c r="B16" s="13">
        <v>3473.28</v>
      </c>
      <c r="C16" s="125">
        <f t="shared" si="0"/>
        <v>9</v>
      </c>
      <c r="D16" s="13">
        <v>3408.55</v>
      </c>
      <c r="E16" s="125">
        <f t="shared" si="1"/>
        <v>9</v>
      </c>
      <c r="F16" s="13">
        <v>3553.75</v>
      </c>
      <c r="G16" s="125">
        <f t="shared" si="2"/>
        <v>9</v>
      </c>
      <c r="H16" s="14">
        <v>2239.2399999999998</v>
      </c>
      <c r="I16" s="130">
        <f t="shared" si="3"/>
        <v>12</v>
      </c>
      <c r="J16" s="13">
        <v>3492.22</v>
      </c>
      <c r="K16" s="86">
        <f t="shared" si="4"/>
        <v>11</v>
      </c>
      <c r="L16" s="110">
        <f t="shared" si="5"/>
        <v>2.6534528782914892E-3</v>
      </c>
      <c r="M16" s="13">
        <v>3417.62</v>
      </c>
      <c r="N16" s="86">
        <f t="shared" si="6"/>
        <v>11</v>
      </c>
      <c r="O16" s="110">
        <f t="shared" si="7"/>
        <v>2.3283369918335978E-3</v>
      </c>
      <c r="P16" s="13">
        <v>3442.72</v>
      </c>
      <c r="Q16" s="86">
        <f t="shared" si="8"/>
        <v>14</v>
      </c>
      <c r="R16" s="110">
        <f t="shared" si="9"/>
        <v>2.2639129687126508E-3</v>
      </c>
      <c r="S16" s="13">
        <v>3850.9</v>
      </c>
      <c r="T16" s="86">
        <f t="shared" si="10"/>
        <v>13</v>
      </c>
      <c r="U16" s="110">
        <f t="shared" si="11"/>
        <v>2.3420748290627178E-3</v>
      </c>
      <c r="V16" s="13">
        <v>3955.61</v>
      </c>
      <c r="W16" s="86">
        <f t="shared" si="14"/>
        <v>13</v>
      </c>
      <c r="X16" s="110">
        <f t="shared" si="15"/>
        <v>2.0936313880048712E-3</v>
      </c>
      <c r="Y16" s="86">
        <v>4020.51</v>
      </c>
      <c r="Z16" s="86">
        <f t="shared" si="12"/>
        <v>13</v>
      </c>
      <c r="AA16" s="110">
        <f t="shared" si="13"/>
        <v>1.9806580466159977E-3</v>
      </c>
    </row>
    <row r="17" spans="1:27" s="2" customFormat="1" x14ac:dyDescent="0.2">
      <c r="A17" s="3" t="s">
        <v>16</v>
      </c>
      <c r="B17" s="13">
        <v>711.9</v>
      </c>
      <c r="C17" s="125">
        <f t="shared" si="0"/>
        <v>17</v>
      </c>
      <c r="D17" s="13">
        <v>873.2</v>
      </c>
      <c r="E17" s="125">
        <f t="shared" si="1"/>
        <v>16</v>
      </c>
      <c r="F17" s="13">
        <v>706.4</v>
      </c>
      <c r="G17" s="125">
        <f t="shared" si="2"/>
        <v>16</v>
      </c>
      <c r="H17" s="14">
        <v>821</v>
      </c>
      <c r="I17" s="130">
        <f t="shared" si="3"/>
        <v>14</v>
      </c>
      <c r="J17" s="13">
        <v>889</v>
      </c>
      <c r="K17" s="86">
        <f t="shared" si="4"/>
        <v>16</v>
      </c>
      <c r="L17" s="110">
        <f t="shared" si="5"/>
        <v>6.7547852334650564E-4</v>
      </c>
      <c r="M17" s="13">
        <v>666.5</v>
      </c>
      <c r="N17" s="86">
        <f t="shared" si="6"/>
        <v>16</v>
      </c>
      <c r="O17" s="110">
        <f t="shared" si="7"/>
        <v>4.540693830961584E-4</v>
      </c>
      <c r="P17" s="13">
        <v>685.2</v>
      </c>
      <c r="Q17" s="86">
        <f t="shared" si="8"/>
        <v>16</v>
      </c>
      <c r="R17" s="110">
        <f t="shared" si="9"/>
        <v>4.5058359848082572E-4</v>
      </c>
      <c r="S17" s="13">
        <v>905.9</v>
      </c>
      <c r="T17" s="86">
        <f t="shared" si="10"/>
        <v>16</v>
      </c>
      <c r="U17" s="110">
        <f t="shared" si="11"/>
        <v>5.5095837015968117E-4</v>
      </c>
      <c r="V17" s="13">
        <v>803.7</v>
      </c>
      <c r="W17" s="86">
        <f t="shared" si="14"/>
        <v>16</v>
      </c>
      <c r="X17" s="110">
        <f t="shared" si="15"/>
        <v>4.2538358092418494E-4</v>
      </c>
      <c r="Y17" s="86">
        <v>1260.45</v>
      </c>
      <c r="Z17" s="86">
        <f t="shared" si="12"/>
        <v>16</v>
      </c>
      <c r="AA17" s="110">
        <f t="shared" si="13"/>
        <v>6.2094620703769779E-4</v>
      </c>
    </row>
    <row r="18" spans="1:27" s="2" customFormat="1" x14ac:dyDescent="0.2">
      <c r="A18" s="3" t="s">
        <v>17</v>
      </c>
      <c r="B18" s="13">
        <v>11855.1</v>
      </c>
      <c r="C18" s="125">
        <f t="shared" si="0"/>
        <v>5</v>
      </c>
      <c r="D18" s="13">
        <v>12890.3</v>
      </c>
      <c r="E18" s="125">
        <f t="shared" si="1"/>
        <v>6</v>
      </c>
      <c r="F18" s="13">
        <v>12334.26</v>
      </c>
      <c r="G18" s="125">
        <f t="shared" si="2"/>
        <v>6</v>
      </c>
      <c r="H18" s="14">
        <v>13408.94</v>
      </c>
      <c r="I18" s="130">
        <f t="shared" si="3"/>
        <v>6</v>
      </c>
      <c r="J18" s="13">
        <v>14783.98</v>
      </c>
      <c r="K18" s="86">
        <f t="shared" si="4"/>
        <v>6</v>
      </c>
      <c r="L18" s="110">
        <f t="shared" si="5"/>
        <v>1.1233139459599858E-2</v>
      </c>
      <c r="M18" s="13">
        <v>14164.57</v>
      </c>
      <c r="N18" s="86">
        <f t="shared" si="6"/>
        <v>6</v>
      </c>
      <c r="O18" s="110">
        <f t="shared" si="7"/>
        <v>9.6499588322916021E-3</v>
      </c>
      <c r="P18" s="13">
        <v>14827.79</v>
      </c>
      <c r="Q18" s="86">
        <f t="shared" si="8"/>
        <v>6</v>
      </c>
      <c r="R18" s="110">
        <f t="shared" si="9"/>
        <v>9.7506698419702314E-3</v>
      </c>
      <c r="S18" s="13">
        <v>16522.36</v>
      </c>
      <c r="T18" s="86">
        <f t="shared" si="10"/>
        <v>6</v>
      </c>
      <c r="U18" s="110">
        <f t="shared" si="11"/>
        <v>1.0048716786390893E-2</v>
      </c>
      <c r="V18" s="13">
        <v>21581.51</v>
      </c>
      <c r="W18" s="86">
        <f t="shared" si="14"/>
        <v>6</v>
      </c>
      <c r="X18" s="110">
        <f t="shared" si="15"/>
        <v>1.1422695042367929E-2</v>
      </c>
      <c r="Y18" s="86">
        <v>23586.16</v>
      </c>
      <c r="Z18" s="86">
        <f t="shared" si="12"/>
        <v>6</v>
      </c>
      <c r="AA18" s="110">
        <f t="shared" si="13"/>
        <v>1.1619450664908776E-2</v>
      </c>
    </row>
    <row r="19" spans="1:27" s="2" customFormat="1" x14ac:dyDescent="0.2">
      <c r="A19" s="3" t="s">
        <v>18</v>
      </c>
      <c r="B19" s="13">
        <v>2117.5</v>
      </c>
      <c r="C19" s="125">
        <f t="shared" si="0"/>
        <v>13</v>
      </c>
      <c r="D19" s="9">
        <v>2212</v>
      </c>
      <c r="E19" s="125">
        <f t="shared" si="1"/>
        <v>13</v>
      </c>
      <c r="F19" s="13">
        <v>2029.7</v>
      </c>
      <c r="G19" s="125">
        <f t="shared" si="2"/>
        <v>13</v>
      </c>
      <c r="H19" s="14">
        <v>2435.3000000000002</v>
      </c>
      <c r="I19" s="130">
        <f t="shared" si="3"/>
        <v>11</v>
      </c>
      <c r="J19" s="13">
        <v>2614.88</v>
      </c>
      <c r="K19" s="86">
        <f t="shared" si="4"/>
        <v>12</v>
      </c>
      <c r="L19" s="110">
        <f t="shared" si="5"/>
        <v>1.9868338370397196E-3</v>
      </c>
      <c r="M19" s="13">
        <v>2357.85</v>
      </c>
      <c r="N19" s="86">
        <f t="shared" si="6"/>
        <v>14</v>
      </c>
      <c r="O19" s="110">
        <f t="shared" si="7"/>
        <v>1.6063428281069424E-3</v>
      </c>
      <c r="P19" s="13">
        <v>3040.3</v>
      </c>
      <c r="Q19" s="86">
        <f t="shared" si="8"/>
        <v>15</v>
      </c>
      <c r="R19" s="110">
        <f t="shared" si="9"/>
        <v>1.9992838798325373E-3</v>
      </c>
      <c r="S19" s="13">
        <v>2902.49</v>
      </c>
      <c r="T19" s="86">
        <f t="shared" si="10"/>
        <v>14</v>
      </c>
      <c r="U19" s="110">
        <f t="shared" si="11"/>
        <v>1.7652623466218929E-3</v>
      </c>
      <c r="V19" s="13">
        <v>3228.09</v>
      </c>
      <c r="W19" s="86">
        <f t="shared" si="14"/>
        <v>14</v>
      </c>
      <c r="X19" s="110">
        <f t="shared" si="15"/>
        <v>1.7085684754828321E-3</v>
      </c>
      <c r="Y19" s="86">
        <v>3323.04</v>
      </c>
      <c r="Z19" s="86">
        <f t="shared" si="12"/>
        <v>14</v>
      </c>
      <c r="AA19" s="110">
        <f t="shared" si="13"/>
        <v>1.6370574666464764E-3</v>
      </c>
    </row>
    <row r="20" spans="1:27" s="2" customFormat="1" x14ac:dyDescent="0.2">
      <c r="A20" s="6" t="s">
        <v>19</v>
      </c>
      <c r="B20" s="8">
        <v>11177.57</v>
      </c>
      <c r="C20" s="126">
        <f t="shared" si="0"/>
        <v>7</v>
      </c>
      <c r="D20" s="8">
        <v>15381.43</v>
      </c>
      <c r="E20" s="126">
        <f t="shared" si="1"/>
        <v>5</v>
      </c>
      <c r="F20" s="8">
        <v>29986.78</v>
      </c>
      <c r="G20" s="126">
        <f t="shared" si="2"/>
        <v>2</v>
      </c>
      <c r="H20" s="18">
        <v>37741.54</v>
      </c>
      <c r="I20" s="131">
        <f t="shared" si="3"/>
        <v>2</v>
      </c>
      <c r="J20" s="8">
        <v>40845.96</v>
      </c>
      <c r="K20" s="89">
        <f t="shared" si="4"/>
        <v>2</v>
      </c>
      <c r="L20" s="111">
        <f t="shared" si="5"/>
        <v>3.103551039985426E-2</v>
      </c>
      <c r="M20" s="8">
        <v>87367.78</v>
      </c>
      <c r="N20" s="89">
        <f t="shared" si="6"/>
        <v>2</v>
      </c>
      <c r="O20" s="111">
        <f t="shared" si="7"/>
        <v>5.952143130844844E-2</v>
      </c>
      <c r="P20" s="8">
        <v>100250.33</v>
      </c>
      <c r="Q20" s="89">
        <f t="shared" si="8"/>
        <v>2</v>
      </c>
      <c r="R20" s="111">
        <f t="shared" si="9"/>
        <v>6.5924043257866716E-2</v>
      </c>
      <c r="S20" s="8">
        <v>119647.41</v>
      </c>
      <c r="T20" s="89">
        <f t="shared" si="10"/>
        <v>2</v>
      </c>
      <c r="U20" s="111">
        <f t="shared" si="11"/>
        <v>7.276823270496427E-2</v>
      </c>
      <c r="V20" s="8">
        <v>143504.57</v>
      </c>
      <c r="W20" s="89">
        <f t="shared" si="14"/>
        <v>2</v>
      </c>
      <c r="X20" s="111">
        <f t="shared" si="15"/>
        <v>7.59543210969085E-2</v>
      </c>
      <c r="Y20" s="83">
        <v>169688.15</v>
      </c>
      <c r="Z20" s="89">
        <f t="shared" si="12"/>
        <v>2</v>
      </c>
      <c r="AA20" s="111">
        <f t="shared" si="13"/>
        <v>8.3594916991347468E-2</v>
      </c>
    </row>
    <row r="21" spans="1:27" s="2" customFormat="1" x14ac:dyDescent="0.2">
      <c r="A21" s="3" t="s">
        <v>20</v>
      </c>
      <c r="B21" s="16">
        <v>21351.75</v>
      </c>
      <c r="C21" s="125">
        <f t="shared" si="0"/>
        <v>4</v>
      </c>
      <c r="D21" s="16">
        <v>21853.45</v>
      </c>
      <c r="E21" s="125">
        <f t="shared" si="1"/>
        <v>4</v>
      </c>
      <c r="F21" s="16">
        <v>21328.07</v>
      </c>
      <c r="G21" s="125">
        <f t="shared" si="2"/>
        <v>5</v>
      </c>
      <c r="H21" s="17">
        <v>25955</v>
      </c>
      <c r="I21" s="130">
        <f t="shared" si="3"/>
        <v>4</v>
      </c>
      <c r="J21" s="16">
        <v>28765.55</v>
      </c>
      <c r="K21" s="86">
        <f t="shared" si="4"/>
        <v>5</v>
      </c>
      <c r="L21" s="110">
        <f t="shared" si="5"/>
        <v>2.1856593067772864E-2</v>
      </c>
      <c r="M21" s="16">
        <v>56672.94</v>
      </c>
      <c r="N21" s="86">
        <f t="shared" si="6"/>
        <v>3</v>
      </c>
      <c r="O21" s="110">
        <f t="shared" si="7"/>
        <v>3.8609822811771347E-2</v>
      </c>
      <c r="P21" s="16">
        <v>64928.13</v>
      </c>
      <c r="Q21" s="86">
        <f t="shared" si="8"/>
        <v>3</v>
      </c>
      <c r="R21" s="110">
        <f t="shared" si="9"/>
        <v>4.2696366692981394E-2</v>
      </c>
      <c r="S21" s="16">
        <v>89040.1</v>
      </c>
      <c r="T21" s="86">
        <f t="shared" si="10"/>
        <v>3</v>
      </c>
      <c r="U21" s="110">
        <f t="shared" si="11"/>
        <v>5.4153204961756296E-2</v>
      </c>
      <c r="V21" s="16">
        <v>109209.09</v>
      </c>
      <c r="W21" s="86">
        <f t="shared" si="14"/>
        <v>3</v>
      </c>
      <c r="X21" s="110">
        <f t="shared" si="15"/>
        <v>5.7802356319113589E-2</v>
      </c>
      <c r="Y21" s="88">
        <v>108767.56</v>
      </c>
      <c r="Z21" s="86">
        <f t="shared" si="12"/>
        <v>3</v>
      </c>
      <c r="AA21" s="110">
        <f t="shared" si="13"/>
        <v>5.3583088445194348E-2</v>
      </c>
    </row>
    <row r="22" spans="1:27" s="2" customFormat="1" x14ac:dyDescent="0.2">
      <c r="A22" s="3" t="s">
        <v>21</v>
      </c>
      <c r="B22" s="13">
        <v>1024582.25</v>
      </c>
      <c r="C22" s="125">
        <f t="shared" si="0"/>
        <v>1</v>
      </c>
      <c r="D22" s="13">
        <v>1081903.69</v>
      </c>
      <c r="E22" s="125">
        <f t="shared" si="1"/>
        <v>1</v>
      </c>
      <c r="F22" s="13">
        <v>950942.32</v>
      </c>
      <c r="G22" s="125">
        <f t="shared" si="2"/>
        <v>1</v>
      </c>
      <c r="H22" s="14">
        <v>1092344.21</v>
      </c>
      <c r="I22" s="130">
        <f t="shared" si="3"/>
        <v>1</v>
      </c>
      <c r="J22" s="13">
        <v>1117338.49</v>
      </c>
      <c r="K22" s="86">
        <f t="shared" si="4"/>
        <v>1</v>
      </c>
      <c r="L22" s="110">
        <f t="shared" si="5"/>
        <v>0.84897430067875634</v>
      </c>
      <c r="M22" s="13">
        <v>1193751.21</v>
      </c>
      <c r="N22" s="86">
        <f t="shared" si="6"/>
        <v>1</v>
      </c>
      <c r="O22" s="110">
        <f t="shared" si="7"/>
        <v>0.81327213127530773</v>
      </c>
      <c r="P22" s="13">
        <v>1219553.58</v>
      </c>
      <c r="Q22" s="86">
        <f t="shared" si="8"/>
        <v>1</v>
      </c>
      <c r="R22" s="110">
        <f t="shared" si="9"/>
        <v>0.80197145449003737</v>
      </c>
      <c r="S22" s="13">
        <v>1283313.29</v>
      </c>
      <c r="T22" s="86">
        <f t="shared" si="10"/>
        <v>1</v>
      </c>
      <c r="U22" s="110">
        <f t="shared" si="11"/>
        <v>0.78049696286859283</v>
      </c>
      <c r="V22" s="13">
        <v>1477263.54</v>
      </c>
      <c r="W22" s="86">
        <f t="shared" si="14"/>
        <v>1</v>
      </c>
      <c r="X22" s="110">
        <f t="shared" si="15"/>
        <v>0.78188833471934538</v>
      </c>
      <c r="Y22" s="86">
        <v>1565895.76</v>
      </c>
      <c r="Z22" s="86">
        <f t="shared" si="12"/>
        <v>1</v>
      </c>
      <c r="AA22" s="110">
        <f t="shared" si="13"/>
        <v>0.77142055042914282</v>
      </c>
    </row>
    <row r="23" spans="1:27" s="2" customFormat="1" x14ac:dyDescent="0.2">
      <c r="A23" s="3" t="s">
        <v>22</v>
      </c>
      <c r="B23" s="13">
        <v>25372</v>
      </c>
      <c r="C23" s="125">
        <f t="shared" si="0"/>
        <v>3</v>
      </c>
      <c r="D23" s="13">
        <v>31442</v>
      </c>
      <c r="E23" s="125">
        <f t="shared" si="1"/>
        <v>2</v>
      </c>
      <c r="F23" s="13">
        <v>26859.69</v>
      </c>
      <c r="G23" s="125">
        <f t="shared" si="2"/>
        <v>3</v>
      </c>
      <c r="H23" s="14">
        <v>27715.53</v>
      </c>
      <c r="I23" s="130">
        <f t="shared" si="3"/>
        <v>3</v>
      </c>
      <c r="J23" s="13">
        <v>35541.699999999997</v>
      </c>
      <c r="K23" s="86">
        <f t="shared" si="4"/>
        <v>3</v>
      </c>
      <c r="L23" s="110">
        <f t="shared" si="5"/>
        <v>2.700523625784533E-2</v>
      </c>
      <c r="M23" s="13">
        <v>27485.98</v>
      </c>
      <c r="N23" s="86">
        <f t="shared" si="6"/>
        <v>5</v>
      </c>
      <c r="O23" s="110">
        <f t="shared" si="7"/>
        <v>1.8725494347176817E-2</v>
      </c>
      <c r="P23" s="13">
        <v>27656.05</v>
      </c>
      <c r="Q23" s="86">
        <f t="shared" si="8"/>
        <v>5</v>
      </c>
      <c r="R23" s="110">
        <f t="shared" si="9"/>
        <v>1.8186460199599592E-2</v>
      </c>
      <c r="S23" s="13">
        <v>29548.01</v>
      </c>
      <c r="T23" s="86">
        <f t="shared" si="10"/>
        <v>5</v>
      </c>
      <c r="U23" s="110">
        <f t="shared" si="11"/>
        <v>1.7970773188058238E-2</v>
      </c>
      <c r="V23" s="13">
        <v>32447.68</v>
      </c>
      <c r="W23" s="86">
        <f t="shared" si="14"/>
        <v>5</v>
      </c>
      <c r="X23" s="110">
        <f t="shared" si="15"/>
        <v>1.7173958331569063E-2</v>
      </c>
      <c r="Y23" s="86">
        <v>34845.57</v>
      </c>
      <c r="Z23" s="86">
        <f t="shared" si="12"/>
        <v>5</v>
      </c>
      <c r="AA23" s="110">
        <f t="shared" si="13"/>
        <v>1.716626960495584E-2</v>
      </c>
    </row>
    <row r="24" spans="1:27" s="2" customFormat="1" x14ac:dyDescent="0.2">
      <c r="A24" s="3" t="s">
        <v>23</v>
      </c>
      <c r="B24" s="13">
        <v>26726.67</v>
      </c>
      <c r="C24" s="125">
        <f t="shared" si="0"/>
        <v>2</v>
      </c>
      <c r="D24" s="13">
        <v>26627.11</v>
      </c>
      <c r="E24" s="125">
        <f t="shared" si="1"/>
        <v>3</v>
      </c>
      <c r="F24" s="13">
        <v>25843.01</v>
      </c>
      <c r="G24" s="125">
        <f t="shared" si="2"/>
        <v>4</v>
      </c>
      <c r="H24" s="14">
        <v>25707.22</v>
      </c>
      <c r="I24" s="130">
        <f t="shared" si="3"/>
        <v>5</v>
      </c>
      <c r="J24" s="13">
        <v>29178.01</v>
      </c>
      <c r="K24" s="86">
        <f t="shared" si="4"/>
        <v>4</v>
      </c>
      <c r="L24" s="110">
        <f t="shared" si="5"/>
        <v>2.216998774914463E-2</v>
      </c>
      <c r="M24" s="13">
        <v>34345.1</v>
      </c>
      <c r="N24" s="86">
        <f t="shared" si="6"/>
        <v>4</v>
      </c>
      <c r="O24" s="110">
        <f t="shared" si="7"/>
        <v>2.3398437163354643E-2</v>
      </c>
      <c r="P24" s="13">
        <v>36691.01</v>
      </c>
      <c r="Q24" s="86">
        <f t="shared" si="8"/>
        <v>4</v>
      </c>
      <c r="R24" s="110">
        <f t="shared" si="9"/>
        <v>2.4127798186946822E-2</v>
      </c>
      <c r="S24" s="13">
        <v>39148.730000000003</v>
      </c>
      <c r="T24" s="86">
        <f t="shared" si="10"/>
        <v>4</v>
      </c>
      <c r="U24" s="110">
        <f t="shared" si="11"/>
        <v>2.3809825007861149E-2</v>
      </c>
      <c r="V24" s="13">
        <v>33240.129999999997</v>
      </c>
      <c r="W24" s="86">
        <f t="shared" si="14"/>
        <v>4</v>
      </c>
      <c r="X24" s="110">
        <f t="shared" si="15"/>
        <v>1.7593387495067097E-2</v>
      </c>
      <c r="Y24" s="86">
        <v>49245.79</v>
      </c>
      <c r="Z24" s="86">
        <f t="shared" si="12"/>
        <v>4</v>
      </c>
      <c r="AA24" s="110">
        <f t="shared" si="13"/>
        <v>2.4260372496390167E-2</v>
      </c>
    </row>
    <row r="25" spans="1:27" s="2" customFormat="1" x14ac:dyDescent="0.2">
      <c r="A25" s="3" t="s">
        <v>24</v>
      </c>
      <c r="B25" s="13">
        <v>2610.85</v>
      </c>
      <c r="C25" s="125">
        <f t="shared" si="0"/>
        <v>12</v>
      </c>
      <c r="D25" s="13">
        <v>2759.36</v>
      </c>
      <c r="E25" s="125">
        <f t="shared" si="1"/>
        <v>12</v>
      </c>
      <c r="F25" s="13">
        <v>3427.1</v>
      </c>
      <c r="G25" s="125">
        <f t="shared" si="2"/>
        <v>10</v>
      </c>
      <c r="H25" s="14">
        <v>32.1</v>
      </c>
      <c r="I25" s="130">
        <f t="shared" si="3"/>
        <v>27</v>
      </c>
      <c r="J25" s="13">
        <v>2061.94</v>
      </c>
      <c r="K25" s="86">
        <f t="shared" si="4"/>
        <v>14</v>
      </c>
      <c r="L25" s="110">
        <f t="shared" si="5"/>
        <v>1.5666998722486997E-3</v>
      </c>
      <c r="M25" s="13">
        <v>2040.54</v>
      </c>
      <c r="N25" s="86">
        <f t="shared" si="6"/>
        <v>15</v>
      </c>
      <c r="O25" s="110">
        <f t="shared" si="7"/>
        <v>1.3901676503871494E-3</v>
      </c>
      <c r="P25" s="13">
        <v>3466.03</v>
      </c>
      <c r="Q25" s="86">
        <f t="shared" si="8"/>
        <v>13</v>
      </c>
      <c r="R25" s="110">
        <f t="shared" si="9"/>
        <v>2.2792414913054529E-3</v>
      </c>
      <c r="S25" s="13">
        <v>2842.94</v>
      </c>
      <c r="T25" s="86">
        <f t="shared" si="10"/>
        <v>15</v>
      </c>
      <c r="U25" s="110">
        <f t="shared" si="11"/>
        <v>1.7290446946260779E-3</v>
      </c>
      <c r="V25" s="13">
        <v>3069.02</v>
      </c>
      <c r="W25" s="86">
        <f t="shared" si="14"/>
        <v>15</v>
      </c>
      <c r="X25" s="110">
        <f t="shared" si="15"/>
        <v>1.6243756594848102E-3</v>
      </c>
      <c r="Y25" s="86">
        <v>3083.69</v>
      </c>
      <c r="Z25" s="86">
        <f t="shared" si="12"/>
        <v>15</v>
      </c>
      <c r="AA25" s="110">
        <f t="shared" si="13"/>
        <v>1.5191444398271079E-3</v>
      </c>
    </row>
    <row r="26" spans="1:27" s="2" customFormat="1" x14ac:dyDescent="0.2">
      <c r="A26" s="3" t="s">
        <v>25</v>
      </c>
      <c r="B26" s="13">
        <v>2992.06</v>
      </c>
      <c r="C26" s="125">
        <f t="shared" si="0"/>
        <v>11</v>
      </c>
      <c r="D26" s="13">
        <v>2979.65</v>
      </c>
      <c r="E26" s="125">
        <f t="shared" si="1"/>
        <v>11</v>
      </c>
      <c r="F26" s="13">
        <v>3358.18</v>
      </c>
      <c r="G26" s="125">
        <f t="shared" si="2"/>
        <v>11</v>
      </c>
      <c r="H26" s="14">
        <v>3433.82</v>
      </c>
      <c r="I26" s="130">
        <f t="shared" si="3"/>
        <v>10</v>
      </c>
      <c r="J26" s="13">
        <v>4163.8599999999997</v>
      </c>
      <c r="K26" s="86">
        <f t="shared" si="4"/>
        <v>10</v>
      </c>
      <c r="L26" s="110">
        <f t="shared" si="5"/>
        <v>3.1637772825889548E-3</v>
      </c>
      <c r="M26" s="13">
        <v>4802.9399999999996</v>
      </c>
      <c r="N26" s="86">
        <f t="shared" si="6"/>
        <v>10</v>
      </c>
      <c r="O26" s="110">
        <f t="shared" si="7"/>
        <v>3.2721200342803645E-3</v>
      </c>
      <c r="P26" s="13">
        <v>5484.48</v>
      </c>
      <c r="Q26" s="86">
        <f t="shared" si="8"/>
        <v>10</v>
      </c>
      <c r="R26" s="110">
        <f t="shared" si="9"/>
        <v>3.6065626593638628E-3</v>
      </c>
      <c r="S26" s="13">
        <v>7133.51</v>
      </c>
      <c r="T26" s="86">
        <f t="shared" si="10"/>
        <v>10</v>
      </c>
      <c r="U26" s="110">
        <f t="shared" si="11"/>
        <v>4.3385219595074367E-3</v>
      </c>
      <c r="V26" s="13">
        <v>7726.67</v>
      </c>
      <c r="W26" s="86">
        <f t="shared" si="14"/>
        <v>10</v>
      </c>
      <c r="X26" s="110">
        <f t="shared" si="15"/>
        <v>4.089583866143426E-3</v>
      </c>
      <c r="Y26" s="86">
        <v>9097.2800000000007</v>
      </c>
      <c r="Z26" s="86">
        <f t="shared" si="12"/>
        <v>10</v>
      </c>
      <c r="AA26" s="110">
        <f t="shared" si="13"/>
        <v>4.4816704433812589E-3</v>
      </c>
    </row>
    <row r="27" spans="1:27" s="2" customFormat="1" x14ac:dyDescent="0.2">
      <c r="A27" s="3" t="s">
        <v>26</v>
      </c>
      <c r="B27" s="9">
        <v>7807.6</v>
      </c>
      <c r="C27" s="125">
        <f t="shared" si="0"/>
        <v>8</v>
      </c>
      <c r="D27" s="13">
        <v>7170.2</v>
      </c>
      <c r="E27" s="125">
        <f t="shared" si="1"/>
        <v>8</v>
      </c>
      <c r="F27" s="13">
        <v>8267.17</v>
      </c>
      <c r="G27" s="125">
        <f t="shared" si="2"/>
        <v>8</v>
      </c>
      <c r="H27" s="14">
        <v>6965.19</v>
      </c>
      <c r="I27" s="130">
        <f t="shared" si="3"/>
        <v>9</v>
      </c>
      <c r="J27" s="13">
        <v>12015.15</v>
      </c>
      <c r="K27" s="86">
        <f t="shared" si="4"/>
        <v>7</v>
      </c>
      <c r="L27" s="110">
        <f t="shared" si="5"/>
        <v>9.1293315858118878E-3</v>
      </c>
      <c r="M27" s="13">
        <v>12856.08</v>
      </c>
      <c r="N27" s="86">
        <f t="shared" si="6"/>
        <v>7</v>
      </c>
      <c r="O27" s="110">
        <f t="shared" si="7"/>
        <v>8.7585181014776595E-3</v>
      </c>
      <c r="P27" s="13">
        <v>11758.05</v>
      </c>
      <c r="Q27" s="86">
        <f t="shared" si="8"/>
        <v>7</v>
      </c>
      <c r="R27" s="110">
        <f t="shared" si="9"/>
        <v>7.7320263866279514E-3</v>
      </c>
      <c r="S27" s="13">
        <v>15519.45</v>
      </c>
      <c r="T27" s="86">
        <f t="shared" si="10"/>
        <v>7</v>
      </c>
      <c r="U27" s="110">
        <f t="shared" si="11"/>
        <v>9.4387580061537305E-3</v>
      </c>
      <c r="V27" s="13">
        <v>16293.43</v>
      </c>
      <c r="W27" s="86">
        <f t="shared" si="14"/>
        <v>7</v>
      </c>
      <c r="X27" s="110">
        <f t="shared" si="15"/>
        <v>8.6238118687788252E-3</v>
      </c>
      <c r="Y27" s="86">
        <v>16841.849999999999</v>
      </c>
      <c r="Z27" s="86">
        <f t="shared" si="12"/>
        <v>7</v>
      </c>
      <c r="AA27" s="110">
        <f t="shared" si="13"/>
        <v>8.2969438510038865E-3</v>
      </c>
    </row>
    <row r="28" spans="1:27" s="2" customFormat="1" x14ac:dyDescent="0.2">
      <c r="A28" s="3" t="s">
        <v>27</v>
      </c>
      <c r="B28" s="13">
        <v>321.60000000000002</v>
      </c>
      <c r="C28" s="125">
        <f t="shared" si="0"/>
        <v>24</v>
      </c>
      <c r="D28" s="13">
        <v>287.89999999999998</v>
      </c>
      <c r="E28" s="125">
        <f t="shared" si="1"/>
        <v>23</v>
      </c>
      <c r="F28" s="13">
        <v>331.5</v>
      </c>
      <c r="G28" s="125">
        <f t="shared" si="2"/>
        <v>21</v>
      </c>
      <c r="H28" s="14">
        <v>289.39999999999998</v>
      </c>
      <c r="I28" s="130">
        <f t="shared" si="3"/>
        <v>22</v>
      </c>
      <c r="J28" s="13">
        <v>279.7</v>
      </c>
      <c r="K28" s="86">
        <f t="shared" si="4"/>
        <v>22</v>
      </c>
      <c r="L28" s="110">
        <f t="shared" si="5"/>
        <v>2.1252119570305694E-4</v>
      </c>
      <c r="M28" s="13">
        <v>320.8</v>
      </c>
      <c r="N28" s="86">
        <f t="shared" si="6"/>
        <v>21</v>
      </c>
      <c r="O28" s="110">
        <f t="shared" si="7"/>
        <v>2.1855282535220949E-4</v>
      </c>
      <c r="P28" s="13">
        <v>243.85</v>
      </c>
      <c r="Q28" s="86">
        <f t="shared" si="8"/>
        <v>21</v>
      </c>
      <c r="R28" s="110">
        <f t="shared" si="9"/>
        <v>1.6035436440389571E-4</v>
      </c>
      <c r="S28" s="13">
        <v>232.15</v>
      </c>
      <c r="T28" s="86">
        <f t="shared" si="10"/>
        <v>23</v>
      </c>
      <c r="U28" s="110">
        <f t="shared" si="11"/>
        <v>1.4119106483339219E-4</v>
      </c>
      <c r="V28" s="13">
        <v>221.07</v>
      </c>
      <c r="W28" s="86">
        <f t="shared" si="14"/>
        <v>24</v>
      </c>
      <c r="X28" s="110">
        <f t="shared" si="15"/>
        <v>1.1700827203547287E-4</v>
      </c>
      <c r="Y28" s="86">
        <v>276</v>
      </c>
      <c r="Z28" s="86">
        <f t="shared" si="12"/>
        <v>22</v>
      </c>
      <c r="AA28" s="110">
        <f t="shared" si="13"/>
        <v>1.3596822812678375E-4</v>
      </c>
    </row>
    <row r="29" spans="1:27" s="2" customFormat="1" x14ac:dyDescent="0.2">
      <c r="A29" s="3" t="s">
        <v>28</v>
      </c>
      <c r="B29" s="9">
        <v>341</v>
      </c>
      <c r="C29" s="125">
        <f t="shared" si="0"/>
        <v>23</v>
      </c>
      <c r="D29" s="9"/>
      <c r="E29" s="125"/>
      <c r="F29" s="9">
        <v>68</v>
      </c>
      <c r="G29" s="125">
        <f t="shared" si="2"/>
        <v>25</v>
      </c>
      <c r="H29" s="9">
        <v>71.400000000000006</v>
      </c>
      <c r="I29" s="130">
        <f t="shared" si="3"/>
        <v>24</v>
      </c>
      <c r="J29" s="9">
        <v>27.3</v>
      </c>
      <c r="K29" s="86">
        <f t="shared" si="4"/>
        <v>28</v>
      </c>
      <c r="L29" s="110">
        <f t="shared" si="5"/>
        <v>2.0743041268121042E-5</v>
      </c>
      <c r="M29" s="9"/>
      <c r="N29" s="86">
        <f t="shared" si="6"/>
        <v>27</v>
      </c>
      <c r="O29" s="110">
        <f t="shared" si="7"/>
        <v>0</v>
      </c>
      <c r="P29" s="9"/>
      <c r="Q29" s="86"/>
      <c r="R29" s="110"/>
      <c r="S29" s="9">
        <v>450</v>
      </c>
      <c r="T29" s="86">
        <f t="shared" si="10"/>
        <v>19</v>
      </c>
      <c r="U29" s="110">
        <f t="shared" si="11"/>
        <v>2.7368502767618558E-4</v>
      </c>
      <c r="V29" s="9">
        <v>400</v>
      </c>
      <c r="W29" s="86">
        <f t="shared" si="14"/>
        <v>20</v>
      </c>
      <c r="X29" s="110">
        <f t="shared" si="15"/>
        <v>2.1171261959645882E-4</v>
      </c>
      <c r="Y29" s="87"/>
      <c r="Z29" s="86"/>
      <c r="AA29" s="110"/>
    </row>
    <row r="30" spans="1:27" s="2" customFormat="1" x14ac:dyDescent="0.2">
      <c r="A30" s="3" t="s">
        <v>29</v>
      </c>
      <c r="B30" s="13">
        <v>71.5</v>
      </c>
      <c r="C30" s="125">
        <f t="shared" si="0"/>
        <v>28</v>
      </c>
      <c r="D30" s="13">
        <v>79</v>
      </c>
      <c r="E30" s="125">
        <f t="shared" si="1"/>
        <v>26</v>
      </c>
      <c r="F30" s="13">
        <v>48</v>
      </c>
      <c r="G30" s="125">
        <f t="shared" si="2"/>
        <v>28</v>
      </c>
      <c r="H30" s="14">
        <v>59.52</v>
      </c>
      <c r="I30" s="130">
        <f t="shared" si="3"/>
        <v>25</v>
      </c>
      <c r="J30" s="13">
        <v>71.5</v>
      </c>
      <c r="K30" s="86">
        <f t="shared" si="4"/>
        <v>27</v>
      </c>
      <c r="L30" s="110">
        <f t="shared" si="5"/>
        <v>5.4327012845078913E-5</v>
      </c>
      <c r="M30" s="13">
        <v>84.6</v>
      </c>
      <c r="N30" s="86">
        <f t="shared" si="6"/>
        <v>26</v>
      </c>
      <c r="O30" s="110">
        <f t="shared" si="7"/>
        <v>5.7635813668319577E-5</v>
      </c>
      <c r="P30" s="13">
        <v>94.1</v>
      </c>
      <c r="Q30" s="86">
        <f t="shared" si="8"/>
        <v>26</v>
      </c>
      <c r="R30" s="110">
        <f t="shared" si="9"/>
        <v>6.1879621449278602E-5</v>
      </c>
      <c r="S30" s="13">
        <v>124.9</v>
      </c>
      <c r="T30" s="86">
        <f t="shared" si="10"/>
        <v>27</v>
      </c>
      <c r="U30" s="110">
        <f t="shared" si="11"/>
        <v>7.5962799903901284E-5</v>
      </c>
      <c r="V30" s="13">
        <v>169.36</v>
      </c>
      <c r="W30" s="86">
        <f t="shared" si="14"/>
        <v>26</v>
      </c>
      <c r="X30" s="110">
        <f t="shared" si="15"/>
        <v>8.9639123137140675E-5</v>
      </c>
      <c r="Y30" s="86">
        <v>205</v>
      </c>
      <c r="Z30" s="86">
        <f t="shared" si="12"/>
        <v>24</v>
      </c>
      <c r="AA30" s="110">
        <f t="shared" si="13"/>
        <v>1.0099089407967634E-4</v>
      </c>
    </row>
    <row r="31" spans="1:27" s="2" customFormat="1" x14ac:dyDescent="0.2">
      <c r="A31" s="3" t="s">
        <v>30</v>
      </c>
      <c r="B31" s="13">
        <v>732</v>
      </c>
      <c r="C31" s="125">
        <f t="shared" si="0"/>
        <v>16</v>
      </c>
      <c r="D31" s="13">
        <v>3114.1</v>
      </c>
      <c r="E31" s="125">
        <f t="shared" si="1"/>
        <v>10</v>
      </c>
      <c r="F31" s="13">
        <v>53</v>
      </c>
      <c r="G31" s="125">
        <f t="shared" si="2"/>
        <v>27</v>
      </c>
      <c r="H31" s="14">
        <v>24</v>
      </c>
      <c r="I31" s="130">
        <f t="shared" si="3"/>
        <v>28</v>
      </c>
      <c r="J31" s="13">
        <v>194.4</v>
      </c>
      <c r="K31" s="86">
        <f t="shared" si="4"/>
        <v>24</v>
      </c>
      <c r="L31" s="110">
        <f t="shared" si="5"/>
        <v>1.4770868946969708E-4</v>
      </c>
      <c r="M31" s="13">
        <v>142</v>
      </c>
      <c r="N31" s="86">
        <f t="shared" si="6"/>
        <v>24</v>
      </c>
      <c r="O31" s="110">
        <f t="shared" si="7"/>
        <v>9.6740963840441852E-5</v>
      </c>
      <c r="P31" s="13">
        <v>325.75</v>
      </c>
      <c r="Q31" s="86">
        <f t="shared" si="8"/>
        <v>20</v>
      </c>
      <c r="R31" s="110">
        <f t="shared" si="9"/>
        <v>2.1421133567590335E-4</v>
      </c>
      <c r="S31" s="13">
        <v>130.80000000000001</v>
      </c>
      <c r="T31" s="86">
        <f t="shared" si="10"/>
        <v>26</v>
      </c>
      <c r="U31" s="110">
        <f t="shared" si="11"/>
        <v>7.9551114711211285E-5</v>
      </c>
      <c r="V31" s="13">
        <v>148.69</v>
      </c>
      <c r="W31" s="86">
        <f t="shared" si="14"/>
        <v>27</v>
      </c>
      <c r="X31" s="110">
        <f t="shared" si="15"/>
        <v>7.8698873519493661E-5</v>
      </c>
      <c r="Y31" s="86">
        <v>134</v>
      </c>
      <c r="Z31" s="86">
        <f t="shared" si="12"/>
        <v>27</v>
      </c>
      <c r="AA31" s="110">
        <f t="shared" si="13"/>
        <v>6.6013560032568923E-5</v>
      </c>
    </row>
    <row r="32" spans="1:27" s="2" customFormat="1" x14ac:dyDescent="0.2">
      <c r="A32" s="3" t="s">
        <v>31</v>
      </c>
      <c r="B32" s="13">
        <v>351</v>
      </c>
      <c r="C32" s="125">
        <f t="shared" si="0"/>
        <v>22</v>
      </c>
      <c r="D32" s="13">
        <v>346.5</v>
      </c>
      <c r="E32" s="125">
        <f t="shared" si="1"/>
        <v>22</v>
      </c>
      <c r="F32" s="13">
        <v>353.85</v>
      </c>
      <c r="G32" s="125">
        <f t="shared" si="2"/>
        <v>20</v>
      </c>
      <c r="H32" s="14">
        <v>363.5</v>
      </c>
      <c r="I32" s="130">
        <f t="shared" si="3"/>
        <v>20</v>
      </c>
      <c r="J32" s="13">
        <v>368.7</v>
      </c>
      <c r="K32" s="86">
        <f t="shared" si="4"/>
        <v>21</v>
      </c>
      <c r="L32" s="110">
        <f t="shared" si="5"/>
        <v>2.8014502987385451E-4</v>
      </c>
      <c r="M32" s="13">
        <v>349.6</v>
      </c>
      <c r="N32" s="86">
        <f t="shared" si="6"/>
        <v>20</v>
      </c>
      <c r="O32" s="110">
        <f t="shared" si="7"/>
        <v>2.3817352787759488E-4</v>
      </c>
      <c r="P32" s="13">
        <v>366.35</v>
      </c>
      <c r="Q32" s="86">
        <f t="shared" si="8"/>
        <v>19</v>
      </c>
      <c r="R32" s="110">
        <f t="shared" si="9"/>
        <v>2.4090966331501826E-4</v>
      </c>
      <c r="S32" s="13">
        <v>407.96</v>
      </c>
      <c r="T32" s="86">
        <f t="shared" si="10"/>
        <v>20</v>
      </c>
      <c r="U32" s="110">
        <f t="shared" si="11"/>
        <v>2.4811676420172593E-4</v>
      </c>
      <c r="V32" s="13">
        <v>405</v>
      </c>
      <c r="W32" s="86">
        <f t="shared" si="14"/>
        <v>19</v>
      </c>
      <c r="X32" s="110">
        <f t="shared" si="15"/>
        <v>2.1435902734141457E-4</v>
      </c>
      <c r="Y32" s="86">
        <v>406</v>
      </c>
      <c r="Z32" s="86">
        <f t="shared" si="12"/>
        <v>19</v>
      </c>
      <c r="AA32" s="110">
        <f t="shared" si="13"/>
        <v>2.0001123412852973E-4</v>
      </c>
    </row>
    <row r="33" spans="1:27" s="2" customFormat="1" x14ac:dyDescent="0.2">
      <c r="A33" s="3" t="s">
        <v>32</v>
      </c>
      <c r="B33" s="9">
        <v>688</v>
      </c>
      <c r="C33" s="125">
        <f t="shared" si="0"/>
        <v>18</v>
      </c>
      <c r="D33" s="9">
        <v>590</v>
      </c>
      <c r="E33" s="125">
        <f t="shared" si="1"/>
        <v>20</v>
      </c>
      <c r="F33" s="4">
        <v>576</v>
      </c>
      <c r="G33" s="125">
        <f t="shared" si="2"/>
        <v>17</v>
      </c>
      <c r="H33" s="19">
        <v>565.34</v>
      </c>
      <c r="I33" s="130">
        <f t="shared" si="3"/>
        <v>17</v>
      </c>
      <c r="J33" s="4">
        <v>462.5</v>
      </c>
      <c r="K33" s="86">
        <f t="shared" si="4"/>
        <v>19</v>
      </c>
      <c r="L33" s="110">
        <f t="shared" si="5"/>
        <v>3.5141599217970628E-4</v>
      </c>
      <c r="M33" s="4">
        <v>265</v>
      </c>
      <c r="N33" s="86">
        <f t="shared" si="6"/>
        <v>22</v>
      </c>
      <c r="O33" s="110">
        <f t="shared" si="7"/>
        <v>1.8053771420927528E-4</v>
      </c>
      <c r="P33" s="4">
        <v>226.5</v>
      </c>
      <c r="Q33" s="86">
        <f t="shared" si="8"/>
        <v>23</v>
      </c>
      <c r="R33" s="110">
        <f t="shared" si="9"/>
        <v>1.4894510370097347E-4</v>
      </c>
      <c r="S33" s="4">
        <v>336.91</v>
      </c>
      <c r="T33" s="86">
        <f t="shared" si="10"/>
        <v>21</v>
      </c>
      <c r="U33" s="110">
        <f t="shared" si="11"/>
        <v>2.049049392764082E-4</v>
      </c>
      <c r="V33" s="4">
        <v>225.35</v>
      </c>
      <c r="W33" s="86">
        <f t="shared" si="14"/>
        <v>22</v>
      </c>
      <c r="X33" s="110">
        <f t="shared" si="15"/>
        <v>1.1927359706515499E-4</v>
      </c>
      <c r="Y33" s="79">
        <v>289.49</v>
      </c>
      <c r="Z33" s="86">
        <f t="shared" si="12"/>
        <v>21</v>
      </c>
      <c r="AA33" s="110">
        <f t="shared" si="13"/>
        <v>1.4261392159573417E-4</v>
      </c>
    </row>
    <row r="34" spans="1:27" s="2" customFormat="1" x14ac:dyDescent="0.2">
      <c r="A34" s="3" t="s">
        <v>33</v>
      </c>
      <c r="B34" s="13">
        <v>299.5</v>
      </c>
      <c r="C34" s="125">
        <f t="shared" si="0"/>
        <v>25</v>
      </c>
      <c r="D34" s="13">
        <v>272.75</v>
      </c>
      <c r="E34" s="125">
        <f t="shared" si="1"/>
        <v>24</v>
      </c>
      <c r="F34" s="13">
        <v>319.25</v>
      </c>
      <c r="G34" s="125">
        <f t="shared" si="2"/>
        <v>22</v>
      </c>
      <c r="H34" s="14">
        <v>292</v>
      </c>
      <c r="I34" s="130">
        <f t="shared" si="3"/>
        <v>21</v>
      </c>
      <c r="J34" s="13">
        <v>225</v>
      </c>
      <c r="K34" s="86">
        <f t="shared" si="4"/>
        <v>23</v>
      </c>
      <c r="L34" s="110">
        <f t="shared" si="5"/>
        <v>1.7095913133066793E-4</v>
      </c>
      <c r="M34" s="13">
        <v>0</v>
      </c>
      <c r="N34" s="86">
        <f t="shared" si="6"/>
        <v>27</v>
      </c>
      <c r="O34" s="110">
        <f t="shared" si="7"/>
        <v>0</v>
      </c>
      <c r="P34" s="13"/>
      <c r="Q34" s="86"/>
      <c r="R34" s="110"/>
      <c r="S34" s="13"/>
      <c r="T34" s="86"/>
      <c r="U34" s="110">
        <f t="shared" si="11"/>
        <v>0</v>
      </c>
      <c r="V34" s="13"/>
      <c r="W34" s="86"/>
      <c r="X34" s="110">
        <f t="shared" si="15"/>
        <v>0</v>
      </c>
      <c r="Y34" s="86"/>
      <c r="Z34" s="86"/>
      <c r="AA34" s="110"/>
    </row>
    <row r="35" spans="1:27" s="2" customFormat="1" x14ac:dyDescent="0.2">
      <c r="A35" s="3" t="s">
        <v>34</v>
      </c>
      <c r="B35" s="4"/>
      <c r="C35" s="125"/>
      <c r="D35" s="4"/>
      <c r="E35" s="125"/>
      <c r="F35" s="13"/>
      <c r="G35" s="125"/>
      <c r="H35" s="14"/>
      <c r="I35" s="130"/>
      <c r="J35" s="13"/>
      <c r="K35" s="86"/>
      <c r="L35" s="110"/>
      <c r="M35" s="13"/>
      <c r="N35" s="86"/>
      <c r="O35" s="110"/>
      <c r="P35" s="13"/>
      <c r="Q35" s="86"/>
      <c r="R35" s="110"/>
      <c r="S35" s="13">
        <v>90</v>
      </c>
      <c r="T35" s="86">
        <f t="shared" si="10"/>
        <v>28</v>
      </c>
      <c r="U35" s="110">
        <f t="shared" si="11"/>
        <v>5.4737005535237119E-5</v>
      </c>
      <c r="V35" s="13">
        <v>130</v>
      </c>
      <c r="W35" s="86">
        <f t="shared" si="14"/>
        <v>28</v>
      </c>
      <c r="X35" s="110">
        <f t="shared" si="15"/>
        <v>6.8806601368849119E-5</v>
      </c>
      <c r="Y35" s="86">
        <v>140</v>
      </c>
      <c r="Z35" s="86">
        <f t="shared" si="12"/>
        <v>26</v>
      </c>
      <c r="AA35" s="110">
        <f t="shared" si="13"/>
        <v>6.8969391078803357E-5</v>
      </c>
    </row>
    <row r="36" spans="1:27" s="2" customFormat="1" x14ac:dyDescent="0.2">
      <c r="A36" s="3" t="s">
        <v>35</v>
      </c>
      <c r="B36" s="13">
        <v>3015.21</v>
      </c>
      <c r="C36" s="125">
        <f t="shared" si="0"/>
        <v>10</v>
      </c>
      <c r="D36" s="13">
        <v>962</v>
      </c>
      <c r="E36" s="125">
        <f t="shared" si="1"/>
        <v>15</v>
      </c>
      <c r="F36" s="13">
        <v>1519.97</v>
      </c>
      <c r="G36" s="125">
        <f t="shared" si="2"/>
        <v>14</v>
      </c>
      <c r="H36" s="14">
        <v>2225.1999999999998</v>
      </c>
      <c r="I36" s="130">
        <f t="shared" si="3"/>
        <v>13</v>
      </c>
      <c r="J36" s="13">
        <v>2183.9899999999998</v>
      </c>
      <c r="K36" s="86">
        <f t="shared" si="4"/>
        <v>13</v>
      </c>
      <c r="L36" s="110">
        <f t="shared" si="5"/>
        <v>1.6594357032660683E-3</v>
      </c>
      <c r="M36" s="13">
        <v>3393.18</v>
      </c>
      <c r="N36" s="86">
        <f t="shared" si="6"/>
        <v>12</v>
      </c>
      <c r="O36" s="110">
        <f t="shared" si="7"/>
        <v>2.3116866456627497E-3</v>
      </c>
      <c r="P36" s="13">
        <v>3671.5</v>
      </c>
      <c r="Q36" s="86">
        <f t="shared" si="8"/>
        <v>12</v>
      </c>
      <c r="R36" s="110">
        <f t="shared" si="9"/>
        <v>2.4143573873647863E-3</v>
      </c>
      <c r="S36" s="13">
        <v>4000.1</v>
      </c>
      <c r="T36" s="86">
        <f t="shared" si="10"/>
        <v>12</v>
      </c>
      <c r="U36" s="110">
        <f t="shared" si="11"/>
        <v>2.432816620461133E-3</v>
      </c>
      <c r="V36" s="13">
        <v>5379.4</v>
      </c>
      <c r="W36" s="86">
        <f t="shared" si="14"/>
        <v>12</v>
      </c>
      <c r="X36" s="110">
        <f t="shared" si="15"/>
        <v>2.8472171646429763E-3</v>
      </c>
      <c r="Y36" s="86">
        <v>6549.8</v>
      </c>
      <c r="Z36" s="86">
        <f t="shared" si="12"/>
        <v>12</v>
      </c>
      <c r="AA36" s="110">
        <f t="shared" si="13"/>
        <v>3.2266836977710442E-3</v>
      </c>
    </row>
    <row r="37" spans="1:27" s="2" customFormat="1" x14ac:dyDescent="0.2">
      <c r="A37" s="3" t="s">
        <v>36</v>
      </c>
      <c r="B37" s="13">
        <v>11472.4</v>
      </c>
      <c r="C37" s="125">
        <f t="shared" si="0"/>
        <v>6</v>
      </c>
      <c r="D37" s="13">
        <v>11288.3</v>
      </c>
      <c r="E37" s="125">
        <f t="shared" si="1"/>
        <v>7</v>
      </c>
      <c r="F37" s="13">
        <v>10417.99</v>
      </c>
      <c r="G37" s="125">
        <f t="shared" si="2"/>
        <v>7</v>
      </c>
      <c r="H37" s="14">
        <v>11714.2</v>
      </c>
      <c r="I37" s="130">
        <f t="shared" si="3"/>
        <v>7</v>
      </c>
      <c r="J37" s="13">
        <v>11430.91</v>
      </c>
      <c r="K37" s="86">
        <f t="shared" si="4"/>
        <v>8</v>
      </c>
      <c r="L37" s="110">
        <f t="shared" si="5"/>
        <v>8.6854153063068672E-3</v>
      </c>
      <c r="M37" s="13">
        <v>11478.1</v>
      </c>
      <c r="N37" s="86">
        <f t="shared" si="6"/>
        <v>8</v>
      </c>
      <c r="O37" s="110">
        <f t="shared" si="7"/>
        <v>7.8197356130772933E-3</v>
      </c>
      <c r="P37" s="13">
        <v>10980</v>
      </c>
      <c r="Q37" s="86">
        <f t="shared" si="8"/>
        <v>8</v>
      </c>
      <c r="R37" s="110">
        <f t="shared" si="9"/>
        <v>7.2203851595438791E-3</v>
      </c>
      <c r="S37" s="13">
        <v>10707.85</v>
      </c>
      <c r="T37" s="86">
        <f t="shared" si="10"/>
        <v>8</v>
      </c>
      <c r="U37" s="110">
        <f t="shared" si="11"/>
        <v>6.5123960524498753E-3</v>
      </c>
      <c r="V37" s="13">
        <v>10436.73</v>
      </c>
      <c r="W37" s="86">
        <f t="shared" si="14"/>
        <v>9</v>
      </c>
      <c r="X37" s="110">
        <f t="shared" si="15"/>
        <v>5.5239686208023737E-3</v>
      </c>
      <c r="Y37" s="86">
        <v>10772.25</v>
      </c>
      <c r="Z37" s="86">
        <f t="shared" si="12"/>
        <v>9</v>
      </c>
      <c r="AA37" s="110">
        <f t="shared" si="13"/>
        <v>5.306825164633139E-3</v>
      </c>
    </row>
    <row r="38" spans="1:27" s="2" customFormat="1" x14ac:dyDescent="0.2">
      <c r="A38" s="3" t="s">
        <v>37</v>
      </c>
      <c r="B38" s="13">
        <v>458.5</v>
      </c>
      <c r="C38" s="125">
        <f t="shared" si="0"/>
        <v>21</v>
      </c>
      <c r="D38" s="13">
        <v>529</v>
      </c>
      <c r="E38" s="125">
        <f t="shared" si="1"/>
        <v>21</v>
      </c>
      <c r="F38" s="13">
        <v>519.63</v>
      </c>
      <c r="G38" s="125">
        <f t="shared" si="2"/>
        <v>18</v>
      </c>
      <c r="H38" s="14">
        <v>426.3</v>
      </c>
      <c r="I38" s="130">
        <f t="shared" si="3"/>
        <v>19</v>
      </c>
      <c r="J38" s="13">
        <v>429</v>
      </c>
      <c r="K38" s="86">
        <f t="shared" si="4"/>
        <v>20</v>
      </c>
      <c r="L38" s="110">
        <f t="shared" si="5"/>
        <v>3.2596207707047349E-4</v>
      </c>
      <c r="M38" s="13">
        <v>390.2</v>
      </c>
      <c r="N38" s="86">
        <f t="shared" si="6"/>
        <v>19</v>
      </c>
      <c r="O38" s="110">
        <f t="shared" si="7"/>
        <v>2.6583326824324233E-4</v>
      </c>
      <c r="P38" s="13">
        <v>428.1</v>
      </c>
      <c r="Q38" s="86">
        <f t="shared" si="8"/>
        <v>18</v>
      </c>
      <c r="R38" s="110">
        <f t="shared" si="9"/>
        <v>2.8151610990899227E-4</v>
      </c>
      <c r="S38" s="13">
        <v>289.55</v>
      </c>
      <c r="T38" s="86">
        <f t="shared" si="10"/>
        <v>22</v>
      </c>
      <c r="U38" s="110">
        <f t="shared" si="11"/>
        <v>1.7610111058586565E-4</v>
      </c>
      <c r="V38" s="13">
        <v>295.93</v>
      </c>
      <c r="W38" s="86">
        <f t="shared" si="14"/>
        <v>21</v>
      </c>
      <c r="X38" s="110">
        <f t="shared" si="15"/>
        <v>1.5663028879295016E-4</v>
      </c>
      <c r="Y38" s="86">
        <v>321.42</v>
      </c>
      <c r="Z38" s="86">
        <f t="shared" si="12"/>
        <v>20</v>
      </c>
      <c r="AA38" s="110">
        <f t="shared" si="13"/>
        <v>1.5834386914677839E-4</v>
      </c>
    </row>
    <row r="39" spans="1:27" s="2" customFormat="1" x14ac:dyDescent="0.2">
      <c r="A39" s="75" t="s">
        <v>38</v>
      </c>
      <c r="B39" s="76">
        <v>1162428.92</v>
      </c>
      <c r="C39" s="127"/>
      <c r="D39" s="76">
        <v>1230972.6100000001</v>
      </c>
      <c r="E39" s="127"/>
      <c r="F39" s="76">
        <v>1107135.1599999999</v>
      </c>
      <c r="G39" s="127"/>
      <c r="H39" s="77">
        <v>1264141.46</v>
      </c>
      <c r="I39" s="132"/>
      <c r="J39" s="76">
        <v>1316104.02</v>
      </c>
      <c r="K39" s="103"/>
      <c r="L39" s="104">
        <f>SUM(L7:L38)</f>
        <v>0.99999999999999978</v>
      </c>
      <c r="M39" s="76">
        <v>1467837.35</v>
      </c>
      <c r="N39" s="103"/>
      <c r="O39" s="104">
        <f>SUM(O7:O38)</f>
        <v>0.99999999999999989</v>
      </c>
      <c r="P39" s="76">
        <v>1520694.5</v>
      </c>
      <c r="Q39" s="103"/>
      <c r="R39" s="104">
        <f>SUM(R7:R38)</f>
        <v>1</v>
      </c>
      <c r="S39" s="76">
        <f>SUM(S7:S38)</f>
        <v>1644225.8599999999</v>
      </c>
      <c r="T39" s="103"/>
      <c r="U39" s="104">
        <f>SUM(U7:U38)</f>
        <v>1.0000000000000002</v>
      </c>
      <c r="V39" s="76">
        <f>SUM(V7:V38)</f>
        <v>1889353.5999999999</v>
      </c>
      <c r="W39" s="103"/>
      <c r="X39" s="104">
        <f>SUM(X7:X38)</f>
        <v>1.0000000000000002</v>
      </c>
      <c r="Y39" s="103">
        <f>SUM(Y7:Y38)</f>
        <v>2029885.98</v>
      </c>
      <c r="Z39" s="103"/>
      <c r="AA39" s="104">
        <f>SUM(AA7:AA38)</f>
        <v>0.99999999999999989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</sheetData>
  <pageMargins left="0.79" right="0.79" top="0.98" bottom="0.98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zoomScale="90" zoomScaleNormal="90" workbookViewId="0">
      <selection activeCell="C26" sqref="C26"/>
    </sheetView>
  </sheetViews>
  <sheetFormatPr baseColWidth="10" defaultRowHeight="15" x14ac:dyDescent="0.25"/>
  <cols>
    <col min="1" max="1" width="20.42578125" style="30" customWidth="1"/>
    <col min="2" max="2" width="11.42578125" style="30"/>
    <col min="3" max="3" width="5" style="30" bestFit="1" customWidth="1"/>
    <col min="4" max="4" width="11.42578125" style="30"/>
    <col min="5" max="5" width="5" style="30" bestFit="1" customWidth="1"/>
    <col min="6" max="6" width="11.42578125" style="30"/>
    <col min="7" max="7" width="5" style="30" bestFit="1" customWidth="1"/>
    <col min="8" max="8" width="11.42578125" style="30"/>
    <col min="9" max="9" width="5" style="30" bestFit="1" customWidth="1"/>
    <col min="10" max="10" width="11.42578125" style="30"/>
    <col min="11" max="11" width="5" style="30" bestFit="1" customWidth="1"/>
    <col min="12" max="13" width="11.42578125" style="30"/>
    <col min="14" max="14" width="5" style="30" bestFit="1" customWidth="1"/>
    <col min="15" max="16" width="11.42578125" style="30"/>
    <col min="17" max="17" width="5" style="30" bestFit="1" customWidth="1"/>
    <col min="18" max="18" width="11.42578125" style="30"/>
    <col min="19" max="19" width="12.5703125" style="30" bestFit="1" customWidth="1"/>
    <col min="20" max="20" width="5.28515625" style="30" bestFit="1" customWidth="1"/>
    <col min="21" max="22" width="11.42578125" style="30"/>
    <col min="23" max="23" width="5.28515625" style="30" bestFit="1" customWidth="1"/>
    <col min="24" max="16384" width="11.42578125" style="30"/>
  </cols>
  <sheetData>
    <row r="1" spans="1:27" x14ac:dyDescent="0.25">
      <c r="A1" s="29" t="s">
        <v>45</v>
      </c>
    </row>
    <row r="2" spans="1:27" x14ac:dyDescent="0.25">
      <c r="A2" s="28" t="s">
        <v>42</v>
      </c>
    </row>
    <row r="3" spans="1:27" x14ac:dyDescent="0.25">
      <c r="A3" s="28" t="s">
        <v>41</v>
      </c>
    </row>
    <row r="4" spans="1:27" x14ac:dyDescent="0.25">
      <c r="A4" s="31" t="s">
        <v>81</v>
      </c>
    </row>
    <row r="6" spans="1:27" ht="40.5" customHeight="1" x14ac:dyDescent="0.25">
      <c r="A6" s="140" t="s">
        <v>40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96">
        <v>2012</v>
      </c>
      <c r="K6" s="96" t="s">
        <v>56</v>
      </c>
      <c r="L6" s="96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41">
        <v>2015</v>
      </c>
      <c r="T6" s="142" t="s">
        <v>56</v>
      </c>
      <c r="U6" s="143" t="s">
        <v>61</v>
      </c>
      <c r="V6" s="141">
        <v>2016</v>
      </c>
      <c r="W6" s="142" t="s">
        <v>56</v>
      </c>
      <c r="X6" s="143" t="s">
        <v>61</v>
      </c>
      <c r="Y6" s="141">
        <v>2017</v>
      </c>
      <c r="Z6" s="142" t="s">
        <v>56</v>
      </c>
      <c r="AA6" s="143" t="s">
        <v>61</v>
      </c>
    </row>
    <row r="7" spans="1:27" x14ac:dyDescent="0.25">
      <c r="A7" s="26" t="s">
        <v>0</v>
      </c>
      <c r="B7" s="61">
        <v>1272074.3999999999</v>
      </c>
      <c r="C7" s="62">
        <v>1</v>
      </c>
      <c r="D7" s="61">
        <v>659707.66</v>
      </c>
      <c r="E7" s="62">
        <v>1</v>
      </c>
      <c r="F7" s="61">
        <v>702308.93</v>
      </c>
      <c r="G7" s="62">
        <v>1</v>
      </c>
      <c r="H7" s="61">
        <v>1092546.54</v>
      </c>
      <c r="I7" s="62">
        <v>1</v>
      </c>
      <c r="J7" s="58">
        <v>1200136.3999999999</v>
      </c>
      <c r="K7" s="57">
        <v>1</v>
      </c>
      <c r="L7" s="69">
        <v>0.71168224869066976</v>
      </c>
      <c r="M7" s="61">
        <v>1143014.31</v>
      </c>
      <c r="N7" s="58">
        <v>1</v>
      </c>
      <c r="O7" s="65">
        <v>0.60167035179440853</v>
      </c>
      <c r="P7" s="61">
        <v>1779310.74</v>
      </c>
      <c r="Q7" s="57">
        <v>1</v>
      </c>
      <c r="R7" s="65">
        <v>0.7386451706181586</v>
      </c>
      <c r="S7" s="61">
        <v>1340811.8999999999</v>
      </c>
      <c r="T7" s="57">
        <v>1</v>
      </c>
      <c r="U7" s="70">
        <v>0.72619789322480222</v>
      </c>
      <c r="V7" s="61">
        <v>1335271.1499999999</v>
      </c>
      <c r="W7" s="57">
        <v>1</v>
      </c>
      <c r="X7" s="70">
        <v>0.71179102212707213</v>
      </c>
      <c r="Y7" s="61">
        <v>1132611.42</v>
      </c>
      <c r="Z7" s="57">
        <v>1</v>
      </c>
      <c r="AA7" s="70">
        <v>0.65783963506682264</v>
      </c>
    </row>
    <row r="8" spans="1:27" x14ac:dyDescent="0.25">
      <c r="A8" s="26" t="s">
        <v>57</v>
      </c>
      <c r="B8" s="61">
        <v>5974607.9500000002</v>
      </c>
      <c r="C8" s="62">
        <v>1</v>
      </c>
      <c r="D8" s="61">
        <v>5741456.0099999998</v>
      </c>
      <c r="E8" s="62">
        <v>1</v>
      </c>
      <c r="F8" s="61">
        <v>6221412.79</v>
      </c>
      <c r="G8" s="62">
        <v>1</v>
      </c>
      <c r="H8" s="61">
        <v>5558114.8300000001</v>
      </c>
      <c r="I8" s="62">
        <v>1</v>
      </c>
      <c r="J8" s="58">
        <v>6254590.4900000002</v>
      </c>
      <c r="K8" s="57">
        <v>1</v>
      </c>
      <c r="L8" s="69">
        <v>0.38529772619551711</v>
      </c>
      <c r="M8" s="61">
        <v>7402499.7199999997</v>
      </c>
      <c r="N8" s="58">
        <v>1</v>
      </c>
      <c r="O8" s="65">
        <v>0.39755284899274307</v>
      </c>
      <c r="P8" s="61">
        <v>7541028.8799999999</v>
      </c>
      <c r="Q8" s="57">
        <v>1</v>
      </c>
      <c r="R8" s="65">
        <v>0.40396361885118826</v>
      </c>
      <c r="S8" s="61">
        <v>7964203.4100000001</v>
      </c>
      <c r="T8" s="57">
        <v>2</v>
      </c>
      <c r="U8" s="70">
        <v>0.14376840550303283</v>
      </c>
      <c r="V8" s="61">
        <v>8034412.2699999996</v>
      </c>
      <c r="W8" s="57">
        <v>2</v>
      </c>
      <c r="X8" s="70">
        <v>0.14233595357838519</v>
      </c>
      <c r="Y8" s="61">
        <v>7439307.25</v>
      </c>
      <c r="Z8" s="57">
        <v>2</v>
      </c>
      <c r="AA8" s="70">
        <v>0.13179319853241042</v>
      </c>
    </row>
    <row r="9" spans="1:27" x14ac:dyDescent="0.25">
      <c r="A9" s="26" t="s">
        <v>2</v>
      </c>
      <c r="B9" s="61">
        <v>4162877</v>
      </c>
      <c r="C9" s="62">
        <v>1</v>
      </c>
      <c r="D9" s="61">
        <v>2101857.37</v>
      </c>
      <c r="E9" s="62">
        <v>1</v>
      </c>
      <c r="F9" s="61">
        <v>3130168.64</v>
      </c>
      <c r="G9" s="62">
        <v>1</v>
      </c>
      <c r="H9" s="61">
        <v>2467903.98</v>
      </c>
      <c r="I9" s="62">
        <v>1</v>
      </c>
      <c r="J9" s="58">
        <v>2592468.6</v>
      </c>
      <c r="K9" s="57">
        <v>1</v>
      </c>
      <c r="L9" s="69">
        <v>0.21491097869100123</v>
      </c>
      <c r="M9" s="61">
        <v>2744152.09</v>
      </c>
      <c r="N9" s="58">
        <v>1</v>
      </c>
      <c r="O9" s="65">
        <v>0.21753509289276474</v>
      </c>
      <c r="P9" s="61">
        <v>4205793.09</v>
      </c>
      <c r="Q9" s="57">
        <v>1</v>
      </c>
      <c r="R9" s="65">
        <v>0.30527128274922133</v>
      </c>
      <c r="S9" s="61">
        <v>3701931.27</v>
      </c>
      <c r="T9" s="57">
        <v>1</v>
      </c>
      <c r="U9" s="70">
        <v>0.27099097948565321</v>
      </c>
      <c r="V9" s="61">
        <v>4663959.2300000004</v>
      </c>
      <c r="W9" s="57">
        <v>1</v>
      </c>
      <c r="X9" s="70">
        <v>0.28852914856962242</v>
      </c>
      <c r="Y9" s="61">
        <v>5745738.5300000003</v>
      </c>
      <c r="Z9" s="57">
        <v>1</v>
      </c>
      <c r="AA9" s="70">
        <v>0.34468335613401119</v>
      </c>
    </row>
    <row r="10" spans="1:27" x14ac:dyDescent="0.25">
      <c r="A10" s="59" t="s">
        <v>67</v>
      </c>
      <c r="B10" s="61">
        <v>24785.200000000001</v>
      </c>
      <c r="C10" s="62">
        <v>1</v>
      </c>
      <c r="D10" s="61">
        <v>16277.25</v>
      </c>
      <c r="E10" s="62">
        <v>1</v>
      </c>
      <c r="F10" s="61">
        <v>19415.509999999998</v>
      </c>
      <c r="G10" s="62">
        <v>1</v>
      </c>
      <c r="H10" s="61">
        <v>20694.14</v>
      </c>
      <c r="I10" s="62">
        <v>1</v>
      </c>
      <c r="J10" s="58">
        <v>22338.720000000001</v>
      </c>
      <c r="K10" s="57">
        <v>1</v>
      </c>
      <c r="L10" s="69">
        <v>0.51222132898096051</v>
      </c>
      <c r="M10" s="61">
        <v>19498.45</v>
      </c>
      <c r="N10" s="58">
        <v>1</v>
      </c>
      <c r="O10" s="65">
        <v>0.58979013296438787</v>
      </c>
      <c r="P10" s="61">
        <v>28098.59</v>
      </c>
      <c r="Q10" s="57">
        <v>1</v>
      </c>
      <c r="R10" s="65">
        <v>0.62135796304658475</v>
      </c>
      <c r="S10" s="61">
        <v>27511.360000000001</v>
      </c>
      <c r="T10" s="57">
        <v>2</v>
      </c>
      <c r="U10" s="70">
        <v>0.42869867167637049</v>
      </c>
      <c r="V10" s="61">
        <v>25656.86</v>
      </c>
      <c r="W10" s="57">
        <v>1</v>
      </c>
      <c r="X10" s="70">
        <v>0.78755558993475328</v>
      </c>
      <c r="Y10" s="61">
        <v>31888.91</v>
      </c>
      <c r="Z10" s="57">
        <v>1</v>
      </c>
      <c r="AA10" s="70">
        <v>0.71599041541437036</v>
      </c>
    </row>
    <row r="11" spans="1:27" x14ac:dyDescent="0.25">
      <c r="A11" s="26" t="s">
        <v>58</v>
      </c>
      <c r="B11" s="61">
        <v>3160</v>
      </c>
      <c r="C11" s="62">
        <v>3</v>
      </c>
      <c r="D11" s="61">
        <v>6743</v>
      </c>
      <c r="E11" s="62">
        <v>1</v>
      </c>
      <c r="F11" s="61">
        <v>5927</v>
      </c>
      <c r="G11" s="62">
        <v>1</v>
      </c>
      <c r="H11" s="61">
        <v>13493.28</v>
      </c>
      <c r="I11" s="62">
        <v>1</v>
      </c>
      <c r="J11" s="58">
        <v>12633.88</v>
      </c>
      <c r="K11" s="57">
        <v>1</v>
      </c>
      <c r="L11" s="69">
        <v>0.74279670259569752</v>
      </c>
      <c r="M11" s="61">
        <v>20695.650000000001</v>
      </c>
      <c r="N11" s="58">
        <v>1</v>
      </c>
      <c r="O11" s="65">
        <v>0.68053305816919829</v>
      </c>
      <c r="P11" s="61">
        <v>22261.34</v>
      </c>
      <c r="Q11" s="57">
        <v>1</v>
      </c>
      <c r="R11" s="65">
        <v>0.62483674806925549</v>
      </c>
      <c r="S11" s="61">
        <v>46537.26</v>
      </c>
      <c r="T11" s="57">
        <v>1</v>
      </c>
      <c r="U11" s="70">
        <v>0.71171188255664897</v>
      </c>
      <c r="V11" s="61">
        <v>85960.12</v>
      </c>
      <c r="W11" s="57">
        <v>1</v>
      </c>
      <c r="X11" s="70">
        <v>0.76299449892030569</v>
      </c>
      <c r="Y11" s="61">
        <v>86060.37</v>
      </c>
      <c r="Z11" s="57">
        <v>1</v>
      </c>
      <c r="AA11" s="70">
        <v>0.71607034333286956</v>
      </c>
    </row>
    <row r="12" spans="1:27" x14ac:dyDescent="0.25">
      <c r="A12" s="26" t="s">
        <v>59</v>
      </c>
      <c r="B12" s="61">
        <v>60</v>
      </c>
      <c r="C12" s="62">
        <v>1</v>
      </c>
      <c r="D12" s="61">
        <v>19.600000000000001</v>
      </c>
      <c r="E12" s="62">
        <v>1</v>
      </c>
      <c r="F12" s="61">
        <v>2889.5</v>
      </c>
      <c r="G12" s="62">
        <v>1</v>
      </c>
      <c r="H12" s="61">
        <v>3427.6</v>
      </c>
      <c r="I12" s="62">
        <v>1</v>
      </c>
      <c r="J12" s="58">
        <v>2036.16</v>
      </c>
      <c r="K12" s="57">
        <v>1</v>
      </c>
      <c r="L12" s="69">
        <v>0.9883504193849022</v>
      </c>
      <c r="M12" s="61">
        <v>7676.69</v>
      </c>
      <c r="N12" s="58">
        <v>1</v>
      </c>
      <c r="O12" s="65">
        <v>0.91043526421715659</v>
      </c>
      <c r="P12" s="61">
        <v>9058.84</v>
      </c>
      <c r="Q12" s="57">
        <v>1</v>
      </c>
      <c r="R12" s="65">
        <v>0.94875441709065855</v>
      </c>
      <c r="S12" s="61">
        <v>6164.07</v>
      </c>
      <c r="T12" s="57">
        <v>1</v>
      </c>
      <c r="U12" s="70">
        <v>0.88552264493013877</v>
      </c>
      <c r="V12" s="61">
        <v>2940.82</v>
      </c>
      <c r="W12" s="57">
        <v>1</v>
      </c>
      <c r="X12" s="70">
        <v>0.82429709025778741</v>
      </c>
      <c r="Y12" s="61">
        <v>2002.57</v>
      </c>
      <c r="Z12" s="57">
        <v>1</v>
      </c>
      <c r="AA12" s="70">
        <v>0.62431647140247282</v>
      </c>
    </row>
    <row r="13" spans="1:27" x14ac:dyDescent="0.25">
      <c r="A13" s="59" t="s">
        <v>1</v>
      </c>
      <c r="B13" s="61">
        <v>3205017.05</v>
      </c>
      <c r="C13" s="62">
        <v>2</v>
      </c>
      <c r="D13" s="61">
        <v>2543055.73</v>
      </c>
      <c r="E13" s="62">
        <v>2</v>
      </c>
      <c r="F13" s="61">
        <v>3395071.76</v>
      </c>
      <c r="G13" s="62">
        <v>2</v>
      </c>
      <c r="H13" s="61">
        <v>2519275.73</v>
      </c>
      <c r="I13" s="62">
        <v>2</v>
      </c>
      <c r="J13" s="58">
        <v>3235188.63</v>
      </c>
      <c r="K13" s="57">
        <v>2</v>
      </c>
      <c r="L13" s="69">
        <v>0.14659256576733959</v>
      </c>
      <c r="M13" s="61">
        <v>3303498.08</v>
      </c>
      <c r="N13" s="58">
        <v>2</v>
      </c>
      <c r="O13" s="65">
        <v>0.14576001057644253</v>
      </c>
      <c r="P13" s="61">
        <v>3472284.51</v>
      </c>
      <c r="Q13" s="57">
        <v>2</v>
      </c>
      <c r="R13" s="65">
        <v>0.1491963320230732</v>
      </c>
      <c r="S13" s="61">
        <v>3338766.29</v>
      </c>
      <c r="T13" s="57">
        <v>2</v>
      </c>
      <c r="U13" s="70">
        <v>0.13520531451989162</v>
      </c>
      <c r="V13" s="61">
        <v>3648069.63</v>
      </c>
      <c r="W13" s="57">
        <v>2</v>
      </c>
      <c r="X13" s="70">
        <v>0.12913163213244422</v>
      </c>
      <c r="Y13" s="61">
        <v>4024863.86</v>
      </c>
      <c r="Z13" s="57">
        <v>2</v>
      </c>
      <c r="AA13" s="70">
        <v>0.14497493485893762</v>
      </c>
    </row>
    <row r="14" spans="1:27" x14ac:dyDescent="0.25">
      <c r="A14" s="60" t="s">
        <v>60</v>
      </c>
      <c r="B14" s="63">
        <v>11177.57</v>
      </c>
      <c r="C14" s="64">
        <v>7</v>
      </c>
      <c r="D14" s="63">
        <v>15381.43</v>
      </c>
      <c r="E14" s="64">
        <v>5</v>
      </c>
      <c r="F14" s="63">
        <v>29986.78</v>
      </c>
      <c r="G14" s="64">
        <v>2</v>
      </c>
      <c r="H14" s="63">
        <v>37741.54</v>
      </c>
      <c r="I14" s="64">
        <v>2</v>
      </c>
      <c r="J14" s="68">
        <v>40845.96</v>
      </c>
      <c r="K14" s="67">
        <v>2</v>
      </c>
      <c r="L14" s="72">
        <v>3.103551039985426E-2</v>
      </c>
      <c r="M14" s="63">
        <v>87367.78</v>
      </c>
      <c r="N14" s="68">
        <v>2</v>
      </c>
      <c r="O14" s="66">
        <v>5.952143130844844E-2</v>
      </c>
      <c r="P14" s="63">
        <v>100250.33</v>
      </c>
      <c r="Q14" s="67">
        <v>2</v>
      </c>
      <c r="R14" s="66">
        <v>6.5924043257866716E-2</v>
      </c>
      <c r="S14" s="63">
        <v>119647.41</v>
      </c>
      <c r="T14" s="67">
        <v>2</v>
      </c>
      <c r="U14" s="71">
        <v>7.276823270496427E-2</v>
      </c>
      <c r="V14" s="63">
        <v>143504.57</v>
      </c>
      <c r="W14" s="67">
        <v>2</v>
      </c>
      <c r="X14" s="71">
        <v>7.59543210969085E-2</v>
      </c>
      <c r="Y14" s="63">
        <v>169688.15</v>
      </c>
      <c r="Z14" s="67">
        <v>2</v>
      </c>
      <c r="AA14" s="71">
        <v>8.3594916991347468E-2</v>
      </c>
    </row>
    <row r="15" spans="1:27" x14ac:dyDescent="0.25">
      <c r="A15" s="57"/>
      <c r="B15" s="58"/>
      <c r="C15" s="57"/>
      <c r="D15" s="58"/>
      <c r="E15" s="57"/>
      <c r="F15" s="58"/>
      <c r="G15" s="57"/>
      <c r="H15" s="58"/>
      <c r="I15" s="57"/>
      <c r="J15" s="58"/>
      <c r="K15" s="57"/>
      <c r="L15" s="69"/>
      <c r="M15" s="58"/>
      <c r="N15" s="58"/>
      <c r="O15" s="69"/>
      <c r="P15" s="58"/>
      <c r="Q15" s="57"/>
      <c r="R15" s="69"/>
      <c r="S15" s="57"/>
      <c r="T15" s="57"/>
      <c r="U15" s="57"/>
    </row>
    <row r="16" spans="1:27" x14ac:dyDescent="0.25">
      <c r="A16" s="2" t="s">
        <v>43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" customWidth="1"/>
    <col min="2" max="2" width="11.140625" style="2" customWidth="1"/>
    <col min="3" max="3" width="5" style="2" bestFit="1" customWidth="1"/>
    <col min="4" max="4" width="11.5703125" style="2" customWidth="1"/>
    <col min="5" max="5" width="5" style="2" bestFit="1" customWidth="1"/>
    <col min="6" max="6" width="11.85546875" style="2" customWidth="1"/>
    <col min="7" max="7" width="5" style="2" bestFit="1" customWidth="1"/>
    <col min="8" max="8" width="12.85546875" style="2" customWidth="1"/>
    <col min="9" max="9" width="5" style="2" bestFit="1" customWidth="1"/>
    <col min="10" max="10" width="11" style="2" customWidth="1"/>
    <col min="11" max="11" width="5" style="2" bestFit="1" customWidth="1"/>
    <col min="12" max="12" width="6.85546875" style="2" bestFit="1" customWidth="1"/>
    <col min="13" max="13" width="11" style="2" customWidth="1"/>
    <col min="14" max="14" width="5" style="2" bestFit="1" customWidth="1"/>
    <col min="15" max="15" width="6.85546875" style="2" bestFit="1" customWidth="1"/>
    <col min="16" max="16" width="11.7109375" style="2" customWidth="1"/>
    <col min="17" max="17" width="5" style="2" bestFit="1" customWidth="1"/>
    <col min="18" max="18" width="6.85546875" style="2" bestFit="1" customWidth="1"/>
    <col min="19" max="19" width="11.5703125" style="2" customWidth="1"/>
    <col min="20" max="20" width="5" style="2" bestFit="1" customWidth="1"/>
    <col min="21" max="21" width="6.85546875" style="2" bestFit="1" customWidth="1"/>
    <col min="22" max="22" width="11.42578125" style="2"/>
    <col min="23" max="23" width="5" style="2" bestFit="1" customWidth="1"/>
    <col min="24" max="24" width="6.85546875" style="2" bestFit="1" customWidth="1"/>
    <col min="25" max="25" width="11.42578125" style="2"/>
    <col min="26" max="26" width="5" style="2" bestFit="1" customWidth="1"/>
    <col min="27" max="27" width="6.85546875" style="2" bestFit="1" customWidth="1"/>
    <col min="28" max="16384" width="11.42578125" style="2"/>
  </cols>
  <sheetData>
    <row r="1" spans="1:27" ht="15" x14ac:dyDescent="0.25">
      <c r="A1" s="25" t="s">
        <v>68</v>
      </c>
    </row>
    <row r="2" spans="1:27" ht="15" x14ac:dyDescent="0.25">
      <c r="A2" s="25" t="s">
        <v>3</v>
      </c>
    </row>
    <row r="3" spans="1:27" ht="15" x14ac:dyDescent="0.25">
      <c r="A3" s="25" t="s">
        <v>4</v>
      </c>
    </row>
    <row r="4" spans="1:27" ht="15" x14ac:dyDescent="0.25">
      <c r="A4" s="25" t="s">
        <v>5</v>
      </c>
    </row>
    <row r="5" spans="1:27" x14ac:dyDescent="0.2">
      <c r="A5" s="1"/>
    </row>
    <row r="6" spans="1:27" ht="34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x14ac:dyDescent="0.2">
      <c r="A7" s="3" t="s">
        <v>39</v>
      </c>
      <c r="B7" s="4">
        <v>2718365.8199999994</v>
      </c>
      <c r="C7" s="122">
        <f>_xlfn.RANK.EQ(B7,$B$7:$B$38)</f>
        <v>26</v>
      </c>
      <c r="D7" s="4">
        <v>2126199.2200000002</v>
      </c>
      <c r="E7" s="122">
        <f>_xlfn.RANK.EQ(D7,$D$7:$D$38)</f>
        <v>27</v>
      </c>
      <c r="F7" s="4">
        <v>2319390.9500000002</v>
      </c>
      <c r="G7" s="122">
        <f>_xlfn.RANK.EQ(F7,$F$7:$F$38)</f>
        <v>28</v>
      </c>
      <c r="H7" s="4">
        <v>2146769.21</v>
      </c>
      <c r="I7" s="122">
        <f>_xlfn.RANK.EQ(H7,$H$7:$H$38)</f>
        <v>28</v>
      </c>
      <c r="J7" s="4">
        <v>2424357.5399999996</v>
      </c>
      <c r="K7" s="79">
        <f>_xlfn.RANK.EQ(J7,$J$7:$J$38)</f>
        <v>27</v>
      </c>
      <c r="L7" s="107">
        <f>J7/$J$39</f>
        <v>3.8353459893314184E-3</v>
      </c>
      <c r="M7" s="4">
        <v>2704778.46</v>
      </c>
      <c r="N7" s="79">
        <f>_xlfn.RANK.EQ(M7,$M$7:$M$38)</f>
        <v>27</v>
      </c>
      <c r="O7" s="107">
        <f>M7/$M$39</f>
        <v>4.1663324231259744E-3</v>
      </c>
      <c r="P7" s="4">
        <v>2581291.1499999994</v>
      </c>
      <c r="Q7" s="79">
        <f>_xlfn.RANK.EQ(P7,$P$7:$P$38)</f>
        <v>29</v>
      </c>
      <c r="R7" s="107">
        <f>P7/$P$39</f>
        <v>3.8642464424794272E-3</v>
      </c>
      <c r="S7" s="4">
        <v>2661543.0099999998</v>
      </c>
      <c r="T7" s="78">
        <v>29</v>
      </c>
      <c r="U7" s="107">
        <f t="shared" ref="U7:U38" si="0">S7/$S$39</f>
        <v>3.9868491478491658E-3</v>
      </c>
      <c r="V7" s="4">
        <v>2681196.4300000002</v>
      </c>
      <c r="W7" s="79">
        <f>_xlfn.RANK.EQ(V7,$V$7:$V$38)</f>
        <v>29</v>
      </c>
      <c r="X7" s="107">
        <f>V7/$V$39</f>
        <v>3.9946126800983698E-3</v>
      </c>
      <c r="Y7" s="79">
        <v>2756237.51</v>
      </c>
      <c r="Z7" s="79">
        <f>_xlfn.RANK.EQ(Y7,$Y$7:$Y$38)</f>
        <v>28</v>
      </c>
      <c r="AA7" s="107">
        <f>Y7/$Y$39</f>
        <v>3.9093946792492238E-3</v>
      </c>
    </row>
    <row r="8" spans="1:27" x14ac:dyDescent="0.2">
      <c r="A8" s="3" t="s">
        <v>7</v>
      </c>
      <c r="B8" s="4">
        <v>4273708.2599999988</v>
      </c>
      <c r="C8" s="122">
        <f t="shared" ref="C8:C38" si="1">_xlfn.RANK.EQ(B8,$B$7:$B$38)</f>
        <v>23</v>
      </c>
      <c r="D8" s="4">
        <v>4443141.9499999983</v>
      </c>
      <c r="E8" s="122">
        <f t="shared" ref="E8:E38" si="2">_xlfn.RANK.EQ(D8,$D$7:$D$38)</f>
        <v>23</v>
      </c>
      <c r="F8" s="4">
        <v>4013252.6799999997</v>
      </c>
      <c r="G8" s="122">
        <f t="shared" ref="G8:G38" si="3">_xlfn.RANK.EQ(F8,$F$7:$F$38)</f>
        <v>23</v>
      </c>
      <c r="H8" s="4">
        <v>4033095.919999999</v>
      </c>
      <c r="I8" s="122">
        <f t="shared" ref="I8:I38" si="4">_xlfn.RANK.EQ(H8,$H$7:$H$38)</f>
        <v>23</v>
      </c>
      <c r="J8" s="4">
        <v>4219029.8499999978</v>
      </c>
      <c r="K8" s="79">
        <f t="shared" ref="K8:K38" si="5">_xlfn.RANK.EQ(J8,$J$7:$J$38)</f>
        <v>23</v>
      </c>
      <c r="L8" s="107">
        <f t="shared" ref="L8:L38" si="6">J8/$J$39</f>
        <v>6.6745267342320433E-3</v>
      </c>
      <c r="M8" s="4">
        <v>4320649.12</v>
      </c>
      <c r="N8" s="79">
        <f t="shared" ref="N8:N38" si="7">_xlfn.RANK.EQ(M8,$M$7:$M$38)</f>
        <v>23</v>
      </c>
      <c r="O8" s="107">
        <f t="shared" ref="O8:O38" si="8">M8/$M$39</f>
        <v>6.6553548779764785E-3</v>
      </c>
      <c r="P8" s="4">
        <v>4062959.4199999981</v>
      </c>
      <c r="Q8" s="79">
        <f t="shared" ref="Q8:Q38" si="9">_xlfn.RANK.EQ(P8,$P$7:$P$38)</f>
        <v>24</v>
      </c>
      <c r="R8" s="107">
        <f t="shared" ref="R8:R38" si="10">P8/$P$39</f>
        <v>6.0823346040113583E-3</v>
      </c>
      <c r="S8" s="135">
        <v>2345359.7200000002</v>
      </c>
      <c r="T8" s="81">
        <v>24</v>
      </c>
      <c r="U8" s="136">
        <f t="shared" si="0"/>
        <v>3.5132234819987974E-3</v>
      </c>
      <c r="V8" s="4">
        <v>2855129.33</v>
      </c>
      <c r="W8" s="79">
        <f>_xlfn.RANK.EQ(V8,$V$7:$V$38)</f>
        <v>27</v>
      </c>
      <c r="X8" s="107">
        <f>V8/$V$39</f>
        <v>4.2537486986504612E-3</v>
      </c>
      <c r="Y8" s="79">
        <v>3209061.12</v>
      </c>
      <c r="Z8" s="79">
        <f>_xlfn.RANK.EQ(Y8,$Y$7:$Y$38)</f>
        <v>27</v>
      </c>
      <c r="AA8" s="107">
        <f>Y8/$Y$39</f>
        <v>4.5516710451827345E-3</v>
      </c>
    </row>
    <row r="9" spans="1:27" x14ac:dyDescent="0.2">
      <c r="A9" s="3" t="s">
        <v>8</v>
      </c>
      <c r="B9" s="4">
        <v>1130600.6900000002</v>
      </c>
      <c r="C9" s="122">
        <f t="shared" si="1"/>
        <v>31</v>
      </c>
      <c r="D9" s="4">
        <v>1102336.2299999997</v>
      </c>
      <c r="E9" s="122">
        <f t="shared" si="2"/>
        <v>31</v>
      </c>
      <c r="F9" s="4">
        <v>918644.49</v>
      </c>
      <c r="G9" s="122">
        <f t="shared" si="3"/>
        <v>32</v>
      </c>
      <c r="H9" s="4">
        <v>1357530.1900000002</v>
      </c>
      <c r="I9" s="122">
        <f t="shared" si="4"/>
        <v>30</v>
      </c>
      <c r="J9" s="4">
        <v>1513736.7499999998</v>
      </c>
      <c r="K9" s="79">
        <f t="shared" si="5"/>
        <v>31</v>
      </c>
      <c r="L9" s="107">
        <f t="shared" si="6"/>
        <v>2.3947392565768478E-3</v>
      </c>
      <c r="M9" s="4">
        <v>1086095.54</v>
      </c>
      <c r="N9" s="79">
        <f t="shared" si="7"/>
        <v>32</v>
      </c>
      <c r="O9" s="107">
        <f t="shared" si="8"/>
        <v>1.6729780755923771E-3</v>
      </c>
      <c r="P9" s="4">
        <v>1110810.7799999998</v>
      </c>
      <c r="Q9" s="79">
        <f t="shared" si="9"/>
        <v>32</v>
      </c>
      <c r="R9" s="107">
        <f t="shared" si="10"/>
        <v>1.6629067995227109E-3</v>
      </c>
      <c r="S9" s="135">
        <v>684707.48</v>
      </c>
      <c r="T9" s="81">
        <v>31</v>
      </c>
      <c r="U9" s="136">
        <f t="shared" si="0"/>
        <v>1.0256552018537361E-3</v>
      </c>
      <c r="V9" s="4">
        <v>724958.44</v>
      </c>
      <c r="W9" s="79">
        <f>_xlfn.RANK.EQ(V9,$V$7:$V$38)</f>
        <v>32</v>
      </c>
      <c r="X9" s="107">
        <f>V9/$V$39</f>
        <v>1.0800880325535615E-3</v>
      </c>
      <c r="Y9" s="79">
        <v>744519.74</v>
      </c>
      <c r="Z9" s="79">
        <f t="shared" ref="Z9:Z38" si="11">_xlfn.RANK.EQ(Y9,$Y$7:$Y$38)</f>
        <v>32</v>
      </c>
      <c r="AA9" s="107">
        <f t="shared" ref="AA9:AA38" si="12">Y9/$Y$39</f>
        <v>1.056012589478189E-3</v>
      </c>
    </row>
    <row r="10" spans="1:27" x14ac:dyDescent="0.2">
      <c r="A10" s="3" t="s">
        <v>9</v>
      </c>
      <c r="B10" s="4">
        <v>915428.02000000014</v>
      </c>
      <c r="C10" s="122">
        <f t="shared" si="1"/>
        <v>32</v>
      </c>
      <c r="D10" s="4">
        <v>973047.01</v>
      </c>
      <c r="E10" s="122">
        <f t="shared" si="2"/>
        <v>32</v>
      </c>
      <c r="F10" s="4">
        <v>988300.24000000011</v>
      </c>
      <c r="G10" s="122">
        <f t="shared" si="3"/>
        <v>31</v>
      </c>
      <c r="H10" s="4">
        <v>1128882.08</v>
      </c>
      <c r="I10" s="122">
        <f t="shared" si="4"/>
        <v>31</v>
      </c>
      <c r="J10" s="4">
        <v>1086906.7600000002</v>
      </c>
      <c r="K10" s="79">
        <f t="shared" si="5"/>
        <v>32</v>
      </c>
      <c r="L10" s="107">
        <f t="shared" si="6"/>
        <v>1.7194920361223651E-3</v>
      </c>
      <c r="M10" s="4">
        <v>1523914.7100000002</v>
      </c>
      <c r="N10" s="79">
        <f t="shared" si="7"/>
        <v>30</v>
      </c>
      <c r="O10" s="107">
        <f t="shared" si="8"/>
        <v>2.3473771919758695E-3</v>
      </c>
      <c r="P10" s="4">
        <v>1493735.44</v>
      </c>
      <c r="Q10" s="79">
        <f t="shared" si="9"/>
        <v>31</v>
      </c>
      <c r="R10" s="107">
        <f t="shared" si="10"/>
        <v>2.2361529655519265E-3</v>
      </c>
      <c r="S10" s="135">
        <v>1626807.54</v>
      </c>
      <c r="T10" s="81">
        <v>32</v>
      </c>
      <c r="U10" s="136">
        <f t="shared" si="0"/>
        <v>2.4368707288196702E-3</v>
      </c>
      <c r="V10" s="4">
        <v>1816724.08</v>
      </c>
      <c r="W10" s="79">
        <f t="shared" ref="W10:W38" si="13">_xlfn.RANK.EQ(V10,$V$7:$V$38)</f>
        <v>30</v>
      </c>
      <c r="X10" s="107">
        <f t="shared" ref="X10:X38" si="14">V10/$V$39</f>
        <v>2.7066681743299374E-3</v>
      </c>
      <c r="Y10" s="79">
        <v>1823721.13</v>
      </c>
      <c r="Z10" s="79">
        <f t="shared" si="11"/>
        <v>31</v>
      </c>
      <c r="AA10" s="107">
        <f t="shared" si="12"/>
        <v>2.5867312436570035E-3</v>
      </c>
    </row>
    <row r="11" spans="1:27" x14ac:dyDescent="0.2">
      <c r="A11" s="3" t="s">
        <v>10</v>
      </c>
      <c r="B11" s="4">
        <v>12067436.079999998</v>
      </c>
      <c r="C11" s="122">
        <f t="shared" si="1"/>
        <v>8</v>
      </c>
      <c r="D11" s="4">
        <v>11604219.750000002</v>
      </c>
      <c r="E11" s="122">
        <f t="shared" si="2"/>
        <v>11</v>
      </c>
      <c r="F11" s="4">
        <v>11692788.060000001</v>
      </c>
      <c r="G11" s="122">
        <f t="shared" si="3"/>
        <v>9</v>
      </c>
      <c r="H11" s="4">
        <v>12325793.939999998</v>
      </c>
      <c r="I11" s="122">
        <f t="shared" si="4"/>
        <v>9</v>
      </c>
      <c r="J11" s="4">
        <v>11909601.840000002</v>
      </c>
      <c r="K11" s="79">
        <f t="shared" si="5"/>
        <v>10</v>
      </c>
      <c r="L11" s="107">
        <f t="shared" si="6"/>
        <v>1.8841050834266838E-2</v>
      </c>
      <c r="M11" s="4">
        <v>10778654.469999999</v>
      </c>
      <c r="N11" s="79">
        <f t="shared" si="7"/>
        <v>12</v>
      </c>
      <c r="O11" s="107">
        <f t="shared" si="8"/>
        <v>1.6603007699208278E-2</v>
      </c>
      <c r="P11" s="4">
        <v>10196564.610000003</v>
      </c>
      <c r="Q11" s="79">
        <f t="shared" si="9"/>
        <v>13</v>
      </c>
      <c r="R11" s="107">
        <f t="shared" si="10"/>
        <v>1.5264468914986265E-2</v>
      </c>
      <c r="S11" s="135">
        <v>10038580</v>
      </c>
      <c r="T11" s="81">
        <v>13</v>
      </c>
      <c r="U11" s="136">
        <f t="shared" si="0"/>
        <v>1.5037256196215173E-2</v>
      </c>
      <c r="V11" s="4">
        <v>10480277.23</v>
      </c>
      <c r="W11" s="79">
        <f t="shared" si="13"/>
        <v>15</v>
      </c>
      <c r="X11" s="107">
        <f t="shared" si="14"/>
        <v>1.5614166812054207E-2</v>
      </c>
      <c r="Y11" s="79">
        <v>9239609.9299999997</v>
      </c>
      <c r="Z11" s="79">
        <f t="shared" si="11"/>
        <v>16</v>
      </c>
      <c r="AA11" s="107">
        <f t="shared" si="12"/>
        <v>1.31052863795763E-2</v>
      </c>
    </row>
    <row r="12" spans="1:27" x14ac:dyDescent="0.2">
      <c r="A12" s="3" t="s">
        <v>11</v>
      </c>
      <c r="B12" s="4">
        <v>11497691.380000001</v>
      </c>
      <c r="C12" s="122">
        <f t="shared" si="1"/>
        <v>9</v>
      </c>
      <c r="D12" s="4">
        <v>13144511.569999997</v>
      </c>
      <c r="E12" s="122">
        <f t="shared" si="2"/>
        <v>7</v>
      </c>
      <c r="F12" s="4">
        <v>12863636.039999995</v>
      </c>
      <c r="G12" s="122">
        <f t="shared" si="3"/>
        <v>7</v>
      </c>
      <c r="H12" s="4">
        <v>70096922.420000002</v>
      </c>
      <c r="I12" s="122">
        <f t="shared" si="4"/>
        <v>3</v>
      </c>
      <c r="J12" s="4">
        <v>14538225.430000002</v>
      </c>
      <c r="K12" s="79">
        <f t="shared" si="5"/>
        <v>8</v>
      </c>
      <c r="L12" s="107">
        <f t="shared" si="6"/>
        <v>2.2999546756187848E-2</v>
      </c>
      <c r="M12" s="4">
        <v>17300673.849999994</v>
      </c>
      <c r="N12" s="79">
        <f t="shared" si="7"/>
        <v>8</v>
      </c>
      <c r="O12" s="107">
        <f t="shared" si="8"/>
        <v>2.6649265168720196E-2</v>
      </c>
      <c r="P12" s="4">
        <v>17929742.280000001</v>
      </c>
      <c r="Q12" s="79">
        <f t="shared" si="9"/>
        <v>8</v>
      </c>
      <c r="R12" s="107">
        <f t="shared" si="10"/>
        <v>2.6841196437706376E-2</v>
      </c>
      <c r="S12" s="135">
        <v>10901507.939999999</v>
      </c>
      <c r="T12" s="81">
        <v>8</v>
      </c>
      <c r="U12" s="136">
        <f t="shared" si="0"/>
        <v>1.6329876119815144E-2</v>
      </c>
      <c r="V12" s="4">
        <v>12225143.310000001</v>
      </c>
      <c r="W12" s="79">
        <f t="shared" si="13"/>
        <v>11</v>
      </c>
      <c r="X12" s="107">
        <f t="shared" si="14"/>
        <v>1.821377648266739E-2</v>
      </c>
      <c r="Y12" s="79">
        <v>12665508.939999999</v>
      </c>
      <c r="Z12" s="79">
        <f t="shared" si="11"/>
        <v>11</v>
      </c>
      <c r="AA12" s="107">
        <f t="shared" si="12"/>
        <v>1.7964516149415397E-2</v>
      </c>
    </row>
    <row r="13" spans="1:27" x14ac:dyDescent="0.2">
      <c r="A13" s="3" t="s">
        <v>12</v>
      </c>
      <c r="B13" s="4">
        <v>5409678.79</v>
      </c>
      <c r="C13" s="122">
        <f t="shared" si="1"/>
        <v>21</v>
      </c>
      <c r="D13" s="4">
        <v>5567820.1999999974</v>
      </c>
      <c r="E13" s="122">
        <f t="shared" si="2"/>
        <v>21</v>
      </c>
      <c r="F13" s="4">
        <v>5805544.0800000001</v>
      </c>
      <c r="G13" s="122">
        <f t="shared" si="3"/>
        <v>21</v>
      </c>
      <c r="H13" s="4">
        <v>4999784.13</v>
      </c>
      <c r="I13" s="122">
        <f t="shared" si="4"/>
        <v>22</v>
      </c>
      <c r="J13" s="4">
        <v>5729342.2499999981</v>
      </c>
      <c r="K13" s="79">
        <f t="shared" si="5"/>
        <v>21</v>
      </c>
      <c r="L13" s="107">
        <f t="shared" si="6"/>
        <v>9.0638486516491871E-3</v>
      </c>
      <c r="M13" s="4">
        <v>5650001.4200000009</v>
      </c>
      <c r="N13" s="79">
        <f t="shared" si="7"/>
        <v>21</v>
      </c>
      <c r="O13" s="107">
        <f t="shared" si="8"/>
        <v>8.7030359251137335E-3</v>
      </c>
      <c r="P13" s="4">
        <v>5895892.7799999993</v>
      </c>
      <c r="Q13" s="79">
        <f t="shared" si="9"/>
        <v>21</v>
      </c>
      <c r="R13" s="107">
        <f t="shared" si="10"/>
        <v>8.826273897989052E-3</v>
      </c>
      <c r="S13" s="135">
        <v>5510390.7000000011</v>
      </c>
      <c r="T13" s="81">
        <v>22</v>
      </c>
      <c r="U13" s="136">
        <f t="shared" si="0"/>
        <v>8.2542706933790913E-3</v>
      </c>
      <c r="V13" s="4">
        <v>5567565.1600000001</v>
      </c>
      <c r="W13" s="79">
        <f t="shared" si="13"/>
        <v>23</v>
      </c>
      <c r="X13" s="107">
        <f t="shared" si="14"/>
        <v>8.2949037737641285E-3</v>
      </c>
      <c r="Y13" s="79">
        <v>5778691.7599999998</v>
      </c>
      <c r="Z13" s="79">
        <f t="shared" si="11"/>
        <v>22</v>
      </c>
      <c r="AA13" s="107">
        <f t="shared" si="12"/>
        <v>8.1963861015610859E-3</v>
      </c>
    </row>
    <row r="14" spans="1:27" x14ac:dyDescent="0.2">
      <c r="A14" s="3" t="s">
        <v>13</v>
      </c>
      <c r="B14" s="4">
        <v>3788185.5100000002</v>
      </c>
      <c r="C14" s="122">
        <f t="shared" si="1"/>
        <v>24</v>
      </c>
      <c r="D14" s="4">
        <v>3181574.0600000005</v>
      </c>
      <c r="E14" s="122">
        <f t="shared" si="2"/>
        <v>25</v>
      </c>
      <c r="F14" s="4">
        <v>3479940.8400000003</v>
      </c>
      <c r="G14" s="122">
        <f t="shared" si="3"/>
        <v>25</v>
      </c>
      <c r="H14" s="4">
        <v>3761346.01</v>
      </c>
      <c r="I14" s="122">
        <f t="shared" si="4"/>
        <v>24</v>
      </c>
      <c r="J14" s="4">
        <v>3454141.42</v>
      </c>
      <c r="K14" s="79">
        <f t="shared" si="5"/>
        <v>24</v>
      </c>
      <c r="L14" s="107">
        <f t="shared" si="6"/>
        <v>5.4644693380418354E-3</v>
      </c>
      <c r="M14" s="4">
        <v>3737587.42</v>
      </c>
      <c r="N14" s="79">
        <f t="shared" si="7"/>
        <v>24</v>
      </c>
      <c r="O14" s="107">
        <f t="shared" si="8"/>
        <v>5.7572299848224007E-3</v>
      </c>
      <c r="P14" s="4">
        <v>3658811.2199999993</v>
      </c>
      <c r="Q14" s="79">
        <f t="shared" si="9"/>
        <v>25</v>
      </c>
      <c r="R14" s="107">
        <f t="shared" si="10"/>
        <v>5.4773163579741142E-3</v>
      </c>
      <c r="S14" s="135">
        <v>3337628.5900000003</v>
      </c>
      <c r="T14" s="81">
        <v>26</v>
      </c>
      <c r="U14" s="136">
        <f t="shared" si="0"/>
        <v>4.9995892044136141E-3</v>
      </c>
      <c r="V14" s="4">
        <v>3404378.5</v>
      </c>
      <c r="W14" s="79">
        <f t="shared" si="13"/>
        <v>25</v>
      </c>
      <c r="X14" s="107">
        <f t="shared" si="14"/>
        <v>5.072054166488006E-3</v>
      </c>
      <c r="Y14" s="79">
        <v>3545921.43</v>
      </c>
      <c r="Z14" s="79">
        <f t="shared" si="11"/>
        <v>26</v>
      </c>
      <c r="AA14" s="107">
        <f t="shared" si="12"/>
        <v>5.0294672796459402E-3</v>
      </c>
    </row>
    <row r="15" spans="1:27" x14ac:dyDescent="0.2">
      <c r="A15" s="3" t="s">
        <v>14</v>
      </c>
      <c r="B15" s="4">
        <v>18813629.610000003</v>
      </c>
      <c r="C15" s="122">
        <f t="shared" si="1"/>
        <v>5</v>
      </c>
      <c r="D15" s="4">
        <v>20144906.100000001</v>
      </c>
      <c r="E15" s="122">
        <f t="shared" si="2"/>
        <v>5</v>
      </c>
      <c r="F15" s="4">
        <v>19689569.960000001</v>
      </c>
      <c r="G15" s="122">
        <f t="shared" si="3"/>
        <v>5</v>
      </c>
      <c r="H15" s="4">
        <v>19760896.320000004</v>
      </c>
      <c r="I15" s="122">
        <f t="shared" si="4"/>
        <v>7</v>
      </c>
      <c r="J15" s="4">
        <v>19367206.659999996</v>
      </c>
      <c r="K15" s="79">
        <f t="shared" si="5"/>
        <v>6</v>
      </c>
      <c r="L15" s="107">
        <f t="shared" si="6"/>
        <v>3.0639019683533861E-2</v>
      </c>
      <c r="M15" s="4">
        <v>19471163.319999997</v>
      </c>
      <c r="N15" s="79">
        <f t="shared" si="7"/>
        <v>6</v>
      </c>
      <c r="O15" s="107">
        <f t="shared" si="8"/>
        <v>2.9992600228004318E-2</v>
      </c>
      <c r="P15" s="4">
        <v>19447623.980000004</v>
      </c>
      <c r="Q15" s="79">
        <f t="shared" si="9"/>
        <v>7</v>
      </c>
      <c r="R15" s="107">
        <f t="shared" si="10"/>
        <v>2.9113496855785768E-2</v>
      </c>
      <c r="S15" s="135">
        <v>20335806.469999999</v>
      </c>
      <c r="T15" s="81">
        <v>6</v>
      </c>
      <c r="U15" s="136">
        <f t="shared" si="0"/>
        <v>3.0461950977731921E-2</v>
      </c>
      <c r="V15" s="4">
        <v>18301511.34</v>
      </c>
      <c r="W15" s="79">
        <f t="shared" si="13"/>
        <v>7</v>
      </c>
      <c r="X15" s="107">
        <f t="shared" si="14"/>
        <v>2.7266726318790492E-2</v>
      </c>
      <c r="Y15" s="79">
        <v>18068373.530000001</v>
      </c>
      <c r="Z15" s="79">
        <f t="shared" si="11"/>
        <v>8</v>
      </c>
      <c r="AA15" s="107">
        <f t="shared" si="12"/>
        <v>2.5627836166002085E-2</v>
      </c>
    </row>
    <row r="16" spans="1:27" x14ac:dyDescent="0.2">
      <c r="A16" s="3" t="s">
        <v>15</v>
      </c>
      <c r="B16" s="4">
        <v>6733146.9900000002</v>
      </c>
      <c r="C16" s="122">
        <f t="shared" si="1"/>
        <v>19</v>
      </c>
      <c r="D16" s="4">
        <v>7170938.7399999993</v>
      </c>
      <c r="E16" s="122">
        <f t="shared" si="2"/>
        <v>17</v>
      </c>
      <c r="F16" s="4">
        <v>6793132.8900000006</v>
      </c>
      <c r="G16" s="122">
        <f t="shared" si="3"/>
        <v>18</v>
      </c>
      <c r="H16" s="4">
        <v>5124308.41</v>
      </c>
      <c r="I16" s="122">
        <f t="shared" si="4"/>
        <v>21</v>
      </c>
      <c r="J16" s="4">
        <v>8570148.2500000037</v>
      </c>
      <c r="K16" s="79">
        <f t="shared" si="5"/>
        <v>16</v>
      </c>
      <c r="L16" s="107">
        <f t="shared" si="6"/>
        <v>1.355801822804288E-2</v>
      </c>
      <c r="M16" s="4">
        <v>7899814.9199999999</v>
      </c>
      <c r="N16" s="79">
        <f t="shared" si="7"/>
        <v>16</v>
      </c>
      <c r="O16" s="107">
        <f t="shared" si="8"/>
        <v>1.2168558543567491E-2</v>
      </c>
      <c r="P16" s="4">
        <v>8263889.8800000027</v>
      </c>
      <c r="Q16" s="79">
        <f t="shared" si="9"/>
        <v>16</v>
      </c>
      <c r="R16" s="107">
        <f t="shared" si="10"/>
        <v>1.2371214719359248E-2</v>
      </c>
      <c r="S16" s="135">
        <v>7019983.7300000004</v>
      </c>
      <c r="T16" s="81">
        <v>19</v>
      </c>
      <c r="U16" s="136">
        <f t="shared" si="0"/>
        <v>1.0515560352288095E-2</v>
      </c>
      <c r="V16" s="4">
        <v>8360725.6699999999</v>
      </c>
      <c r="W16" s="79">
        <f t="shared" si="13"/>
        <v>18</v>
      </c>
      <c r="X16" s="107">
        <f t="shared" si="14"/>
        <v>1.2456327482207612E-2</v>
      </c>
      <c r="Y16" s="79">
        <v>8503120.0800000001</v>
      </c>
      <c r="Z16" s="79">
        <f t="shared" si="11"/>
        <v>18</v>
      </c>
      <c r="AA16" s="107">
        <f t="shared" si="12"/>
        <v>1.2060663232817421E-2</v>
      </c>
    </row>
    <row r="17" spans="1:27" x14ac:dyDescent="0.2">
      <c r="A17" s="3" t="s">
        <v>16</v>
      </c>
      <c r="B17" s="4">
        <v>9953019.9699999988</v>
      </c>
      <c r="C17" s="122">
        <f t="shared" si="1"/>
        <v>12</v>
      </c>
      <c r="D17" s="4">
        <v>8023212.6000000006</v>
      </c>
      <c r="E17" s="122">
        <f t="shared" si="2"/>
        <v>14</v>
      </c>
      <c r="F17" s="4">
        <v>8560333.3699999992</v>
      </c>
      <c r="G17" s="122">
        <f t="shared" si="3"/>
        <v>14</v>
      </c>
      <c r="H17" s="4">
        <v>8393889.3699999973</v>
      </c>
      <c r="I17" s="122">
        <f t="shared" si="4"/>
        <v>14</v>
      </c>
      <c r="J17" s="4">
        <v>10622113.6</v>
      </c>
      <c r="K17" s="79">
        <f t="shared" si="5"/>
        <v>12</v>
      </c>
      <c r="L17" s="107">
        <f t="shared" si="6"/>
        <v>1.6804237874081362E-2</v>
      </c>
      <c r="M17" s="4">
        <v>10700354.999999998</v>
      </c>
      <c r="N17" s="79">
        <f t="shared" si="7"/>
        <v>13</v>
      </c>
      <c r="O17" s="107">
        <f t="shared" si="8"/>
        <v>1.6482398331232689E-2</v>
      </c>
      <c r="P17" s="4">
        <v>10731764.870000001</v>
      </c>
      <c r="Q17" s="79">
        <f t="shared" si="9"/>
        <v>12</v>
      </c>
      <c r="R17" s="107">
        <f t="shared" si="10"/>
        <v>1.6065674815653092E-2</v>
      </c>
      <c r="S17" s="135">
        <v>9795402.389999995</v>
      </c>
      <c r="T17" s="81">
        <v>14</v>
      </c>
      <c r="U17" s="136">
        <f t="shared" si="0"/>
        <v>1.4672989136257154E-2</v>
      </c>
      <c r="V17" s="4">
        <v>10280716.83</v>
      </c>
      <c r="W17" s="79">
        <f t="shared" si="13"/>
        <v>16</v>
      </c>
      <c r="X17" s="107">
        <f t="shared" si="14"/>
        <v>1.5316849355054049E-2</v>
      </c>
      <c r="Y17" s="79">
        <v>10502495.65</v>
      </c>
      <c r="Z17" s="79">
        <f t="shared" si="11"/>
        <v>14</v>
      </c>
      <c r="AA17" s="107">
        <f t="shared" si="12"/>
        <v>1.4896539381668935E-2</v>
      </c>
    </row>
    <row r="18" spans="1:27" x14ac:dyDescent="0.2">
      <c r="A18" s="3" t="s">
        <v>17</v>
      </c>
      <c r="B18" s="4">
        <v>5580134.7699999986</v>
      </c>
      <c r="C18" s="122">
        <f t="shared" si="1"/>
        <v>20</v>
      </c>
      <c r="D18" s="4">
        <v>5631418.1799999997</v>
      </c>
      <c r="E18" s="122">
        <f t="shared" si="2"/>
        <v>20</v>
      </c>
      <c r="F18" s="4">
        <v>6218618.5200000005</v>
      </c>
      <c r="G18" s="122">
        <f t="shared" si="3"/>
        <v>20</v>
      </c>
      <c r="H18" s="4">
        <v>6188070.0200000005</v>
      </c>
      <c r="I18" s="122">
        <f t="shared" si="4"/>
        <v>19</v>
      </c>
      <c r="J18" s="4">
        <v>6238146.5199999996</v>
      </c>
      <c r="K18" s="79">
        <f t="shared" si="5"/>
        <v>20</v>
      </c>
      <c r="L18" s="107">
        <f t="shared" si="6"/>
        <v>9.8687796010252463E-3</v>
      </c>
      <c r="M18" s="4">
        <v>5787584.120000001</v>
      </c>
      <c r="N18" s="79">
        <f t="shared" si="7"/>
        <v>20</v>
      </c>
      <c r="O18" s="107">
        <f t="shared" si="8"/>
        <v>8.9149628065009843E-3</v>
      </c>
      <c r="P18" s="4">
        <v>6636920.419999999</v>
      </c>
      <c r="Q18" s="79">
        <f t="shared" si="9"/>
        <v>20</v>
      </c>
      <c r="R18" s="107">
        <f t="shared" si="10"/>
        <v>9.9356076597574318E-3</v>
      </c>
      <c r="S18" s="135">
        <v>6110989.4199999999</v>
      </c>
      <c r="T18" s="81">
        <v>21</v>
      </c>
      <c r="U18" s="136">
        <f t="shared" si="0"/>
        <v>9.153935469050441E-3</v>
      </c>
      <c r="V18" s="4">
        <v>6847494.3600000003</v>
      </c>
      <c r="W18" s="79">
        <f t="shared" si="13"/>
        <v>20</v>
      </c>
      <c r="X18" s="107">
        <f t="shared" si="14"/>
        <v>1.020182165368543E-2</v>
      </c>
      <c r="Y18" s="79">
        <v>6868707.04</v>
      </c>
      <c r="Z18" s="79">
        <f t="shared" si="11"/>
        <v>20</v>
      </c>
      <c r="AA18" s="107">
        <f t="shared" si="12"/>
        <v>9.7424429709244073E-3</v>
      </c>
    </row>
    <row r="19" spans="1:27" x14ac:dyDescent="0.2">
      <c r="A19" s="3" t="s">
        <v>18</v>
      </c>
      <c r="B19" s="4">
        <v>8002433.2500000009</v>
      </c>
      <c r="C19" s="122">
        <f t="shared" si="1"/>
        <v>16</v>
      </c>
      <c r="D19" s="4">
        <v>7577246.5599999987</v>
      </c>
      <c r="E19" s="122">
        <f t="shared" si="2"/>
        <v>16</v>
      </c>
      <c r="F19" s="4">
        <v>7857083.6500000004</v>
      </c>
      <c r="G19" s="122">
        <f t="shared" si="3"/>
        <v>15</v>
      </c>
      <c r="H19" s="4">
        <v>6740736.0800000001</v>
      </c>
      <c r="I19" s="122">
        <f t="shared" si="4"/>
        <v>17</v>
      </c>
      <c r="J19" s="4">
        <v>7799048.3699999982</v>
      </c>
      <c r="K19" s="79">
        <f t="shared" si="5"/>
        <v>17</v>
      </c>
      <c r="L19" s="107">
        <f t="shared" si="6"/>
        <v>1.2338134286282391E-2</v>
      </c>
      <c r="M19" s="4">
        <v>7568470.7100000028</v>
      </c>
      <c r="N19" s="79">
        <f t="shared" si="7"/>
        <v>17</v>
      </c>
      <c r="O19" s="107">
        <f t="shared" si="8"/>
        <v>1.1658169191628461E-2</v>
      </c>
      <c r="P19" s="4">
        <v>7328743.29</v>
      </c>
      <c r="Q19" s="79">
        <f t="shared" si="9"/>
        <v>18</v>
      </c>
      <c r="R19" s="107">
        <f t="shared" si="10"/>
        <v>1.0971280859281403E-2</v>
      </c>
      <c r="S19" s="135">
        <v>7834278.8799999999</v>
      </c>
      <c r="T19" s="81">
        <v>17</v>
      </c>
      <c r="U19" s="136">
        <f t="shared" si="0"/>
        <v>1.1735330956286415E-2</v>
      </c>
      <c r="V19" s="4">
        <v>7941311.6900000004</v>
      </c>
      <c r="W19" s="79">
        <f t="shared" si="13"/>
        <v>19</v>
      </c>
      <c r="X19" s="107">
        <f t="shared" si="14"/>
        <v>1.1831458530432035E-2</v>
      </c>
      <c r="Y19" s="79">
        <v>7814357.4800000004</v>
      </c>
      <c r="Z19" s="79">
        <f t="shared" si="11"/>
        <v>19</v>
      </c>
      <c r="AA19" s="107">
        <f t="shared" si="12"/>
        <v>1.1083735506546887E-2</v>
      </c>
    </row>
    <row r="20" spans="1:27" x14ac:dyDescent="0.2">
      <c r="A20" s="6" t="s">
        <v>19</v>
      </c>
      <c r="B20" s="8">
        <v>46370748.550000004</v>
      </c>
      <c r="C20" s="123">
        <f t="shared" si="1"/>
        <v>3</v>
      </c>
      <c r="D20" s="7">
        <v>43423116.260000005</v>
      </c>
      <c r="E20" s="123">
        <f t="shared" si="2"/>
        <v>3</v>
      </c>
      <c r="F20" s="7">
        <v>57371759.100000001</v>
      </c>
      <c r="G20" s="123">
        <f t="shared" si="3"/>
        <v>3</v>
      </c>
      <c r="H20" s="7">
        <v>69535212.829999983</v>
      </c>
      <c r="I20" s="123">
        <f t="shared" si="4"/>
        <v>4</v>
      </c>
      <c r="J20" s="7">
        <v>61335918.220000021</v>
      </c>
      <c r="K20" s="84">
        <f t="shared" si="5"/>
        <v>3</v>
      </c>
      <c r="L20" s="109">
        <f t="shared" si="6"/>
        <v>9.7033735356970893E-2</v>
      </c>
      <c r="M20" s="7">
        <v>79406418.680000007</v>
      </c>
      <c r="N20" s="84">
        <f t="shared" si="7"/>
        <v>3</v>
      </c>
      <c r="O20" s="109">
        <f t="shared" si="8"/>
        <v>0.12231446739294131</v>
      </c>
      <c r="P20" s="7">
        <v>89618393.439999998</v>
      </c>
      <c r="Q20" s="84">
        <f t="shared" si="9"/>
        <v>3</v>
      </c>
      <c r="R20" s="109">
        <f t="shared" si="10"/>
        <v>0.13416059557297197</v>
      </c>
      <c r="S20" s="7">
        <v>92065582.409999996</v>
      </c>
      <c r="T20" s="82">
        <v>3</v>
      </c>
      <c r="U20" s="109">
        <f t="shared" si="0"/>
        <v>0.13790932079566345</v>
      </c>
      <c r="V20" s="7">
        <v>63980550.329999998</v>
      </c>
      <c r="W20" s="84">
        <f t="shared" si="13"/>
        <v>3</v>
      </c>
      <c r="X20" s="109">
        <f t="shared" si="14"/>
        <v>9.5322190783272795E-2</v>
      </c>
      <c r="Y20" s="84">
        <v>106622588.59</v>
      </c>
      <c r="Z20" s="84">
        <f t="shared" si="11"/>
        <v>3</v>
      </c>
      <c r="AA20" s="109">
        <f t="shared" si="12"/>
        <v>0.15123144468109537</v>
      </c>
    </row>
    <row r="21" spans="1:27" x14ac:dyDescent="0.2">
      <c r="A21" s="3" t="s">
        <v>20</v>
      </c>
      <c r="B21" s="4">
        <v>61313181.18</v>
      </c>
      <c r="C21" s="122">
        <f t="shared" si="1"/>
        <v>2</v>
      </c>
      <c r="D21" s="4">
        <v>59287852.830000006</v>
      </c>
      <c r="E21" s="122">
        <f t="shared" si="2"/>
        <v>2</v>
      </c>
      <c r="F21" s="4">
        <v>63806277.720000006</v>
      </c>
      <c r="G21" s="122">
        <f t="shared" si="3"/>
        <v>2</v>
      </c>
      <c r="H21" s="4">
        <v>62487811.930000007</v>
      </c>
      <c r="I21" s="122">
        <f t="shared" si="4"/>
        <v>5</v>
      </c>
      <c r="J21" s="4">
        <v>59146308.079999991</v>
      </c>
      <c r="K21" s="79">
        <f t="shared" si="5"/>
        <v>4</v>
      </c>
      <c r="L21" s="107">
        <f t="shared" si="6"/>
        <v>9.3569760951344033E-2</v>
      </c>
      <c r="M21" s="4">
        <v>58887628.670000009</v>
      </c>
      <c r="N21" s="79">
        <f t="shared" si="7"/>
        <v>4</v>
      </c>
      <c r="O21" s="107">
        <f t="shared" si="8"/>
        <v>9.0708144965345419E-2</v>
      </c>
      <c r="P21" s="4">
        <v>56844592.860000029</v>
      </c>
      <c r="Q21" s="79">
        <f t="shared" si="9"/>
        <v>4</v>
      </c>
      <c r="R21" s="107">
        <f t="shared" si="10"/>
        <v>8.5097535678393593E-2</v>
      </c>
      <c r="S21" s="135">
        <v>60362761.849999964</v>
      </c>
      <c r="T21" s="81">
        <v>4</v>
      </c>
      <c r="U21" s="136">
        <f t="shared" si="0"/>
        <v>9.0420190370507872E-2</v>
      </c>
      <c r="V21" s="4">
        <v>58035588.200000003</v>
      </c>
      <c r="W21" s="79">
        <f t="shared" si="13"/>
        <v>4</v>
      </c>
      <c r="X21" s="107">
        <f t="shared" si="14"/>
        <v>8.6465017604356334E-2</v>
      </c>
      <c r="Y21" s="79">
        <v>62301402.25</v>
      </c>
      <c r="Z21" s="79">
        <f t="shared" si="11"/>
        <v>4</v>
      </c>
      <c r="AA21" s="107">
        <f t="shared" si="12"/>
        <v>8.8367119880723072E-2</v>
      </c>
    </row>
    <row r="22" spans="1:27" x14ac:dyDescent="0.2">
      <c r="A22" s="3" t="s">
        <v>21</v>
      </c>
      <c r="B22" s="4">
        <v>159651857.13000008</v>
      </c>
      <c r="C22" s="122">
        <f t="shared" si="1"/>
        <v>1</v>
      </c>
      <c r="D22" s="4">
        <v>202253793.85999998</v>
      </c>
      <c r="E22" s="122">
        <f t="shared" si="2"/>
        <v>1</v>
      </c>
      <c r="F22" s="4">
        <v>180528255.92000005</v>
      </c>
      <c r="G22" s="122">
        <f t="shared" si="3"/>
        <v>1</v>
      </c>
      <c r="H22" s="4">
        <v>181837784.20000008</v>
      </c>
      <c r="I22" s="122">
        <f t="shared" si="4"/>
        <v>1</v>
      </c>
      <c r="J22" s="4">
        <v>156052950.85000005</v>
      </c>
      <c r="K22" s="79">
        <f t="shared" si="5"/>
        <v>1</v>
      </c>
      <c r="L22" s="107">
        <f t="shared" si="6"/>
        <v>0.24687656391056939</v>
      </c>
      <c r="M22" s="4">
        <v>140652936.19</v>
      </c>
      <c r="N22" s="79">
        <f t="shared" si="7"/>
        <v>1</v>
      </c>
      <c r="O22" s="107">
        <f t="shared" si="8"/>
        <v>0.21665615026240104</v>
      </c>
      <c r="P22" s="4">
        <v>141053483.63999996</v>
      </c>
      <c r="Q22" s="79">
        <f t="shared" si="9"/>
        <v>1</v>
      </c>
      <c r="R22" s="107">
        <f t="shared" si="10"/>
        <v>0.21115999346110184</v>
      </c>
      <c r="S22" s="135">
        <v>147126668.70000008</v>
      </c>
      <c r="T22" s="85">
        <v>1</v>
      </c>
      <c r="U22" s="136">
        <f t="shared" si="0"/>
        <v>0.22038788459498987</v>
      </c>
      <c r="V22" s="4">
        <v>144545906.46000001</v>
      </c>
      <c r="W22" s="79">
        <f t="shared" si="13"/>
        <v>2</v>
      </c>
      <c r="X22" s="107">
        <f t="shared" si="14"/>
        <v>0.21535345353321572</v>
      </c>
      <c r="Y22" s="79">
        <v>120034107.66</v>
      </c>
      <c r="Z22" s="79">
        <f t="shared" si="11"/>
        <v>2</v>
      </c>
      <c r="AA22" s="107">
        <f t="shared" si="12"/>
        <v>0.1702540873607197</v>
      </c>
    </row>
    <row r="23" spans="1:27" x14ac:dyDescent="0.2">
      <c r="A23" s="3" t="s">
        <v>22</v>
      </c>
      <c r="B23" s="4">
        <v>10452376.16</v>
      </c>
      <c r="C23" s="122">
        <f t="shared" si="1"/>
        <v>10</v>
      </c>
      <c r="D23" s="4">
        <v>11749430.810000001</v>
      </c>
      <c r="E23" s="122">
        <f t="shared" si="2"/>
        <v>10</v>
      </c>
      <c r="F23" s="4">
        <v>11361590.120000001</v>
      </c>
      <c r="G23" s="122">
        <f t="shared" si="3"/>
        <v>10</v>
      </c>
      <c r="H23" s="4">
        <v>10989249.590000002</v>
      </c>
      <c r="I23" s="122">
        <f t="shared" si="4"/>
        <v>11</v>
      </c>
      <c r="J23" s="4">
        <v>11541880.799999995</v>
      </c>
      <c r="K23" s="79">
        <f t="shared" si="5"/>
        <v>11</v>
      </c>
      <c r="L23" s="107">
        <f t="shared" si="6"/>
        <v>1.8259314274090648E-2</v>
      </c>
      <c r="M23" s="4">
        <v>12490498.379999997</v>
      </c>
      <c r="N23" s="79">
        <f t="shared" si="7"/>
        <v>10</v>
      </c>
      <c r="O23" s="107">
        <f t="shared" si="8"/>
        <v>1.9239863504974985E-2</v>
      </c>
      <c r="P23" s="4">
        <v>12693328.48</v>
      </c>
      <c r="Q23" s="79">
        <f t="shared" si="9"/>
        <v>9</v>
      </c>
      <c r="R23" s="107">
        <f t="shared" si="10"/>
        <v>1.9002176264410472E-2</v>
      </c>
      <c r="S23" s="135">
        <v>12291073.959999997</v>
      </c>
      <c r="T23" s="81">
        <v>9</v>
      </c>
      <c r="U23" s="136">
        <f t="shared" si="0"/>
        <v>1.8411371734164485E-2</v>
      </c>
      <c r="V23" s="4">
        <v>13250021.279999999</v>
      </c>
      <c r="W23" s="79">
        <f t="shared" si="13"/>
        <v>10</v>
      </c>
      <c r="X23" s="107">
        <f t="shared" si="14"/>
        <v>1.9740703226529818E-2</v>
      </c>
      <c r="Y23" s="79">
        <v>13096460.039999999</v>
      </c>
      <c r="Z23" s="79">
        <f t="shared" si="11"/>
        <v>10</v>
      </c>
      <c r="AA23" s="107">
        <f t="shared" si="12"/>
        <v>1.8575768964618756E-2</v>
      </c>
    </row>
    <row r="24" spans="1:27" x14ac:dyDescent="0.2">
      <c r="A24" s="3" t="s">
        <v>23</v>
      </c>
      <c r="B24" s="4">
        <v>7284084.6600000011</v>
      </c>
      <c r="C24" s="122">
        <f t="shared" si="1"/>
        <v>17</v>
      </c>
      <c r="D24" s="4">
        <v>6163713.6400000006</v>
      </c>
      <c r="E24" s="122">
        <f t="shared" si="2"/>
        <v>19</v>
      </c>
      <c r="F24" s="4">
        <v>6330831.0199999996</v>
      </c>
      <c r="G24" s="122">
        <f t="shared" si="3"/>
        <v>19</v>
      </c>
      <c r="H24" s="4">
        <v>136448586.13999999</v>
      </c>
      <c r="I24" s="122">
        <f t="shared" si="4"/>
        <v>2</v>
      </c>
      <c r="J24" s="4">
        <v>127583293.16</v>
      </c>
      <c r="K24" s="79">
        <f t="shared" si="5"/>
        <v>2</v>
      </c>
      <c r="L24" s="107">
        <f t="shared" si="6"/>
        <v>0.20183742028698484</v>
      </c>
      <c r="M24" s="4">
        <v>135356016.91000003</v>
      </c>
      <c r="N24" s="79">
        <f t="shared" si="7"/>
        <v>2</v>
      </c>
      <c r="O24" s="107">
        <f t="shared" si="8"/>
        <v>0.20849698792607241</v>
      </c>
      <c r="P24" s="4">
        <v>140948453.56000003</v>
      </c>
      <c r="Q24" s="79">
        <f t="shared" si="9"/>
        <v>2</v>
      </c>
      <c r="R24" s="107">
        <f t="shared" si="10"/>
        <v>0.21100276125078218</v>
      </c>
      <c r="S24" s="135">
        <v>140171467.72999999</v>
      </c>
      <c r="T24" s="81">
        <v>2</v>
      </c>
      <c r="U24" s="136">
        <f t="shared" si="0"/>
        <v>0.20996936535401597</v>
      </c>
      <c r="V24" s="4">
        <v>155494007.19</v>
      </c>
      <c r="W24" s="79">
        <f t="shared" si="13"/>
        <v>1</v>
      </c>
      <c r="X24" s="107">
        <f t="shared" si="14"/>
        <v>0.23166461280141309</v>
      </c>
      <c r="Y24" s="79">
        <v>139996848.62</v>
      </c>
      <c r="Z24" s="79">
        <f t="shared" si="11"/>
        <v>1</v>
      </c>
      <c r="AA24" s="107">
        <f t="shared" si="12"/>
        <v>0.19856885813395925</v>
      </c>
    </row>
    <row r="25" spans="1:27" x14ac:dyDescent="0.2">
      <c r="A25" s="3" t="s">
        <v>24</v>
      </c>
      <c r="B25" s="4">
        <v>3716959.25</v>
      </c>
      <c r="C25" s="122">
        <f t="shared" si="1"/>
        <v>25</v>
      </c>
      <c r="D25" s="4">
        <v>3293082.73</v>
      </c>
      <c r="E25" s="122">
        <f t="shared" si="2"/>
        <v>24</v>
      </c>
      <c r="F25" s="4">
        <v>3943409.33</v>
      </c>
      <c r="G25" s="122">
        <f t="shared" si="3"/>
        <v>24</v>
      </c>
      <c r="H25" s="4">
        <v>2736144.7400000007</v>
      </c>
      <c r="I25" s="122">
        <f t="shared" si="4"/>
        <v>25</v>
      </c>
      <c r="J25" s="4">
        <v>3371220.5800000005</v>
      </c>
      <c r="K25" s="79">
        <f t="shared" si="5"/>
        <v>25</v>
      </c>
      <c r="L25" s="107">
        <f t="shared" si="6"/>
        <v>5.333288146374046E-3</v>
      </c>
      <c r="M25" s="4">
        <v>3040303.12</v>
      </c>
      <c r="N25" s="79">
        <f t="shared" si="7"/>
        <v>26</v>
      </c>
      <c r="O25" s="107">
        <f t="shared" si="8"/>
        <v>4.6831611728330091E-3</v>
      </c>
      <c r="P25" s="4">
        <v>3265821.76</v>
      </c>
      <c r="Q25" s="79">
        <f t="shared" si="9"/>
        <v>27</v>
      </c>
      <c r="R25" s="107">
        <f t="shared" si="10"/>
        <v>4.8890029773866863E-3</v>
      </c>
      <c r="S25" s="135">
        <v>3362187.4800000004</v>
      </c>
      <c r="T25" s="81">
        <v>25</v>
      </c>
      <c r="U25" s="136">
        <f t="shared" si="0"/>
        <v>5.0363771087611085E-3</v>
      </c>
      <c r="V25" s="4">
        <v>3645466.03</v>
      </c>
      <c r="W25" s="79">
        <f t="shared" si="13"/>
        <v>24</v>
      </c>
      <c r="X25" s="107">
        <f t="shared" si="14"/>
        <v>5.4312413165140102E-3</v>
      </c>
      <c r="Y25" s="79">
        <v>3562932.46</v>
      </c>
      <c r="Z25" s="79">
        <f t="shared" si="11"/>
        <v>25</v>
      </c>
      <c r="AA25" s="107">
        <f t="shared" si="12"/>
        <v>5.0535953999292131E-3</v>
      </c>
    </row>
    <row r="26" spans="1:27" x14ac:dyDescent="0.2">
      <c r="A26" s="3" t="s">
        <v>25</v>
      </c>
      <c r="B26" s="4">
        <v>14914649.110000001</v>
      </c>
      <c r="C26" s="122">
        <f t="shared" si="1"/>
        <v>6</v>
      </c>
      <c r="D26" s="4">
        <v>14577613.169999996</v>
      </c>
      <c r="E26" s="122">
        <f t="shared" si="2"/>
        <v>6</v>
      </c>
      <c r="F26" s="4">
        <v>15246870.129999995</v>
      </c>
      <c r="G26" s="122">
        <f t="shared" si="3"/>
        <v>6</v>
      </c>
      <c r="H26" s="4">
        <v>15176907.639999999</v>
      </c>
      <c r="I26" s="122">
        <f t="shared" si="4"/>
        <v>8</v>
      </c>
      <c r="J26" s="4">
        <v>16820588.25</v>
      </c>
      <c r="K26" s="79">
        <f t="shared" si="5"/>
        <v>7</v>
      </c>
      <c r="L26" s="107">
        <f t="shared" si="6"/>
        <v>2.6610256374491978E-2</v>
      </c>
      <c r="M26" s="4">
        <v>18804534.459999997</v>
      </c>
      <c r="N26" s="79">
        <f t="shared" si="7"/>
        <v>7</v>
      </c>
      <c r="O26" s="107">
        <f t="shared" si="8"/>
        <v>2.8965751828150713E-2</v>
      </c>
      <c r="P26" s="4">
        <v>19530104.619999994</v>
      </c>
      <c r="Q26" s="79">
        <f t="shared" si="9"/>
        <v>6</v>
      </c>
      <c r="R26" s="107">
        <f t="shared" si="10"/>
        <v>2.9236972086270088E-2</v>
      </c>
      <c r="S26" s="135">
        <v>18463550.289999999</v>
      </c>
      <c r="T26" s="81">
        <v>7</v>
      </c>
      <c r="U26" s="136">
        <f t="shared" si="0"/>
        <v>2.7657411307419274E-2</v>
      </c>
      <c r="V26" s="4">
        <v>19599886.010000002</v>
      </c>
      <c r="W26" s="79">
        <f t="shared" si="13"/>
        <v>6</v>
      </c>
      <c r="X26" s="107">
        <f t="shared" si="14"/>
        <v>2.9201125403567934E-2</v>
      </c>
      <c r="Y26" s="79">
        <v>20154969.120000001</v>
      </c>
      <c r="Z26" s="79">
        <f t="shared" si="11"/>
        <v>7</v>
      </c>
      <c r="AA26" s="107">
        <f t="shared" si="12"/>
        <v>2.8587423526559734E-2</v>
      </c>
    </row>
    <row r="27" spans="1:27" x14ac:dyDescent="0.2">
      <c r="A27" s="3" t="s">
        <v>26</v>
      </c>
      <c r="B27" s="4">
        <v>10073150.510000002</v>
      </c>
      <c r="C27" s="122">
        <f t="shared" si="1"/>
        <v>11</v>
      </c>
      <c r="D27" s="4">
        <v>12175188.090000002</v>
      </c>
      <c r="E27" s="122">
        <f t="shared" si="2"/>
        <v>8</v>
      </c>
      <c r="F27" s="4">
        <v>12373787.940000001</v>
      </c>
      <c r="G27" s="122">
        <f t="shared" si="3"/>
        <v>8</v>
      </c>
      <c r="H27" s="4">
        <v>12287866.139999999</v>
      </c>
      <c r="I27" s="122">
        <f t="shared" si="4"/>
        <v>10</v>
      </c>
      <c r="J27" s="4">
        <v>12473969.700000001</v>
      </c>
      <c r="K27" s="79">
        <f t="shared" si="5"/>
        <v>9</v>
      </c>
      <c r="L27" s="107">
        <f t="shared" si="6"/>
        <v>1.97338836663245E-2</v>
      </c>
      <c r="M27" s="4">
        <v>12890105.900000002</v>
      </c>
      <c r="N27" s="79">
        <f t="shared" si="7"/>
        <v>9</v>
      </c>
      <c r="O27" s="107">
        <f t="shared" si="8"/>
        <v>1.9855402925937758E-2</v>
      </c>
      <c r="P27" s="4">
        <v>11808855.959999995</v>
      </c>
      <c r="Q27" s="79">
        <f t="shared" si="9"/>
        <v>11</v>
      </c>
      <c r="R27" s="107">
        <f t="shared" si="10"/>
        <v>1.7678102539181593E-2</v>
      </c>
      <c r="S27" s="135">
        <v>12245190.709999995</v>
      </c>
      <c r="T27" s="81">
        <v>10</v>
      </c>
      <c r="U27" s="136">
        <f t="shared" si="0"/>
        <v>1.8342641078497549E-2</v>
      </c>
      <c r="V27" s="4">
        <v>13503926.550000001</v>
      </c>
      <c r="W27" s="79">
        <f t="shared" si="13"/>
        <v>9</v>
      </c>
      <c r="X27" s="107">
        <f t="shared" si="14"/>
        <v>2.0118987040329245E-2</v>
      </c>
      <c r="Y27" s="79">
        <v>15600555.689999999</v>
      </c>
      <c r="Z27" s="79">
        <f t="shared" si="11"/>
        <v>9</v>
      </c>
      <c r="AA27" s="107">
        <f t="shared" si="12"/>
        <v>2.212753044196732E-2</v>
      </c>
    </row>
    <row r="28" spans="1:27" x14ac:dyDescent="0.2">
      <c r="A28" s="3" t="s">
        <v>27</v>
      </c>
      <c r="B28" s="4">
        <v>2187502.98</v>
      </c>
      <c r="C28" s="122">
        <f t="shared" si="1"/>
        <v>28</v>
      </c>
      <c r="D28" s="4">
        <v>2045241.8100000003</v>
      </c>
      <c r="E28" s="122">
        <f t="shared" si="2"/>
        <v>28</v>
      </c>
      <c r="F28" s="4">
        <v>2338130.4299999997</v>
      </c>
      <c r="G28" s="122">
        <f t="shared" si="3"/>
        <v>27</v>
      </c>
      <c r="H28" s="4">
        <v>2270770.2900000005</v>
      </c>
      <c r="I28" s="122">
        <f t="shared" si="4"/>
        <v>27</v>
      </c>
      <c r="J28" s="4">
        <v>2388897.96</v>
      </c>
      <c r="K28" s="79">
        <f t="shared" si="5"/>
        <v>28</v>
      </c>
      <c r="L28" s="107">
        <f t="shared" si="6"/>
        <v>3.7792487529739564E-3</v>
      </c>
      <c r="M28" s="4">
        <v>2647557.52</v>
      </c>
      <c r="N28" s="79">
        <f t="shared" si="7"/>
        <v>28</v>
      </c>
      <c r="O28" s="107">
        <f t="shared" si="8"/>
        <v>4.0781915786430043E-3</v>
      </c>
      <c r="P28" s="4">
        <v>2629059.2000000007</v>
      </c>
      <c r="Q28" s="79">
        <f t="shared" si="9"/>
        <v>28</v>
      </c>
      <c r="R28" s="107">
        <f t="shared" si="10"/>
        <v>3.9357562050556802E-3</v>
      </c>
      <c r="S28" s="135">
        <v>2718858.49</v>
      </c>
      <c r="T28" s="81">
        <v>28</v>
      </c>
      <c r="U28" s="136">
        <f t="shared" si="0"/>
        <v>4.0727046729103853E-3</v>
      </c>
      <c r="V28" s="4">
        <v>2789285.9</v>
      </c>
      <c r="W28" s="79">
        <f t="shared" si="13"/>
        <v>28</v>
      </c>
      <c r="X28" s="107">
        <f t="shared" si="14"/>
        <v>4.1556510742331524E-3</v>
      </c>
      <c r="Y28" s="79">
        <v>2731521.43</v>
      </c>
      <c r="Z28" s="79">
        <f t="shared" si="11"/>
        <v>29</v>
      </c>
      <c r="AA28" s="107">
        <f t="shared" si="12"/>
        <v>3.8743378631028182E-3</v>
      </c>
    </row>
    <row r="29" spans="1:27" x14ac:dyDescent="0.2">
      <c r="A29" s="3" t="s">
        <v>28</v>
      </c>
      <c r="B29" s="4">
        <v>1278552.6900000002</v>
      </c>
      <c r="C29" s="122">
        <f t="shared" si="1"/>
        <v>30</v>
      </c>
      <c r="D29" s="4">
        <v>1171376.1599999997</v>
      </c>
      <c r="E29" s="122">
        <f t="shared" si="2"/>
        <v>29</v>
      </c>
      <c r="F29" s="4">
        <v>1595094.94</v>
      </c>
      <c r="G29" s="122">
        <f t="shared" si="3"/>
        <v>29</v>
      </c>
      <c r="H29" s="4">
        <v>1870651.92</v>
      </c>
      <c r="I29" s="122">
        <f t="shared" si="4"/>
        <v>29</v>
      </c>
      <c r="J29" s="4">
        <v>1981876.2299999997</v>
      </c>
      <c r="K29" s="79">
        <f t="shared" si="5"/>
        <v>29</v>
      </c>
      <c r="L29" s="107">
        <f t="shared" si="6"/>
        <v>3.1353383008356811E-3</v>
      </c>
      <c r="M29" s="4">
        <v>2180292.7600000002</v>
      </c>
      <c r="N29" s="79">
        <f t="shared" si="7"/>
        <v>29</v>
      </c>
      <c r="O29" s="107">
        <f t="shared" si="8"/>
        <v>3.3584356546135829E-3</v>
      </c>
      <c r="P29" s="4">
        <v>1828747.8499999999</v>
      </c>
      <c r="Q29" s="79">
        <f t="shared" si="9"/>
        <v>30</v>
      </c>
      <c r="R29" s="107">
        <f t="shared" si="10"/>
        <v>2.7376734986111124E-3</v>
      </c>
      <c r="S29" s="135">
        <v>1818946.2400000002</v>
      </c>
      <c r="T29" s="81">
        <v>30</v>
      </c>
      <c r="U29" s="136">
        <f t="shared" si="0"/>
        <v>2.7246842300427247E-3</v>
      </c>
      <c r="V29" s="4">
        <v>1721628.4</v>
      </c>
      <c r="W29" s="79">
        <f t="shared" si="13"/>
        <v>31</v>
      </c>
      <c r="X29" s="107">
        <f t="shared" si="14"/>
        <v>2.5649887341739701E-3</v>
      </c>
      <c r="Y29" s="79">
        <v>1869953.87</v>
      </c>
      <c r="Z29" s="79">
        <f t="shared" si="11"/>
        <v>30</v>
      </c>
      <c r="AA29" s="107">
        <f t="shared" si="12"/>
        <v>2.6523068796852328E-3</v>
      </c>
    </row>
    <row r="30" spans="1:27" x14ac:dyDescent="0.2">
      <c r="A30" s="3" t="s">
        <v>29</v>
      </c>
      <c r="B30" s="4">
        <v>9072024.1800000016</v>
      </c>
      <c r="C30" s="122">
        <f t="shared" si="1"/>
        <v>14</v>
      </c>
      <c r="D30" s="4">
        <v>9248963.3699999992</v>
      </c>
      <c r="E30" s="122">
        <f t="shared" si="2"/>
        <v>13</v>
      </c>
      <c r="F30" s="4">
        <v>8564836.0999999978</v>
      </c>
      <c r="G30" s="122">
        <f t="shared" si="3"/>
        <v>13</v>
      </c>
      <c r="H30" s="4">
        <v>8525613.6400000025</v>
      </c>
      <c r="I30" s="122">
        <f t="shared" si="4"/>
        <v>13</v>
      </c>
      <c r="J30" s="4">
        <v>7685043.0299999965</v>
      </c>
      <c r="K30" s="79">
        <f t="shared" si="5"/>
        <v>18</v>
      </c>
      <c r="L30" s="107">
        <f t="shared" si="6"/>
        <v>1.215777725712432E-2</v>
      </c>
      <c r="M30" s="4">
        <v>11327922.070000002</v>
      </c>
      <c r="N30" s="79">
        <f t="shared" si="7"/>
        <v>11</v>
      </c>
      <c r="O30" s="107">
        <f t="shared" si="8"/>
        <v>1.7449077514054629E-2</v>
      </c>
      <c r="P30" s="4">
        <v>12007355.77</v>
      </c>
      <c r="Q30" s="79">
        <f t="shared" si="9"/>
        <v>10</v>
      </c>
      <c r="R30" s="107">
        <f t="shared" si="10"/>
        <v>1.7975260875863357E-2</v>
      </c>
      <c r="S30" s="135">
        <v>11656638.92</v>
      </c>
      <c r="T30" s="81">
        <v>11</v>
      </c>
      <c r="U30" s="136">
        <f t="shared" si="0"/>
        <v>1.7461021959959772E-2</v>
      </c>
      <c r="V30" s="4">
        <v>11034594.960000001</v>
      </c>
      <c r="W30" s="79">
        <f t="shared" si="13"/>
        <v>14</v>
      </c>
      <c r="X30" s="107">
        <f t="shared" si="14"/>
        <v>1.644002373483899E-2</v>
      </c>
      <c r="Y30" s="79">
        <v>11248289.84</v>
      </c>
      <c r="Z30" s="79">
        <f t="shared" si="11"/>
        <v>13</v>
      </c>
      <c r="AA30" s="107">
        <f t="shared" si="12"/>
        <v>1.5954359626703253E-2</v>
      </c>
    </row>
    <row r="31" spans="1:27" x14ac:dyDescent="0.2">
      <c r="A31" s="3" t="s">
        <v>30</v>
      </c>
      <c r="B31" s="4">
        <v>13762234.609999999</v>
      </c>
      <c r="C31" s="122">
        <f t="shared" si="1"/>
        <v>7</v>
      </c>
      <c r="D31" s="4">
        <v>11869927.459999999</v>
      </c>
      <c r="E31" s="122">
        <f t="shared" si="2"/>
        <v>9</v>
      </c>
      <c r="F31" s="4">
        <v>11257607.209999995</v>
      </c>
      <c r="G31" s="122">
        <f t="shared" si="3"/>
        <v>11</v>
      </c>
      <c r="H31" s="4">
        <v>8281283.1899999985</v>
      </c>
      <c r="I31" s="122">
        <f t="shared" si="4"/>
        <v>15</v>
      </c>
      <c r="J31" s="4">
        <v>10289611.429999998</v>
      </c>
      <c r="K31" s="79">
        <f t="shared" si="5"/>
        <v>13</v>
      </c>
      <c r="L31" s="107">
        <f t="shared" si="6"/>
        <v>1.6278217745815338E-2</v>
      </c>
      <c r="M31" s="4">
        <v>10033184.640000001</v>
      </c>
      <c r="N31" s="79">
        <f t="shared" si="7"/>
        <v>14</v>
      </c>
      <c r="O31" s="107">
        <f t="shared" si="8"/>
        <v>1.5454715826464216E-2</v>
      </c>
      <c r="P31" s="4">
        <v>9750345.25</v>
      </c>
      <c r="Q31" s="79">
        <f t="shared" si="9"/>
        <v>14</v>
      </c>
      <c r="R31" s="107">
        <f t="shared" si="10"/>
        <v>1.4596469268977539E-2</v>
      </c>
      <c r="S31" s="135">
        <v>10868436.32</v>
      </c>
      <c r="T31" s="81">
        <v>12</v>
      </c>
      <c r="U31" s="136">
        <f t="shared" si="0"/>
        <v>1.6280336601002338E-2</v>
      </c>
      <c r="V31" s="4">
        <v>12177997.390000001</v>
      </c>
      <c r="W31" s="79">
        <f t="shared" si="13"/>
        <v>12</v>
      </c>
      <c r="X31" s="107">
        <f t="shared" si="14"/>
        <v>1.8143535567925119E-2</v>
      </c>
      <c r="Y31" s="79">
        <v>12165791.59</v>
      </c>
      <c r="Z31" s="79">
        <f t="shared" si="11"/>
        <v>12</v>
      </c>
      <c r="AA31" s="107">
        <f t="shared" si="12"/>
        <v>1.7255726597669357E-2</v>
      </c>
    </row>
    <row r="32" spans="1:27" x14ac:dyDescent="0.2">
      <c r="A32" s="3" t="s">
        <v>31</v>
      </c>
      <c r="B32" s="4">
        <v>6815031.0299999984</v>
      </c>
      <c r="C32" s="122">
        <f t="shared" si="1"/>
        <v>18</v>
      </c>
      <c r="D32" s="4">
        <v>6727168.2600000016</v>
      </c>
      <c r="E32" s="122">
        <f t="shared" si="2"/>
        <v>18</v>
      </c>
      <c r="F32" s="4">
        <v>7237898.3399999989</v>
      </c>
      <c r="G32" s="122">
        <f t="shared" si="3"/>
        <v>17</v>
      </c>
      <c r="H32" s="4">
        <v>6675035.2700000005</v>
      </c>
      <c r="I32" s="122">
        <f t="shared" si="4"/>
        <v>18</v>
      </c>
      <c r="J32" s="4">
        <v>7362197.0700000022</v>
      </c>
      <c r="K32" s="79">
        <f t="shared" si="5"/>
        <v>19</v>
      </c>
      <c r="L32" s="107">
        <f t="shared" si="6"/>
        <v>1.1647033302312345E-2</v>
      </c>
      <c r="M32" s="4">
        <v>7182548.4900000002</v>
      </c>
      <c r="N32" s="79">
        <f t="shared" si="7"/>
        <v>18</v>
      </c>
      <c r="O32" s="107">
        <f t="shared" si="8"/>
        <v>1.1063710058738603E-2</v>
      </c>
      <c r="P32" s="4">
        <v>7022010.3699999992</v>
      </c>
      <c r="Q32" s="79">
        <f t="shared" si="9"/>
        <v>19</v>
      </c>
      <c r="R32" s="107">
        <f t="shared" si="10"/>
        <v>1.0512095309870857E-2</v>
      </c>
      <c r="S32" s="135">
        <v>5560473.7599999998</v>
      </c>
      <c r="T32" s="81">
        <v>18</v>
      </c>
      <c r="U32" s="136">
        <f t="shared" si="0"/>
        <v>8.3292924399120082E-3</v>
      </c>
      <c r="V32" s="4">
        <v>6473794.8399999999</v>
      </c>
      <c r="W32" s="79">
        <f t="shared" si="13"/>
        <v>21</v>
      </c>
      <c r="X32" s="107">
        <f t="shared" si="14"/>
        <v>9.6450609387911928E-3</v>
      </c>
      <c r="Y32" s="79">
        <v>6562089.6699999999</v>
      </c>
      <c r="Z32" s="79">
        <f t="shared" si="11"/>
        <v>21</v>
      </c>
      <c r="AA32" s="107">
        <f t="shared" si="12"/>
        <v>9.3075427453471887E-3</v>
      </c>
    </row>
    <row r="33" spans="1:27" x14ac:dyDescent="0.2">
      <c r="A33" s="3" t="s">
        <v>32</v>
      </c>
      <c r="B33" s="4">
        <v>2435368.67</v>
      </c>
      <c r="C33" s="122">
        <f t="shared" si="1"/>
        <v>27</v>
      </c>
      <c r="D33" s="4">
        <v>2466987.6200000006</v>
      </c>
      <c r="E33" s="122">
        <f t="shared" si="2"/>
        <v>26</v>
      </c>
      <c r="F33" s="4">
        <v>2605565</v>
      </c>
      <c r="G33" s="122">
        <f t="shared" si="3"/>
        <v>26</v>
      </c>
      <c r="H33" s="4">
        <v>2417632.15</v>
      </c>
      <c r="I33" s="122">
        <f t="shared" si="4"/>
        <v>26</v>
      </c>
      <c r="J33" s="4">
        <v>2960841.5</v>
      </c>
      <c r="K33" s="79">
        <f t="shared" si="5"/>
        <v>26</v>
      </c>
      <c r="L33" s="107">
        <f t="shared" si="6"/>
        <v>4.6840663494176786E-3</v>
      </c>
      <c r="M33" s="4">
        <v>3276438.6100000003</v>
      </c>
      <c r="N33" s="79">
        <f t="shared" si="7"/>
        <v>25</v>
      </c>
      <c r="O33" s="107">
        <f t="shared" si="8"/>
        <v>5.0468948252511596E-3</v>
      </c>
      <c r="P33" s="4">
        <v>3585420.9899999998</v>
      </c>
      <c r="Q33" s="79">
        <f t="shared" si="9"/>
        <v>26</v>
      </c>
      <c r="R33" s="107">
        <f t="shared" si="10"/>
        <v>5.3674496599884006E-3</v>
      </c>
      <c r="S33" s="135">
        <v>3171337.23</v>
      </c>
      <c r="T33" s="81">
        <v>27</v>
      </c>
      <c r="U33" s="136">
        <f t="shared" si="0"/>
        <v>4.7504936367599171E-3</v>
      </c>
      <c r="V33" s="4">
        <v>3366564.99</v>
      </c>
      <c r="W33" s="79">
        <f t="shared" si="13"/>
        <v>26</v>
      </c>
      <c r="X33" s="107">
        <f t="shared" si="14"/>
        <v>5.0157172547888413E-3</v>
      </c>
      <c r="Y33" s="79">
        <v>3859231.39</v>
      </c>
      <c r="Z33" s="79">
        <f t="shared" si="11"/>
        <v>24</v>
      </c>
      <c r="AA33" s="107">
        <f t="shared" si="12"/>
        <v>5.4738601471458776E-3</v>
      </c>
    </row>
    <row r="34" spans="1:27" x14ac:dyDescent="0.2">
      <c r="A34" s="3" t="s">
        <v>33</v>
      </c>
      <c r="B34" s="4">
        <v>9082946.5599999987</v>
      </c>
      <c r="C34" s="122">
        <f t="shared" si="1"/>
        <v>13</v>
      </c>
      <c r="D34" s="4">
        <v>9809064.049999997</v>
      </c>
      <c r="E34" s="122">
        <f t="shared" si="2"/>
        <v>12</v>
      </c>
      <c r="F34" s="4">
        <v>9152960.0099999998</v>
      </c>
      <c r="G34" s="122">
        <f t="shared" si="3"/>
        <v>12</v>
      </c>
      <c r="H34" s="4">
        <v>8965329.6899999976</v>
      </c>
      <c r="I34" s="122">
        <f t="shared" si="4"/>
        <v>12</v>
      </c>
      <c r="J34" s="4">
        <v>9399738.049999997</v>
      </c>
      <c r="K34" s="79">
        <f t="shared" si="5"/>
        <v>15</v>
      </c>
      <c r="L34" s="107">
        <f t="shared" si="6"/>
        <v>1.4870433521465411E-2</v>
      </c>
      <c r="M34" s="4">
        <v>8723772.209999999</v>
      </c>
      <c r="N34" s="79">
        <f t="shared" si="7"/>
        <v>15</v>
      </c>
      <c r="O34" s="107">
        <f t="shared" si="8"/>
        <v>1.3437749356554817E-2</v>
      </c>
      <c r="P34" s="4">
        <v>9412914.5</v>
      </c>
      <c r="Q34" s="79">
        <f t="shared" si="9"/>
        <v>15</v>
      </c>
      <c r="R34" s="107">
        <f t="shared" si="10"/>
        <v>1.4091328430730498E-2</v>
      </c>
      <c r="S34" s="135">
        <v>8148589.3600000003</v>
      </c>
      <c r="T34" s="81">
        <v>16</v>
      </c>
      <c r="U34" s="136">
        <f t="shared" si="0"/>
        <v>1.2206151252873717E-2</v>
      </c>
      <c r="V34" s="4">
        <v>8947507.0399999991</v>
      </c>
      <c r="W34" s="79">
        <f t="shared" si="13"/>
        <v>17</v>
      </c>
      <c r="X34" s="107">
        <f t="shared" si="14"/>
        <v>1.3330550748664629E-2</v>
      </c>
      <c r="Y34" s="79">
        <v>9474046.25</v>
      </c>
      <c r="Z34" s="79">
        <f t="shared" si="11"/>
        <v>15</v>
      </c>
      <c r="AA34" s="107">
        <f t="shared" si="12"/>
        <v>1.343780638146495E-2</v>
      </c>
    </row>
    <row r="35" spans="1:27" x14ac:dyDescent="0.2">
      <c r="A35" s="3" t="s">
        <v>34</v>
      </c>
      <c r="B35" s="4">
        <v>1367733.9299999997</v>
      </c>
      <c r="C35" s="122">
        <f t="shared" si="1"/>
        <v>29</v>
      </c>
      <c r="D35" s="4">
        <v>1159233.6300000001</v>
      </c>
      <c r="E35" s="122">
        <f t="shared" si="2"/>
        <v>30</v>
      </c>
      <c r="F35" s="4">
        <v>1308398.1400000004</v>
      </c>
      <c r="G35" s="122">
        <f t="shared" si="3"/>
        <v>30</v>
      </c>
      <c r="H35" s="4">
        <v>793004.53</v>
      </c>
      <c r="I35" s="122">
        <f t="shared" si="4"/>
        <v>32</v>
      </c>
      <c r="J35" s="4">
        <v>1539028.0099999998</v>
      </c>
      <c r="K35" s="79">
        <f t="shared" si="5"/>
        <v>30</v>
      </c>
      <c r="L35" s="107">
        <f t="shared" si="6"/>
        <v>2.4347501588491828E-3</v>
      </c>
      <c r="M35" s="4">
        <v>1386637.45</v>
      </c>
      <c r="N35" s="79">
        <f t="shared" si="7"/>
        <v>31</v>
      </c>
      <c r="O35" s="107">
        <f t="shared" si="8"/>
        <v>2.1359207981328427E-3</v>
      </c>
      <c r="P35" s="4">
        <v>4959919.57</v>
      </c>
      <c r="Q35" s="79">
        <f t="shared" si="9"/>
        <v>23</v>
      </c>
      <c r="R35" s="107">
        <f t="shared" si="10"/>
        <v>7.4251025706095165E-3</v>
      </c>
      <c r="S35" s="135">
        <v>6994281.9800000004</v>
      </c>
      <c r="T35" s="81">
        <v>20</v>
      </c>
      <c r="U35" s="136">
        <f t="shared" si="0"/>
        <v>1.0477060504755767E-2</v>
      </c>
      <c r="V35" s="4">
        <v>14499292.91</v>
      </c>
      <c r="W35" s="79">
        <f t="shared" si="13"/>
        <v>8</v>
      </c>
      <c r="X35" s="107">
        <f t="shared" si="14"/>
        <v>2.1601945557844261E-2</v>
      </c>
      <c r="Y35" s="79">
        <v>39154146.82</v>
      </c>
      <c r="Z35" s="79">
        <f t="shared" si="11"/>
        <v>5</v>
      </c>
      <c r="AA35" s="107">
        <f t="shared" si="12"/>
        <v>5.5535494562168893E-2</v>
      </c>
    </row>
    <row r="36" spans="1:27" x14ac:dyDescent="0.2">
      <c r="A36" s="3" t="s">
        <v>35</v>
      </c>
      <c r="B36" s="4">
        <v>25536483.539999995</v>
      </c>
      <c r="C36" s="122">
        <f t="shared" si="1"/>
        <v>4</v>
      </c>
      <c r="D36" s="4">
        <v>24180814.190000001</v>
      </c>
      <c r="E36" s="122">
        <f t="shared" si="2"/>
        <v>4</v>
      </c>
      <c r="F36" s="4">
        <v>26124846.11999999</v>
      </c>
      <c r="G36" s="122">
        <f t="shared" si="3"/>
        <v>4</v>
      </c>
      <c r="H36" s="4">
        <v>25251438.130000006</v>
      </c>
      <c r="I36" s="122">
        <f t="shared" si="4"/>
        <v>6</v>
      </c>
      <c r="J36" s="4">
        <v>27288331.859999985</v>
      </c>
      <c r="K36" s="79">
        <f t="shared" si="5"/>
        <v>5</v>
      </c>
      <c r="L36" s="107">
        <f t="shared" si="6"/>
        <v>4.3170280137308344E-2</v>
      </c>
      <c r="M36" s="4">
        <v>30428038.429999992</v>
      </c>
      <c r="N36" s="79">
        <f t="shared" si="7"/>
        <v>5</v>
      </c>
      <c r="O36" s="107">
        <f t="shared" si="8"/>
        <v>4.6870131863972375E-2</v>
      </c>
      <c r="P36" s="4">
        <v>28571871.220000006</v>
      </c>
      <c r="Q36" s="79">
        <f t="shared" si="9"/>
        <v>5</v>
      </c>
      <c r="R36" s="107">
        <f t="shared" si="10"/>
        <v>4.27726844051921E-2</v>
      </c>
      <c r="S36" s="135">
        <v>29025411.030000001</v>
      </c>
      <c r="T36" s="81">
        <v>5</v>
      </c>
      <c r="U36" s="136">
        <f t="shared" si="0"/>
        <v>4.3478514078540968E-2</v>
      </c>
      <c r="V36" s="4">
        <v>29873840.870000001</v>
      </c>
      <c r="W36" s="79">
        <f t="shared" si="13"/>
        <v>5</v>
      </c>
      <c r="X36" s="107">
        <f t="shared" si="14"/>
        <v>4.4507900356462474E-2</v>
      </c>
      <c r="Y36" s="79">
        <v>30886029.43</v>
      </c>
      <c r="Z36" s="79">
        <f t="shared" si="11"/>
        <v>6</v>
      </c>
      <c r="AA36" s="107">
        <f t="shared" si="12"/>
        <v>4.3808154659638512E-2</v>
      </c>
    </row>
    <row r="37" spans="1:27" x14ac:dyDescent="0.2">
      <c r="A37" s="3" t="s">
        <v>36</v>
      </c>
      <c r="B37" s="4">
        <v>4553187.3600000013</v>
      </c>
      <c r="C37" s="122">
        <f t="shared" si="1"/>
        <v>22</v>
      </c>
      <c r="D37" s="4">
        <v>5073959.709999999</v>
      </c>
      <c r="E37" s="122">
        <f t="shared" si="2"/>
        <v>22</v>
      </c>
      <c r="F37" s="4">
        <v>4498150.4699999988</v>
      </c>
      <c r="G37" s="122">
        <f t="shared" si="3"/>
        <v>22</v>
      </c>
      <c r="H37" s="4">
        <v>5343589.0999999996</v>
      </c>
      <c r="I37" s="122">
        <f t="shared" si="4"/>
        <v>20</v>
      </c>
      <c r="J37" s="4">
        <v>5602130.3599999985</v>
      </c>
      <c r="K37" s="79">
        <f t="shared" si="5"/>
        <v>22</v>
      </c>
      <c r="L37" s="107">
        <f t="shared" si="6"/>
        <v>8.8625987930549925E-3</v>
      </c>
      <c r="M37" s="4">
        <v>5462735.7599999998</v>
      </c>
      <c r="N37" s="79">
        <f t="shared" si="7"/>
        <v>22</v>
      </c>
      <c r="O37" s="107">
        <f t="shared" si="8"/>
        <v>8.414579401766497E-3</v>
      </c>
      <c r="P37" s="4">
        <v>5594591.290000001</v>
      </c>
      <c r="Q37" s="79">
        <f t="shared" si="9"/>
        <v>22</v>
      </c>
      <c r="R37" s="107">
        <f t="shared" si="10"/>
        <v>8.3752193120519933E-3</v>
      </c>
      <c r="S37" s="135">
        <v>5289950.21</v>
      </c>
      <c r="T37" s="81">
        <v>23</v>
      </c>
      <c r="U37" s="136">
        <f t="shared" si="0"/>
        <v>7.9240626236970028E-3</v>
      </c>
      <c r="V37" s="4">
        <v>5707260.5300000003</v>
      </c>
      <c r="W37" s="79">
        <f t="shared" si="13"/>
        <v>22</v>
      </c>
      <c r="X37" s="107">
        <f t="shared" si="14"/>
        <v>8.503030597337825E-3</v>
      </c>
      <c r="Y37" s="79">
        <v>5292873.1500000004</v>
      </c>
      <c r="Z37" s="79">
        <f t="shared" si="11"/>
        <v>23</v>
      </c>
      <c r="AA37" s="107">
        <f t="shared" si="12"/>
        <v>7.5073102573627922E-3</v>
      </c>
    </row>
    <row r="38" spans="1:27" x14ac:dyDescent="0.2">
      <c r="A38" s="3" t="s">
        <v>37</v>
      </c>
      <c r="B38" s="4">
        <v>9028825.2300000004</v>
      </c>
      <c r="C38" s="122">
        <f t="shared" si="1"/>
        <v>15</v>
      </c>
      <c r="D38" s="4">
        <v>7936738.209999999</v>
      </c>
      <c r="E38" s="122">
        <f t="shared" si="2"/>
        <v>15</v>
      </c>
      <c r="F38" s="4">
        <v>7320626.3599999985</v>
      </c>
      <c r="G38" s="122">
        <f t="shared" si="3"/>
        <v>16</v>
      </c>
      <c r="H38" s="4">
        <v>7071288.2000000002</v>
      </c>
      <c r="I38" s="122">
        <f t="shared" si="4"/>
        <v>16</v>
      </c>
      <c r="J38" s="4">
        <v>9813383.9499999974</v>
      </c>
      <c r="K38" s="79">
        <f t="shared" si="5"/>
        <v>14</v>
      </c>
      <c r="L38" s="107">
        <f t="shared" si="6"/>
        <v>1.5524823444318287E-2</v>
      </c>
      <c r="M38" s="4">
        <v>6491594.8199999994</v>
      </c>
      <c r="N38" s="79">
        <f t="shared" si="7"/>
        <v>19</v>
      </c>
      <c r="O38" s="107">
        <f t="shared" si="8"/>
        <v>9.9993926956822264E-3</v>
      </c>
      <c r="P38" s="4">
        <v>7529387.4300000016</v>
      </c>
      <c r="Q38" s="79">
        <f t="shared" si="9"/>
        <v>17</v>
      </c>
      <c r="R38" s="107">
        <f t="shared" si="10"/>
        <v>1.1271649302492215E-2</v>
      </c>
      <c r="S38" s="135">
        <v>8036173.29</v>
      </c>
      <c r="T38" s="81">
        <v>15</v>
      </c>
      <c r="U38" s="136">
        <f t="shared" si="0"/>
        <v>1.2037757989567388E-2</v>
      </c>
      <c r="V38" s="4">
        <v>11068851.710000001</v>
      </c>
      <c r="W38" s="79">
        <f t="shared" si="13"/>
        <v>13</v>
      </c>
      <c r="X38" s="107">
        <f t="shared" si="14"/>
        <v>1.6491061564965059E-2</v>
      </c>
      <c r="Y38" s="79">
        <v>8895064.1099999994</v>
      </c>
      <c r="Z38" s="79">
        <f t="shared" si="11"/>
        <v>17</v>
      </c>
      <c r="AA38" s="107">
        <f t="shared" si="12"/>
        <v>1.2616589164413024E-2</v>
      </c>
    </row>
    <row r="39" spans="1:27" x14ac:dyDescent="0.2">
      <c r="A39" s="73" t="s">
        <v>38</v>
      </c>
      <c r="B39" s="74">
        <f t="shared" ref="B39:P39" si="15">SUM(B7:B38)</f>
        <v>489780356.47000027</v>
      </c>
      <c r="C39" s="124"/>
      <c r="D39" s="74">
        <f t="shared" si="15"/>
        <v>525303838.02999997</v>
      </c>
      <c r="E39" s="124"/>
      <c r="F39" s="74">
        <f t="shared" si="15"/>
        <v>524167130.16999996</v>
      </c>
      <c r="G39" s="124"/>
      <c r="H39" s="74">
        <f t="shared" si="15"/>
        <v>715023223.41999984</v>
      </c>
      <c r="I39" s="124"/>
      <c r="J39" s="74">
        <f t="shared" si="15"/>
        <v>632109214.33000004</v>
      </c>
      <c r="K39" s="101"/>
      <c r="L39" s="102">
        <f>SUM(L7:L38)</f>
        <v>0.99999999999999989</v>
      </c>
      <c r="M39" s="74">
        <f t="shared" si="15"/>
        <v>649198908.13000011</v>
      </c>
      <c r="N39" s="101"/>
      <c r="O39" s="102">
        <f>SUM(O7:O38)</f>
        <v>0.99999999999999978</v>
      </c>
      <c r="P39" s="74">
        <f t="shared" si="15"/>
        <v>667993407.88000011</v>
      </c>
      <c r="Q39" s="101"/>
      <c r="R39" s="102">
        <f>SUM(R7:R38)</f>
        <v>0.99999999999999967</v>
      </c>
      <c r="S39" s="74">
        <f>SUM(S7:S38)</f>
        <v>667580565.83000004</v>
      </c>
      <c r="T39" s="139"/>
      <c r="U39" s="106">
        <f>SUM(U7:U38)</f>
        <v>1.0000000000000002</v>
      </c>
      <c r="V39" s="74">
        <f>SUM(V7:V38)</f>
        <v>671203103.95999992</v>
      </c>
      <c r="W39" s="101"/>
      <c r="X39" s="102">
        <f>SUM(X7:X38)</f>
        <v>0.99999999999999989</v>
      </c>
      <c r="Y39" s="101">
        <f>SUM(Y7:Y38)</f>
        <v>705029227.32000005</v>
      </c>
      <c r="Z39" s="101"/>
      <c r="AA39" s="102">
        <f>SUM(AA7:AA38)</f>
        <v>1</v>
      </c>
    </row>
    <row r="40" spans="1:27" s="47" customFormat="1" ht="11.25" x14ac:dyDescent="0.2"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</row>
    <row r="41" spans="1:27" x14ac:dyDescent="0.2">
      <c r="A41" s="2" t="s">
        <v>43</v>
      </c>
    </row>
  </sheetData>
  <pageMargins left="0.79" right="0.79" top="0.98" bottom="0.98" header="0" footer="0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" customWidth="1"/>
    <col min="2" max="2" width="11.140625" style="2" customWidth="1"/>
    <col min="3" max="3" width="5" style="2" bestFit="1" customWidth="1"/>
    <col min="4" max="4" width="10.85546875" style="2" customWidth="1"/>
    <col min="5" max="5" width="5" style="2" bestFit="1" customWidth="1"/>
    <col min="6" max="6" width="11.85546875" style="2" customWidth="1"/>
    <col min="7" max="7" width="5" style="2" bestFit="1" customWidth="1"/>
    <col min="8" max="8" width="12.85546875" style="2" customWidth="1"/>
    <col min="9" max="9" width="5" style="2" bestFit="1" customWidth="1"/>
    <col min="10" max="10" width="11" style="2" customWidth="1"/>
    <col min="11" max="11" width="5" style="2" bestFit="1" customWidth="1"/>
    <col min="12" max="12" width="6.85546875" style="2" bestFit="1" customWidth="1"/>
    <col min="13" max="13" width="11" style="2" customWidth="1"/>
    <col min="14" max="14" width="5" style="2" bestFit="1" customWidth="1"/>
    <col min="15" max="15" width="6.85546875" style="2" bestFit="1" customWidth="1"/>
    <col min="16" max="16" width="11" style="2" customWidth="1"/>
    <col min="17" max="17" width="5" style="2" bestFit="1" customWidth="1"/>
    <col min="18" max="18" width="6.85546875" style="2" bestFit="1" customWidth="1"/>
    <col min="19" max="19" width="11.42578125" style="2" customWidth="1"/>
    <col min="20" max="20" width="5" style="2" bestFit="1" customWidth="1"/>
    <col min="21" max="21" width="6.140625" style="2" bestFit="1" customWidth="1"/>
    <col min="22" max="22" width="11.42578125" style="2"/>
    <col min="23" max="23" width="5" style="2" bestFit="1" customWidth="1"/>
    <col min="24" max="24" width="6.85546875" style="2" bestFit="1" customWidth="1"/>
    <col min="25" max="25" width="11.42578125" style="2"/>
    <col min="26" max="26" width="5" style="2" bestFit="1" customWidth="1"/>
    <col min="27" max="27" width="6.85546875" style="2" bestFit="1" customWidth="1"/>
    <col min="28" max="16384" width="11.42578125" style="2"/>
  </cols>
  <sheetData>
    <row r="1" spans="1:27" ht="15" x14ac:dyDescent="0.25">
      <c r="A1" s="25" t="s">
        <v>69</v>
      </c>
    </row>
    <row r="2" spans="1:27" ht="15" x14ac:dyDescent="0.25">
      <c r="A2" s="25" t="s">
        <v>3</v>
      </c>
    </row>
    <row r="3" spans="1:27" ht="15" x14ac:dyDescent="0.25">
      <c r="A3" s="25" t="s">
        <v>4</v>
      </c>
    </row>
    <row r="4" spans="1:27" ht="15" x14ac:dyDescent="0.25">
      <c r="A4" s="25" t="s">
        <v>5</v>
      </c>
    </row>
    <row r="5" spans="1:27" x14ac:dyDescent="0.2">
      <c r="A5" s="1"/>
    </row>
    <row r="6" spans="1:27" ht="34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5" customFormat="1" x14ac:dyDescent="0.2">
      <c r="A7" s="3" t="s">
        <v>39</v>
      </c>
      <c r="B7" s="4"/>
      <c r="C7" s="122"/>
      <c r="D7" s="4"/>
      <c r="E7" s="122"/>
      <c r="F7" s="4"/>
      <c r="G7" s="122"/>
      <c r="H7" s="4"/>
      <c r="I7" s="122"/>
      <c r="J7" s="4"/>
      <c r="K7" s="79"/>
      <c r="L7" s="107"/>
      <c r="M7" s="4"/>
      <c r="N7" s="79"/>
      <c r="O7" s="107"/>
      <c r="P7" s="4">
        <v>1235.5</v>
      </c>
      <c r="Q7" s="79">
        <f>_xlfn.RANK.EQ(P7,$P$7:$P$38)</f>
        <v>6</v>
      </c>
      <c r="R7" s="107">
        <f>P7/$P$39</f>
        <v>2.8705626253954343E-3</v>
      </c>
      <c r="S7" s="4">
        <v>1347.8</v>
      </c>
      <c r="T7" s="79">
        <f>_xlfn.RANK.EQ(S7,$S$7:$S$38)</f>
        <v>7</v>
      </c>
      <c r="U7" s="107">
        <f>S7/$P$39</f>
        <v>3.1314806204030482E-3</v>
      </c>
      <c r="V7" s="4">
        <v>2652</v>
      </c>
      <c r="W7" s="79">
        <f>_xlfn.RANK.EQ(V7,$V$7:$V$38)</f>
        <v>6</v>
      </c>
      <c r="X7" s="107">
        <f>V7/$V$39</f>
        <v>5.6636610537194416E-3</v>
      </c>
      <c r="Y7" s="79">
        <v>3335.66</v>
      </c>
      <c r="Z7" s="79">
        <f>_xlfn.RANK.EQ(Y7,$Y$7:$Y$38)</f>
        <v>6</v>
      </c>
      <c r="AA7" s="107">
        <f>Y7/$Y$39</f>
        <v>5.0670775671222282E-3</v>
      </c>
    </row>
    <row r="8" spans="1:27" x14ac:dyDescent="0.2">
      <c r="A8" s="3" t="s">
        <v>7</v>
      </c>
      <c r="B8" s="4">
        <v>70410.7</v>
      </c>
      <c r="C8" s="122">
        <f>_xlfn.RANK.EQ(B8,$B$7:$B$38)</f>
        <v>2</v>
      </c>
      <c r="D8" s="4">
        <v>82087.600000000006</v>
      </c>
      <c r="E8" s="122">
        <f>_xlfn.RANK.EQ(D8,$D$7:$D$38)</f>
        <v>2</v>
      </c>
      <c r="F8" s="4">
        <v>83428.820000000007</v>
      </c>
      <c r="G8" s="122">
        <f>_xlfn.RANK.EQ(F8,$F$7:$F$38)</f>
        <v>2</v>
      </c>
      <c r="H8" s="4">
        <v>84994.9</v>
      </c>
      <c r="I8" s="122">
        <f>_xlfn.RANK.EQ(H8,$H$7:$H$38)</f>
        <v>2</v>
      </c>
      <c r="J8" s="4">
        <v>111708</v>
      </c>
      <c r="K8" s="79">
        <f>_xlfn.RANK.EQ(J8,$J$7:$J$38)</f>
        <v>2</v>
      </c>
      <c r="L8" s="107">
        <f>J8/$J$39</f>
        <v>0.35408076913640968</v>
      </c>
      <c r="M8" s="4">
        <v>123586</v>
      </c>
      <c r="N8" s="79">
        <f>_xlfn.RANK.EQ(M8,$M$7:$M$38)</f>
        <v>2</v>
      </c>
      <c r="O8" s="107">
        <f>M8/$M$39</f>
        <v>0.37511245163240514</v>
      </c>
      <c r="P8" s="4">
        <v>145768.62</v>
      </c>
      <c r="Q8" s="79">
        <f>_xlfn.RANK.EQ(P8,$P$7:$P$38)</f>
        <v>2</v>
      </c>
      <c r="R8" s="107">
        <f>P8/$P$39</f>
        <v>0.33867903887290118</v>
      </c>
      <c r="S8" s="4">
        <v>82607.73</v>
      </c>
      <c r="T8" s="79">
        <f>_xlfn.RANK.EQ(S8,$S$7:$S$38)</f>
        <v>2</v>
      </c>
      <c r="U8" s="107">
        <f>S8/$P$39</f>
        <v>0.19193092861736719</v>
      </c>
      <c r="V8" s="4">
        <v>70661</v>
      </c>
      <c r="W8" s="79">
        <f>_xlfn.RANK.EQ(V8,$V$7:$V$38)</f>
        <v>2</v>
      </c>
      <c r="X8" s="107">
        <f>V8/$V$39</f>
        <v>0.15090495992340477</v>
      </c>
      <c r="Y8" s="79">
        <v>91660.32</v>
      </c>
      <c r="Z8" s="79">
        <f>_xlfn.RANK.EQ(Y8,$Y$7:$Y$38)</f>
        <v>2</v>
      </c>
      <c r="AA8" s="107">
        <f>Y8/$Y$39</f>
        <v>0.13923779739758996</v>
      </c>
    </row>
    <row r="9" spans="1:27" x14ac:dyDescent="0.2">
      <c r="A9" s="3" t="s">
        <v>8</v>
      </c>
      <c r="B9" s="4">
        <v>447</v>
      </c>
      <c r="C9" s="122">
        <f>_xlfn.RANK.EQ(B9,$B$7:$B$38)</f>
        <v>3</v>
      </c>
      <c r="D9" s="4">
        <v>166.7</v>
      </c>
      <c r="E9" s="122">
        <f>_xlfn.RANK.EQ(D9,$D$7:$D$38)</f>
        <v>4</v>
      </c>
      <c r="F9" s="4">
        <v>113.85</v>
      </c>
      <c r="G9" s="122">
        <f>_xlfn.RANK.EQ(F9,$F$7:$F$38)</f>
        <v>4</v>
      </c>
      <c r="H9" s="4">
        <v>62.81</v>
      </c>
      <c r="I9" s="122">
        <f>_xlfn.RANK.EQ(H9,$H$7:$H$38)</f>
        <v>5</v>
      </c>
      <c r="J9" s="4">
        <v>150</v>
      </c>
      <c r="K9" s="79">
        <f>_xlfn.RANK.EQ(J9,$J$7:$J$38)</f>
        <v>4</v>
      </c>
      <c r="L9" s="107">
        <f>J9/$J$39</f>
        <v>4.7545489464014624E-4</v>
      </c>
      <c r="M9" s="4">
        <v>27.25</v>
      </c>
      <c r="N9" s="79">
        <f>_xlfn.RANK.EQ(M9,$M$7:$M$38)</f>
        <v>8</v>
      </c>
      <c r="O9" s="107">
        <f>M9/$M$39</f>
        <v>8.2710131462973482E-5</v>
      </c>
      <c r="P9" s="4">
        <v>6167</v>
      </c>
      <c r="Q9" s="79">
        <f>_xlfn.RANK.EQ(P9,$P$7:$P$38)</f>
        <v>4</v>
      </c>
      <c r="R9" s="107">
        <f>P9/$P$39</f>
        <v>1.4328417410614037E-2</v>
      </c>
      <c r="S9" s="4">
        <v>6825</v>
      </c>
      <c r="T9" s="79">
        <f>_xlfn.RANK.EQ(S9,$S$7:$S$38)</f>
        <v>5</v>
      </c>
      <c r="U9" s="107">
        <f>S9/$P$39</f>
        <v>1.5857215636037102E-2</v>
      </c>
      <c r="V9" s="4">
        <v>7671.44</v>
      </c>
      <c r="W9" s="79">
        <f>_xlfn.RANK.EQ(V9,$V$7:$V$38)</f>
        <v>4</v>
      </c>
      <c r="X9" s="107">
        <f>V9/$V$39</f>
        <v>1.6383271475846707E-2</v>
      </c>
      <c r="Y9" s="79">
        <v>9985</v>
      </c>
      <c r="Z9" s="79">
        <f>_xlfn.RANK.EQ(Y9,$Y$7:$Y$38)</f>
        <v>4</v>
      </c>
      <c r="AA9" s="107">
        <f>Y9/$Y$39</f>
        <v>1.5167843697413839E-2</v>
      </c>
    </row>
    <row r="10" spans="1:27" x14ac:dyDescent="0.2">
      <c r="A10" s="3" t="s">
        <v>9</v>
      </c>
      <c r="B10" s="4"/>
      <c r="C10" s="122"/>
      <c r="D10" s="4"/>
      <c r="E10" s="122"/>
      <c r="F10" s="4"/>
      <c r="G10" s="122"/>
      <c r="H10" s="4"/>
      <c r="I10" s="122"/>
      <c r="J10" s="4"/>
      <c r="K10" s="79"/>
      <c r="L10" s="107"/>
      <c r="M10" s="4"/>
      <c r="N10" s="79"/>
      <c r="O10" s="107"/>
      <c r="P10" s="4"/>
      <c r="Q10" s="79"/>
      <c r="R10" s="107"/>
      <c r="S10" s="4"/>
      <c r="T10" s="79"/>
      <c r="U10" s="107"/>
      <c r="V10" s="4"/>
      <c r="W10" s="79"/>
      <c r="X10" s="107"/>
      <c r="Y10" s="79"/>
      <c r="Z10" s="79"/>
      <c r="AA10" s="107"/>
    </row>
    <row r="11" spans="1:27" x14ac:dyDescent="0.2">
      <c r="A11" s="3" t="s">
        <v>10</v>
      </c>
      <c r="B11" s="4"/>
      <c r="C11" s="122"/>
      <c r="D11" s="4"/>
      <c r="E11" s="122"/>
      <c r="F11" s="4"/>
      <c r="G11" s="122"/>
      <c r="H11" s="4"/>
      <c r="I11" s="122"/>
      <c r="J11" s="4"/>
      <c r="K11" s="79"/>
      <c r="L11" s="107"/>
      <c r="M11" s="4"/>
      <c r="N11" s="79"/>
      <c r="O11" s="107"/>
      <c r="P11" s="4"/>
      <c r="Q11" s="79"/>
      <c r="R11" s="107"/>
      <c r="S11" s="4"/>
      <c r="T11" s="79"/>
      <c r="U11" s="107"/>
      <c r="V11" s="4"/>
      <c r="W11" s="79"/>
      <c r="X11" s="107"/>
      <c r="Y11" s="79"/>
      <c r="Z11" s="79"/>
      <c r="AA11" s="107"/>
    </row>
    <row r="12" spans="1:27" x14ac:dyDescent="0.2">
      <c r="A12" s="3" t="s">
        <v>11</v>
      </c>
      <c r="B12" s="4"/>
      <c r="C12" s="122"/>
      <c r="D12" s="4"/>
      <c r="E12" s="122"/>
      <c r="F12" s="4"/>
      <c r="G12" s="122"/>
      <c r="H12" s="4"/>
      <c r="I12" s="122"/>
      <c r="J12" s="4"/>
      <c r="K12" s="79"/>
      <c r="L12" s="107"/>
      <c r="M12" s="4">
        <v>15.93</v>
      </c>
      <c r="N12" s="79">
        <f>_xlfn.RANK.EQ(M12,$M$7:$M$38)</f>
        <v>9</v>
      </c>
      <c r="O12" s="107">
        <f>M12/$M$39</f>
        <v>4.8351280521290555E-5</v>
      </c>
      <c r="P12" s="4">
        <v>41.17</v>
      </c>
      <c r="Q12" s="79">
        <f>_xlfn.RANK.EQ(P12,$P$7:$P$38)</f>
        <v>10</v>
      </c>
      <c r="R12" s="107">
        <f>P12/$P$39</f>
        <v>9.5654442159069235E-5</v>
      </c>
      <c r="S12" s="4">
        <v>52.75</v>
      </c>
      <c r="T12" s="79">
        <f>_xlfn.RANK.EQ(S12,$S$7:$S$38)</f>
        <v>10</v>
      </c>
      <c r="U12" s="107">
        <f>S12/$P$39</f>
        <v>1.2255943220526843E-4</v>
      </c>
      <c r="V12" s="4">
        <v>70</v>
      </c>
      <c r="W12" s="79">
        <f>_xlfn.RANK.EQ(V12,$V$7:$V$38)</f>
        <v>14</v>
      </c>
      <c r="X12" s="107">
        <f>V12/$V$39</f>
        <v>1.4949331589757199E-4</v>
      </c>
      <c r="Y12" s="79">
        <v>74.75</v>
      </c>
      <c r="Z12" s="79">
        <f>_xlfn.RANK.EQ(Y12,$Y$7:$Y$38)</f>
        <v>12</v>
      </c>
      <c r="AA12" s="107">
        <f>Y12/$Y$39</f>
        <v>1.1354995657302799E-4</v>
      </c>
    </row>
    <row r="13" spans="1:27" x14ac:dyDescent="0.2">
      <c r="A13" s="3" t="s">
        <v>12</v>
      </c>
      <c r="B13" s="4"/>
      <c r="C13" s="122"/>
      <c r="D13" s="4"/>
      <c r="E13" s="122"/>
      <c r="F13" s="4"/>
      <c r="G13" s="122"/>
      <c r="H13" s="4"/>
      <c r="I13" s="122"/>
      <c r="J13" s="4"/>
      <c r="K13" s="79"/>
      <c r="L13" s="107"/>
      <c r="M13" s="4"/>
      <c r="N13" s="79"/>
      <c r="O13" s="107"/>
      <c r="P13" s="4"/>
      <c r="Q13" s="79"/>
      <c r="R13" s="107"/>
      <c r="S13" s="4"/>
      <c r="T13" s="79"/>
      <c r="U13" s="107"/>
      <c r="V13" s="4"/>
      <c r="W13" s="79"/>
      <c r="X13" s="107"/>
      <c r="Y13" s="79"/>
      <c r="Z13" s="79"/>
      <c r="AA13" s="107"/>
    </row>
    <row r="14" spans="1:27" x14ac:dyDescent="0.2">
      <c r="A14" s="3" t="s">
        <v>13</v>
      </c>
      <c r="B14" s="4"/>
      <c r="C14" s="122"/>
      <c r="D14" s="4"/>
      <c r="E14" s="122"/>
      <c r="F14" s="4"/>
      <c r="G14" s="122"/>
      <c r="H14" s="4"/>
      <c r="I14" s="122"/>
      <c r="J14" s="4"/>
      <c r="K14" s="79"/>
      <c r="L14" s="107"/>
      <c r="M14" s="4"/>
      <c r="N14" s="79"/>
      <c r="O14" s="107"/>
      <c r="P14" s="4"/>
      <c r="Q14" s="79"/>
      <c r="R14" s="107"/>
      <c r="S14" s="4"/>
      <c r="T14" s="79"/>
      <c r="U14" s="107"/>
      <c r="V14" s="4"/>
      <c r="W14" s="79"/>
      <c r="X14" s="107"/>
      <c r="Y14" s="79"/>
      <c r="Z14" s="79"/>
      <c r="AA14" s="107"/>
    </row>
    <row r="15" spans="1:27" x14ac:dyDescent="0.2">
      <c r="A15" s="3" t="s">
        <v>14</v>
      </c>
      <c r="B15" s="4"/>
      <c r="C15" s="122"/>
      <c r="D15" s="4"/>
      <c r="E15" s="122"/>
      <c r="F15" s="4"/>
      <c r="G15" s="122"/>
      <c r="H15" s="4"/>
      <c r="I15" s="122"/>
      <c r="J15" s="4"/>
      <c r="K15" s="79"/>
      <c r="L15" s="107"/>
      <c r="M15" s="4"/>
      <c r="N15" s="79"/>
      <c r="O15" s="107"/>
      <c r="P15" s="4"/>
      <c r="Q15" s="79"/>
      <c r="R15" s="107"/>
      <c r="S15" s="4"/>
      <c r="T15" s="79"/>
      <c r="U15" s="107"/>
      <c r="V15" s="4"/>
      <c r="W15" s="79"/>
      <c r="X15" s="107"/>
      <c r="Y15" s="79"/>
      <c r="Z15" s="79"/>
      <c r="AA15" s="107"/>
    </row>
    <row r="16" spans="1:27" x14ac:dyDescent="0.2">
      <c r="A16" s="3" t="s">
        <v>15</v>
      </c>
      <c r="B16" s="4"/>
      <c r="C16" s="122"/>
      <c r="D16" s="4"/>
      <c r="E16" s="122"/>
      <c r="F16" s="4"/>
      <c r="G16" s="122"/>
      <c r="H16" s="4"/>
      <c r="I16" s="122"/>
      <c r="J16" s="4"/>
      <c r="K16" s="79"/>
      <c r="L16" s="107"/>
      <c r="M16" s="4"/>
      <c r="N16" s="79"/>
      <c r="O16" s="107"/>
      <c r="P16" s="4"/>
      <c r="Q16" s="79"/>
      <c r="R16" s="107"/>
      <c r="S16" s="4"/>
      <c r="T16" s="79"/>
      <c r="U16" s="107"/>
      <c r="V16" s="4"/>
      <c r="W16" s="79"/>
      <c r="X16" s="107"/>
      <c r="Y16" s="79"/>
      <c r="Z16" s="79"/>
      <c r="AA16" s="107"/>
    </row>
    <row r="17" spans="1:27" x14ac:dyDescent="0.2">
      <c r="A17" s="3" t="s">
        <v>16</v>
      </c>
      <c r="B17" s="4"/>
      <c r="C17" s="122"/>
      <c r="D17" s="4"/>
      <c r="E17" s="122"/>
      <c r="F17" s="4"/>
      <c r="G17" s="122"/>
      <c r="H17" s="4"/>
      <c r="I17" s="122"/>
      <c r="J17" s="4"/>
      <c r="K17" s="79"/>
      <c r="L17" s="107"/>
      <c r="M17" s="4"/>
      <c r="N17" s="79"/>
      <c r="O17" s="107"/>
      <c r="P17" s="4"/>
      <c r="Q17" s="79"/>
      <c r="R17" s="107"/>
      <c r="S17" s="4">
        <v>32645.05</v>
      </c>
      <c r="T17" s="79">
        <f>_xlfn.RANK.EQ(S17,$S$7:$S$38)</f>
        <v>3</v>
      </c>
      <c r="U17" s="107"/>
      <c r="V17" s="4">
        <v>37592.99</v>
      </c>
      <c r="W17" s="79">
        <f>_xlfn.RANK.EQ(V17,$V$7:$V$38)</f>
        <v>3</v>
      </c>
      <c r="X17" s="107">
        <f>V17/$V$39</f>
        <v>8.0284296137203781E-2</v>
      </c>
      <c r="Y17" s="79">
        <v>57666.7</v>
      </c>
      <c r="Z17" s="79">
        <f>_xlfn.RANK.EQ(Y17,$Y$7:$Y$38)</f>
        <v>3</v>
      </c>
      <c r="AA17" s="107">
        <f>Y17/$Y$39</f>
        <v>8.7599348236920838E-2</v>
      </c>
    </row>
    <row r="18" spans="1:27" x14ac:dyDescent="0.2">
      <c r="A18" s="3" t="s">
        <v>17</v>
      </c>
      <c r="B18" s="4"/>
      <c r="C18" s="122"/>
      <c r="D18" s="4"/>
      <c r="E18" s="122"/>
      <c r="F18" s="4"/>
      <c r="G18" s="122"/>
      <c r="H18" s="4"/>
      <c r="I18" s="122"/>
      <c r="J18" s="4"/>
      <c r="K18" s="79"/>
      <c r="L18" s="107"/>
      <c r="M18" s="4"/>
      <c r="N18" s="79"/>
      <c r="O18" s="107"/>
      <c r="P18" s="4"/>
      <c r="Q18" s="79"/>
      <c r="R18" s="107"/>
      <c r="S18" s="4"/>
      <c r="T18" s="79"/>
      <c r="U18" s="107"/>
      <c r="V18" s="4"/>
      <c r="W18" s="79"/>
      <c r="X18" s="107"/>
      <c r="Y18" s="79"/>
      <c r="Z18" s="79"/>
      <c r="AA18" s="107"/>
    </row>
    <row r="19" spans="1:27" x14ac:dyDescent="0.2">
      <c r="A19" s="3" t="s">
        <v>18</v>
      </c>
      <c r="B19" s="4"/>
      <c r="C19" s="122"/>
      <c r="D19" s="4"/>
      <c r="E19" s="122"/>
      <c r="F19" s="4"/>
      <c r="G19" s="122"/>
      <c r="H19" s="4"/>
      <c r="I19" s="122"/>
      <c r="J19" s="4"/>
      <c r="K19" s="79"/>
      <c r="L19" s="107"/>
      <c r="M19" s="4"/>
      <c r="N19" s="79"/>
      <c r="O19" s="107"/>
      <c r="P19" s="4"/>
      <c r="Q19" s="79"/>
      <c r="R19" s="107"/>
      <c r="S19" s="4"/>
      <c r="T19" s="79"/>
      <c r="U19" s="107"/>
      <c r="V19" s="4"/>
      <c r="W19" s="79"/>
      <c r="X19" s="107"/>
      <c r="Y19" s="79"/>
      <c r="Z19" s="79"/>
      <c r="AA19" s="107"/>
    </row>
    <row r="20" spans="1:27" x14ac:dyDescent="0.2">
      <c r="A20" s="6" t="s">
        <v>19</v>
      </c>
      <c r="B20" s="8">
        <v>86.4</v>
      </c>
      <c r="C20" s="123">
        <f>_xlfn.RANK.EQ(B20,$B$7:$B$38)</f>
        <v>5</v>
      </c>
      <c r="D20" s="7"/>
      <c r="E20" s="123"/>
      <c r="F20" s="7">
        <v>42.75</v>
      </c>
      <c r="G20" s="123">
        <f>_xlfn.RANK.EQ(F20,$F$7:$F$38)</f>
        <v>5</v>
      </c>
      <c r="H20" s="7">
        <v>49.6</v>
      </c>
      <c r="I20" s="123">
        <f>_xlfn.RANK.EQ(H20,$H$7:$H$38)</f>
        <v>6</v>
      </c>
      <c r="J20" s="7"/>
      <c r="K20" s="84"/>
      <c r="L20" s="109"/>
      <c r="M20" s="7">
        <v>510</v>
      </c>
      <c r="N20" s="84">
        <f>_xlfn.RANK.EQ(M20,$M$7:$M$38)</f>
        <v>3</v>
      </c>
      <c r="O20" s="109">
        <f>M20/$M$39</f>
        <v>1.5479694328850084E-3</v>
      </c>
      <c r="P20" s="7">
        <v>11490.61</v>
      </c>
      <c r="Q20" s="84">
        <f>_xlfn.RANK.EQ(P20,$P$7:$P$38)</f>
        <v>3</v>
      </c>
      <c r="R20" s="109">
        <f>P20/$P$39</f>
        <v>2.66973011808944E-2</v>
      </c>
      <c r="S20" s="7">
        <v>9930.6</v>
      </c>
      <c r="T20" s="84">
        <f>_xlfn.RANK.EQ(S20,$S$7:$S$38)</f>
        <v>4</v>
      </c>
      <c r="U20" s="109">
        <f>S20/$P$39</f>
        <v>2.3072771515784622E-2</v>
      </c>
      <c r="V20" s="7">
        <v>654.5</v>
      </c>
      <c r="W20" s="84">
        <f>_xlfn.RANK.EQ(V20,$V$7:$V$38)</f>
        <v>7</v>
      </c>
      <c r="X20" s="109">
        <f>V20/$V$39</f>
        <v>1.3977625036422981E-3</v>
      </c>
      <c r="Y20" s="84">
        <v>1690</v>
      </c>
      <c r="Z20" s="84">
        <f>_xlfn.RANK.EQ(Y20,$Y$7:$Y$38)</f>
        <v>7</v>
      </c>
      <c r="AA20" s="109">
        <f>Y20/$Y$39</f>
        <v>2.5672164094771546E-3</v>
      </c>
    </row>
    <row r="21" spans="1:27" x14ac:dyDescent="0.2">
      <c r="A21" s="3" t="s">
        <v>20</v>
      </c>
      <c r="B21" s="4">
        <v>345</v>
      </c>
      <c r="C21" s="122">
        <f>_xlfn.RANK.EQ(B21,$B$7:$B$38)</f>
        <v>4</v>
      </c>
      <c r="D21" s="4">
        <v>545</v>
      </c>
      <c r="E21" s="122">
        <f>_xlfn.RANK.EQ(D21,$D$7:$D$38)</f>
        <v>3</v>
      </c>
      <c r="F21" s="4">
        <v>450</v>
      </c>
      <c r="G21" s="122">
        <f>_xlfn.RANK.EQ(F21,$F$7:$F$38)</f>
        <v>3</v>
      </c>
      <c r="H21" s="4">
        <v>180</v>
      </c>
      <c r="I21" s="122">
        <f>_xlfn.RANK.EQ(H21,$H$7:$H$38)</f>
        <v>3</v>
      </c>
      <c r="J21" s="4">
        <v>210</v>
      </c>
      <c r="K21" s="79">
        <f>_xlfn.RANK.EQ(J21,$J$7:$J$38)</f>
        <v>3</v>
      </c>
      <c r="L21" s="107">
        <f>J21/$J$39</f>
        <v>6.6563685249620475E-4</v>
      </c>
      <c r="M21" s="4">
        <v>144</v>
      </c>
      <c r="N21" s="79">
        <f>_xlfn.RANK.EQ(M21,$M$7:$M$38)</f>
        <v>5</v>
      </c>
      <c r="O21" s="107">
        <f>M21/$M$39</f>
        <v>4.3707372222635528E-4</v>
      </c>
      <c r="P21" s="4">
        <v>6144.23</v>
      </c>
      <c r="Q21" s="79">
        <f>_xlfn.RANK.EQ(P21,$P$7:$P$38)</f>
        <v>5</v>
      </c>
      <c r="R21" s="107">
        <f>P21/$P$39</f>
        <v>1.4275513557129412E-2</v>
      </c>
      <c r="S21" s="4">
        <v>5312.5</v>
      </c>
      <c r="T21" s="79">
        <f>_xlfn.RANK.EQ(S21,$S$7:$S$38)</f>
        <v>6</v>
      </c>
      <c r="U21" s="107">
        <f>S21/$P$39</f>
        <v>1.2343070778966608E-2</v>
      </c>
      <c r="V21" s="4">
        <v>6819.53</v>
      </c>
      <c r="W21" s="79">
        <f>_xlfn.RANK.EQ(V21,$V$7:$V$38)</f>
        <v>5</v>
      </c>
      <c r="X21" s="107">
        <f>V21/$V$39</f>
        <v>1.4563916465185272E-2</v>
      </c>
      <c r="Y21" s="79">
        <v>7824.55</v>
      </c>
      <c r="Z21" s="79">
        <f>_xlfn.RANK.EQ(Y21,$Y$7:$Y$38)</f>
        <v>5</v>
      </c>
      <c r="AA21" s="107">
        <f>Y21/$Y$39</f>
        <v>1.1885984116434599E-2</v>
      </c>
    </row>
    <row r="22" spans="1:27" x14ac:dyDescent="0.2">
      <c r="A22" s="3" t="s">
        <v>21</v>
      </c>
      <c r="B22" s="4">
        <v>106905.85</v>
      </c>
      <c r="C22" s="122">
        <f>_xlfn.RANK.EQ(B22,$B$7:$B$38)</f>
        <v>1</v>
      </c>
      <c r="D22" s="4">
        <v>114784</v>
      </c>
      <c r="E22" s="122">
        <f>_xlfn.RANK.EQ(D22,$D$7:$D$38)</f>
        <v>1</v>
      </c>
      <c r="F22" s="4">
        <v>113193.37</v>
      </c>
      <c r="G22" s="122">
        <f>_xlfn.RANK.EQ(F22,$F$7:$F$38)</f>
        <v>1</v>
      </c>
      <c r="H22" s="4">
        <v>114170.72</v>
      </c>
      <c r="I22" s="122">
        <f>_xlfn.RANK.EQ(H22,$H$7:$H$38)</f>
        <v>1</v>
      </c>
      <c r="J22" s="4">
        <v>203313.9</v>
      </c>
      <c r="K22" s="79">
        <f>_xlfn.RANK.EQ(J22,$J$7:$J$38)</f>
        <v>1</v>
      </c>
      <c r="L22" s="107">
        <f>J22/$J$39</f>
        <v>0.64444392602251477</v>
      </c>
      <c r="M22" s="4">
        <v>204937.15</v>
      </c>
      <c r="N22" s="79">
        <f>_xlfn.RANK.EQ(M22,$M$7:$M$38)</f>
        <v>1</v>
      </c>
      <c r="O22" s="107">
        <f>M22/$M$39</f>
        <v>0.62203224286778402</v>
      </c>
      <c r="P22" s="4">
        <v>259190</v>
      </c>
      <c r="Q22" s="79">
        <f>_xlfn.RANK.EQ(P22,$P$7:$P$38)</f>
        <v>1</v>
      </c>
      <c r="R22" s="107">
        <f>P22/$P$39</f>
        <v>0.60220244992006688</v>
      </c>
      <c r="S22" s="4">
        <v>253536.55</v>
      </c>
      <c r="T22" s="79">
        <f>_xlfn.RANK.EQ(S22,$S$7:$S$38)</f>
        <v>1</v>
      </c>
      <c r="U22" s="107">
        <f>S22/$P$39</f>
        <v>0.58906721537976592</v>
      </c>
      <c r="V22" s="4">
        <v>341129.61</v>
      </c>
      <c r="W22" s="79">
        <f>_xlfn.RANK.EQ(V22,$V$7:$V$38)</f>
        <v>1</v>
      </c>
      <c r="X22" s="107">
        <f>V22/$V$39</f>
        <v>0.72852280785350754</v>
      </c>
      <c r="Y22" s="79">
        <v>484936.21</v>
      </c>
      <c r="Z22" s="79">
        <f>_xlfn.RANK.EQ(Y22,$Y$7:$Y$38)</f>
        <v>1</v>
      </c>
      <c r="AA22" s="107">
        <f>Y22/$Y$39</f>
        <v>0.73664863660453228</v>
      </c>
    </row>
    <row r="23" spans="1:27" x14ac:dyDescent="0.2">
      <c r="A23" s="3" t="s">
        <v>22</v>
      </c>
      <c r="B23" s="4"/>
      <c r="C23" s="122"/>
      <c r="D23" s="4">
        <v>21</v>
      </c>
      <c r="E23" s="122">
        <f>_xlfn.RANK.EQ(D23,$D$7:$D$38)</f>
        <v>7</v>
      </c>
      <c r="F23" s="4">
        <v>14.03</v>
      </c>
      <c r="G23" s="122">
        <f>_xlfn.RANK.EQ(F23,$F$7:$F$38)</f>
        <v>8</v>
      </c>
      <c r="H23" s="4"/>
      <c r="I23" s="122"/>
      <c r="J23" s="4"/>
      <c r="K23" s="79"/>
      <c r="L23" s="107"/>
      <c r="M23" s="4"/>
      <c r="N23" s="79"/>
      <c r="O23" s="107"/>
      <c r="P23" s="4"/>
      <c r="Q23" s="79"/>
      <c r="R23" s="107"/>
      <c r="S23" s="4"/>
      <c r="T23" s="79"/>
      <c r="U23" s="107"/>
      <c r="V23" s="4">
        <v>83.4</v>
      </c>
      <c r="W23" s="79">
        <f>_xlfn.RANK.EQ(V23,$V$7:$V$38)</f>
        <v>13</v>
      </c>
      <c r="X23" s="107">
        <f>V23/$V$39</f>
        <v>1.7811060779796434E-4</v>
      </c>
      <c r="Y23" s="79">
        <v>95.9</v>
      </c>
      <c r="Z23" s="79">
        <f>_xlfn.RANK.EQ(Y23,$Y$7:$Y$38)</f>
        <v>11</v>
      </c>
      <c r="AA23" s="107">
        <f>Y23/$Y$39</f>
        <v>1.4567813826559713E-4</v>
      </c>
    </row>
    <row r="24" spans="1:27" x14ac:dyDescent="0.2">
      <c r="A24" s="3" t="s">
        <v>23</v>
      </c>
      <c r="B24" s="4"/>
      <c r="C24" s="122"/>
      <c r="D24" s="4"/>
      <c r="E24" s="122"/>
      <c r="F24" s="4"/>
      <c r="G24" s="122"/>
      <c r="H24" s="4"/>
      <c r="I24" s="122"/>
      <c r="J24" s="4">
        <v>1.2</v>
      </c>
      <c r="K24" s="79">
        <f>_xlfn.RANK.EQ(J24,$J$7:$J$38)</f>
        <v>8</v>
      </c>
      <c r="L24" s="107">
        <f>J24/$J$39</f>
        <v>3.8036391571211697E-6</v>
      </c>
      <c r="M24" s="4"/>
      <c r="N24" s="79"/>
      <c r="O24" s="107"/>
      <c r="P24" s="4"/>
      <c r="Q24" s="79"/>
      <c r="R24" s="107"/>
      <c r="S24" s="4"/>
      <c r="T24" s="79"/>
      <c r="U24" s="107"/>
      <c r="V24" s="4"/>
      <c r="W24" s="79"/>
      <c r="X24" s="107"/>
      <c r="Y24" s="79"/>
      <c r="Z24" s="79"/>
      <c r="AA24" s="107"/>
    </row>
    <row r="25" spans="1:27" x14ac:dyDescent="0.2">
      <c r="A25" s="3" t="s">
        <v>24</v>
      </c>
      <c r="B25" s="4"/>
      <c r="C25" s="122"/>
      <c r="D25" s="4"/>
      <c r="E25" s="122"/>
      <c r="F25" s="4"/>
      <c r="G25" s="122"/>
      <c r="H25" s="4"/>
      <c r="I25" s="122"/>
      <c r="J25" s="4"/>
      <c r="K25" s="79"/>
      <c r="L25" s="107"/>
      <c r="M25" s="4"/>
      <c r="N25" s="79"/>
      <c r="O25" s="107"/>
      <c r="P25" s="4"/>
      <c r="Q25" s="79"/>
      <c r="R25" s="107"/>
      <c r="S25" s="4"/>
      <c r="T25" s="79"/>
      <c r="U25" s="107"/>
      <c r="V25" s="4"/>
      <c r="W25" s="79"/>
      <c r="X25" s="107"/>
      <c r="Y25" s="79"/>
      <c r="Z25" s="79"/>
      <c r="AA25" s="107"/>
    </row>
    <row r="26" spans="1:27" x14ac:dyDescent="0.2">
      <c r="A26" s="3" t="s">
        <v>25</v>
      </c>
      <c r="B26" s="4"/>
      <c r="C26" s="122"/>
      <c r="D26" s="4"/>
      <c r="E26" s="122"/>
      <c r="F26" s="4"/>
      <c r="G26" s="122"/>
      <c r="H26" s="4"/>
      <c r="I26" s="122"/>
      <c r="J26" s="4"/>
      <c r="K26" s="79"/>
      <c r="L26" s="107"/>
      <c r="M26" s="4"/>
      <c r="N26" s="79"/>
      <c r="O26" s="107"/>
      <c r="P26" s="4">
        <v>135</v>
      </c>
      <c r="Q26" s="79">
        <f>_xlfn.RANK.EQ(P26,$P$7:$P$38)</f>
        <v>7</v>
      </c>
      <c r="R26" s="107">
        <f>P26/$P$39</f>
        <v>3.1365921038315148E-4</v>
      </c>
      <c r="S26" s="4">
        <v>158.19999999999999</v>
      </c>
      <c r="T26" s="79">
        <f>_xlfn.RANK.EQ(S26,$S$7:$S$38)</f>
        <v>8</v>
      </c>
      <c r="U26" s="107">
        <f>S26/$P$39</f>
        <v>3.6756212653788563E-4</v>
      </c>
      <c r="V26" s="4">
        <v>164.91</v>
      </c>
      <c r="W26" s="79">
        <f>_xlfn.RANK.EQ(V26,$V$7:$V$38)</f>
        <v>10</v>
      </c>
      <c r="X26" s="107">
        <f>V26/$V$39</f>
        <v>3.5218489606669422E-4</v>
      </c>
      <c r="Y26" s="79">
        <v>172.5</v>
      </c>
      <c r="Z26" s="79">
        <f>_xlfn.RANK.EQ(Y26,$Y$7:$Y$38)</f>
        <v>10</v>
      </c>
      <c r="AA26" s="107">
        <f>Y26/$Y$39</f>
        <v>2.6203836132237228E-4</v>
      </c>
    </row>
    <row r="27" spans="1:27" x14ac:dyDescent="0.2">
      <c r="A27" s="3" t="s">
        <v>26</v>
      </c>
      <c r="B27" s="4"/>
      <c r="C27" s="122"/>
      <c r="D27" s="4"/>
      <c r="E27" s="122"/>
      <c r="F27" s="4"/>
      <c r="G27" s="122"/>
      <c r="H27" s="4"/>
      <c r="I27" s="122"/>
      <c r="J27" s="4"/>
      <c r="K27" s="79"/>
      <c r="L27" s="107"/>
      <c r="M27" s="4">
        <v>6.5</v>
      </c>
      <c r="N27" s="79">
        <f>_xlfn.RANK.EQ(M27,$M$7:$M$38)</f>
        <v>10</v>
      </c>
      <c r="O27" s="107">
        <f>M27/$M$39</f>
        <v>1.9729022183828535E-5</v>
      </c>
      <c r="P27" s="4">
        <v>108.3</v>
      </c>
      <c r="Q27" s="79">
        <f>_xlfn.RANK.EQ(P27,$P$7:$P$38)</f>
        <v>8</v>
      </c>
      <c r="R27" s="107">
        <f>P27/$P$39</f>
        <v>2.5162438877403926E-4</v>
      </c>
      <c r="S27" s="4">
        <v>24.51</v>
      </c>
      <c r="T27" s="79">
        <f>_xlfn.RANK.EQ(S27,$S$7:$S$38)</f>
        <v>14</v>
      </c>
      <c r="U27" s="107">
        <f>S27/$P$39</f>
        <v>5.6946572196229946E-5</v>
      </c>
      <c r="V27" s="4">
        <v>198</v>
      </c>
      <c r="W27" s="79">
        <f>_xlfn.RANK.EQ(V27,$V$7:$V$38)</f>
        <v>9</v>
      </c>
      <c r="X27" s="107">
        <f>V27/$V$39</f>
        <v>4.2285252211027503E-4</v>
      </c>
      <c r="Y27" s="79">
        <v>516.16999999999996</v>
      </c>
      <c r="Z27" s="79">
        <f>_xlfn.RANK.EQ(Y27,$Y$7:$Y$38)</f>
        <v>8</v>
      </c>
      <c r="AA27" s="107">
        <f>Y27/$Y$39</f>
        <v>7.8409473022474725E-4</v>
      </c>
    </row>
    <row r="28" spans="1:27" x14ac:dyDescent="0.2">
      <c r="A28" s="3" t="s">
        <v>27</v>
      </c>
      <c r="B28" s="4"/>
      <c r="C28" s="122"/>
      <c r="D28" s="4"/>
      <c r="E28" s="122"/>
      <c r="F28" s="4"/>
      <c r="G28" s="122"/>
      <c r="H28" s="4"/>
      <c r="I28" s="122"/>
      <c r="J28" s="4"/>
      <c r="K28" s="79"/>
      <c r="L28" s="107"/>
      <c r="M28" s="4"/>
      <c r="N28" s="79"/>
      <c r="O28" s="107"/>
      <c r="P28" s="4"/>
      <c r="Q28" s="79"/>
      <c r="R28" s="107"/>
      <c r="S28" s="4"/>
      <c r="T28" s="79"/>
      <c r="U28" s="107"/>
      <c r="V28" s="4"/>
      <c r="W28" s="79"/>
      <c r="X28" s="107"/>
      <c r="Y28" s="79"/>
      <c r="Z28" s="79"/>
      <c r="AA28" s="107"/>
    </row>
    <row r="29" spans="1:27" x14ac:dyDescent="0.2">
      <c r="A29" s="3" t="s">
        <v>28</v>
      </c>
      <c r="B29" s="4"/>
      <c r="C29" s="122"/>
      <c r="D29" s="4"/>
      <c r="E29" s="122"/>
      <c r="F29" s="4"/>
      <c r="G29" s="122"/>
      <c r="H29" s="4"/>
      <c r="I29" s="122"/>
      <c r="J29" s="4"/>
      <c r="K29" s="79"/>
      <c r="L29" s="107"/>
      <c r="M29" s="4"/>
      <c r="N29" s="79"/>
      <c r="O29" s="107"/>
      <c r="P29" s="4"/>
      <c r="Q29" s="79"/>
      <c r="R29" s="107"/>
      <c r="S29" s="4"/>
      <c r="T29" s="79"/>
      <c r="U29" s="107"/>
      <c r="V29" s="4"/>
      <c r="W29" s="79"/>
      <c r="X29" s="107"/>
      <c r="Y29" s="79"/>
      <c r="Z29" s="79"/>
      <c r="AA29" s="107"/>
    </row>
    <row r="30" spans="1:27" x14ac:dyDescent="0.2">
      <c r="A30" s="3" t="s">
        <v>29</v>
      </c>
      <c r="B30" s="4"/>
      <c r="C30" s="122"/>
      <c r="D30" s="4"/>
      <c r="E30" s="122"/>
      <c r="F30" s="4"/>
      <c r="G30" s="122"/>
      <c r="H30" s="4"/>
      <c r="I30" s="122"/>
      <c r="J30" s="4"/>
      <c r="K30" s="79"/>
      <c r="L30" s="107"/>
      <c r="M30" s="4"/>
      <c r="N30" s="79"/>
      <c r="O30" s="107"/>
      <c r="P30" s="4"/>
      <c r="Q30" s="79"/>
      <c r="R30" s="107"/>
      <c r="S30" s="4"/>
      <c r="T30" s="79"/>
      <c r="U30" s="107"/>
      <c r="V30" s="4"/>
      <c r="W30" s="79"/>
      <c r="X30" s="107"/>
      <c r="Y30" s="79">
        <v>3.4</v>
      </c>
      <c r="Z30" s="79">
        <f>_xlfn.RANK.EQ(Y30,$Y$7:$Y$38)</f>
        <v>14</v>
      </c>
      <c r="AA30" s="107">
        <f>Y30/$Y$39</f>
        <v>5.1648140782380625E-6</v>
      </c>
    </row>
    <row r="31" spans="1:27" x14ac:dyDescent="0.2">
      <c r="A31" s="3" t="s">
        <v>30</v>
      </c>
      <c r="B31" s="4">
        <v>23.5</v>
      </c>
      <c r="C31" s="122">
        <f>_xlfn.RANK.EQ(B31,$B$7:$B$38)</f>
        <v>7</v>
      </c>
      <c r="D31" s="4">
        <v>42</v>
      </c>
      <c r="E31" s="122">
        <f>_xlfn.RANK.EQ(D31,$D$7:$D$38)</f>
        <v>5</v>
      </c>
      <c r="F31" s="4">
        <v>36</v>
      </c>
      <c r="G31" s="122">
        <f>_xlfn.RANK.EQ(F31,$F$7:$F$38)</f>
        <v>6</v>
      </c>
      <c r="H31" s="4">
        <v>0</v>
      </c>
      <c r="I31" s="122">
        <f>_xlfn.RANK.EQ(H31,$H$7:$H$38)</f>
        <v>8</v>
      </c>
      <c r="J31" s="4">
        <v>22</v>
      </c>
      <c r="K31" s="79">
        <f>_xlfn.RANK.EQ(J31,$J$7:$J$38)</f>
        <v>7</v>
      </c>
      <c r="L31" s="107">
        <f>J31/$J$39</f>
        <v>6.973338454722145E-5</v>
      </c>
      <c r="M31" s="4">
        <v>59.6</v>
      </c>
      <c r="N31" s="79">
        <f>_xlfn.RANK.EQ(M31,$M$7:$M$38)</f>
        <v>6</v>
      </c>
      <c r="O31" s="107">
        <f>M31/$M$39</f>
        <v>1.8089995725479704E-4</v>
      </c>
      <c r="P31" s="4"/>
      <c r="Q31" s="79"/>
      <c r="R31" s="107">
        <f>P31/$P$39</f>
        <v>0</v>
      </c>
      <c r="S31" s="4">
        <v>82.5</v>
      </c>
      <c r="T31" s="79">
        <f>_xlfn.RANK.EQ(S31,$S$7:$S$38)</f>
        <v>9</v>
      </c>
      <c r="U31" s="107">
        <f>S31/$P$39</f>
        <v>1.9168062856748144E-4</v>
      </c>
      <c r="V31" s="4">
        <v>126</v>
      </c>
      <c r="W31" s="79">
        <f>_xlfn.RANK.EQ(V31,$V$7:$V$38)</f>
        <v>12</v>
      </c>
      <c r="X31" s="107">
        <f>V31/$V$39</f>
        <v>2.6908796861562959E-4</v>
      </c>
      <c r="Y31" s="79"/>
      <c r="Z31" s="79"/>
      <c r="AA31" s="107"/>
    </row>
    <row r="32" spans="1:27" x14ac:dyDescent="0.2">
      <c r="A32" s="3" t="s">
        <v>31</v>
      </c>
      <c r="B32" s="4"/>
      <c r="C32" s="122"/>
      <c r="D32" s="4"/>
      <c r="E32" s="122"/>
      <c r="F32" s="4"/>
      <c r="G32" s="122"/>
      <c r="H32" s="4"/>
      <c r="I32" s="122"/>
      <c r="J32" s="4"/>
      <c r="K32" s="79"/>
      <c r="L32" s="107"/>
      <c r="M32" s="4"/>
      <c r="N32" s="79"/>
      <c r="O32" s="107"/>
      <c r="P32" s="4"/>
      <c r="Q32" s="79"/>
      <c r="R32" s="107"/>
      <c r="S32" s="4"/>
      <c r="T32" s="79"/>
      <c r="U32" s="107"/>
      <c r="V32" s="4"/>
      <c r="W32" s="79"/>
      <c r="X32" s="107"/>
      <c r="Y32" s="79"/>
      <c r="Z32" s="79"/>
      <c r="AA32" s="107"/>
    </row>
    <row r="33" spans="1:27" x14ac:dyDescent="0.2">
      <c r="A33" s="3" t="s">
        <v>32</v>
      </c>
      <c r="B33" s="4"/>
      <c r="C33" s="122"/>
      <c r="D33" s="4"/>
      <c r="E33" s="122"/>
      <c r="F33" s="4"/>
      <c r="G33" s="122"/>
      <c r="H33" s="4"/>
      <c r="I33" s="122"/>
      <c r="J33" s="4"/>
      <c r="K33" s="79"/>
      <c r="L33" s="107"/>
      <c r="M33" s="4"/>
      <c r="N33" s="79"/>
      <c r="O33" s="107"/>
      <c r="P33" s="4"/>
      <c r="Q33" s="79"/>
      <c r="R33" s="107"/>
      <c r="S33" s="4"/>
      <c r="T33" s="79"/>
      <c r="U33" s="107"/>
      <c r="V33" s="4"/>
      <c r="W33" s="79"/>
      <c r="X33" s="107"/>
      <c r="Y33" s="79"/>
      <c r="Z33" s="79"/>
      <c r="AA33" s="107"/>
    </row>
    <row r="34" spans="1:27" x14ac:dyDescent="0.2">
      <c r="A34" s="3" t="s">
        <v>33</v>
      </c>
      <c r="B34" s="4"/>
      <c r="C34" s="122"/>
      <c r="D34" s="4"/>
      <c r="E34" s="122"/>
      <c r="F34" s="4"/>
      <c r="G34" s="122"/>
      <c r="H34" s="4"/>
      <c r="I34" s="122"/>
      <c r="J34" s="4"/>
      <c r="K34" s="79"/>
      <c r="L34" s="107"/>
      <c r="M34" s="4"/>
      <c r="N34" s="79"/>
      <c r="O34" s="107"/>
      <c r="P34" s="4"/>
      <c r="Q34" s="79"/>
      <c r="R34" s="107"/>
      <c r="S34" s="4"/>
      <c r="T34" s="79"/>
      <c r="U34" s="107"/>
      <c r="V34" s="4"/>
      <c r="W34" s="79"/>
      <c r="X34" s="107"/>
      <c r="Y34" s="79"/>
      <c r="Z34" s="79"/>
      <c r="AA34" s="107"/>
    </row>
    <row r="35" spans="1:27" x14ac:dyDescent="0.2">
      <c r="A35" s="3" t="s">
        <v>34</v>
      </c>
      <c r="B35" s="4"/>
      <c r="C35" s="122"/>
      <c r="D35" s="4"/>
      <c r="E35" s="122"/>
      <c r="F35" s="4"/>
      <c r="G35" s="122"/>
      <c r="H35" s="4"/>
      <c r="I35" s="122"/>
      <c r="J35" s="4"/>
      <c r="K35" s="79"/>
      <c r="L35" s="107"/>
      <c r="M35" s="4"/>
      <c r="N35" s="79"/>
      <c r="O35" s="107"/>
      <c r="P35" s="4"/>
      <c r="Q35" s="79"/>
      <c r="R35" s="107"/>
      <c r="S35" s="4">
        <v>36</v>
      </c>
      <c r="T35" s="79">
        <f>_xlfn.RANK.EQ(S35,$S$7:$S$38)</f>
        <v>12</v>
      </c>
      <c r="U35" s="107"/>
      <c r="V35" s="4">
        <v>135</v>
      </c>
      <c r="W35" s="79">
        <f>_xlfn.RANK.EQ(V35,$V$7:$V$38)</f>
        <v>11</v>
      </c>
      <c r="X35" s="107">
        <f>V35/$V$39</f>
        <v>2.8830853780246026E-4</v>
      </c>
      <c r="Y35" s="79">
        <v>38.200000000000003</v>
      </c>
      <c r="Z35" s="79">
        <f>_xlfn.RANK.EQ(Y35,$Y$7:$Y$38)</f>
        <v>13</v>
      </c>
      <c r="AA35" s="107">
        <f>Y35/$Y$39</f>
        <v>5.8028205231968824E-5</v>
      </c>
    </row>
    <row r="36" spans="1:27" x14ac:dyDescent="0.2">
      <c r="A36" s="3" t="s">
        <v>35</v>
      </c>
      <c r="B36" s="4">
        <v>27</v>
      </c>
      <c r="C36" s="122">
        <f>_xlfn.RANK.EQ(B36,$B$7:$B$38)</f>
        <v>6</v>
      </c>
      <c r="D36" s="4">
        <v>27</v>
      </c>
      <c r="E36" s="122">
        <f>_xlfn.RANK.EQ(D36,$D$7:$D$38)</f>
        <v>6</v>
      </c>
      <c r="F36" s="4">
        <v>24</v>
      </c>
      <c r="G36" s="122">
        <f>_xlfn.RANK.EQ(F36,$F$7:$F$38)</f>
        <v>7</v>
      </c>
      <c r="H36" s="4">
        <v>27</v>
      </c>
      <c r="I36" s="122">
        <f>_xlfn.RANK.EQ(H36,$H$7:$H$38)</f>
        <v>7</v>
      </c>
      <c r="J36" s="4">
        <v>27</v>
      </c>
      <c r="K36" s="79">
        <f>_xlfn.RANK.EQ(J36,$J$7:$J$38)</f>
        <v>6</v>
      </c>
      <c r="L36" s="107">
        <f>J36/$J$39</f>
        <v>8.5581881035226321E-5</v>
      </c>
      <c r="M36" s="4">
        <v>28.5</v>
      </c>
      <c r="N36" s="79">
        <f>_xlfn.RANK.EQ(M36,$M$7:$M$38)</f>
        <v>7</v>
      </c>
      <c r="O36" s="107">
        <f>M36/$M$39</f>
        <v>8.6504174190632822E-5</v>
      </c>
      <c r="P36" s="4">
        <v>24</v>
      </c>
      <c r="Q36" s="79">
        <f>_xlfn.RANK.EQ(P36,$P$7:$P$38)</f>
        <v>11</v>
      </c>
      <c r="R36" s="107">
        <f>P36/$P$39</f>
        <v>5.5761637401449151E-5</v>
      </c>
      <c r="S36" s="4">
        <v>27</v>
      </c>
      <c r="T36" s="79">
        <f>_xlfn.RANK.EQ(S36,$S$7:$S$38)</f>
        <v>13</v>
      </c>
      <c r="U36" s="107">
        <f>S36/$P$39</f>
        <v>6.2731842076630288E-5</v>
      </c>
      <c r="V36" s="4">
        <v>28.5</v>
      </c>
      <c r="W36" s="79">
        <f>_xlfn.RANK.EQ(V36,$V$7:$V$38)</f>
        <v>15</v>
      </c>
      <c r="X36" s="107">
        <f>V36/$V$39</f>
        <v>6.0865135758297169E-5</v>
      </c>
      <c r="Y36" s="79"/>
      <c r="Z36" s="79"/>
      <c r="AA36" s="107"/>
    </row>
    <row r="37" spans="1:27" x14ac:dyDescent="0.2">
      <c r="A37" s="3" t="s">
        <v>36</v>
      </c>
      <c r="B37" s="4"/>
      <c r="C37" s="122"/>
      <c r="D37" s="4"/>
      <c r="E37" s="122"/>
      <c r="F37" s="4"/>
      <c r="G37" s="122"/>
      <c r="H37" s="4"/>
      <c r="I37" s="122"/>
      <c r="J37" s="4"/>
      <c r="K37" s="79"/>
      <c r="L37" s="107"/>
      <c r="M37" s="4"/>
      <c r="N37" s="79"/>
      <c r="O37" s="107"/>
      <c r="P37" s="4"/>
      <c r="Q37" s="79"/>
      <c r="R37" s="107"/>
      <c r="S37" s="4"/>
      <c r="T37" s="79"/>
      <c r="U37" s="107"/>
      <c r="V37" s="4"/>
      <c r="W37" s="79"/>
      <c r="X37" s="107"/>
      <c r="Y37" s="79"/>
      <c r="Z37" s="79"/>
      <c r="AA37" s="107"/>
    </row>
    <row r="38" spans="1:27" x14ac:dyDescent="0.2">
      <c r="A38" s="3" t="s">
        <v>37</v>
      </c>
      <c r="B38" s="4">
        <v>8</v>
      </c>
      <c r="C38" s="122">
        <f>_xlfn.RANK.EQ(B38,$B$7:$B$38)</f>
        <v>8</v>
      </c>
      <c r="D38" s="4">
        <v>8</v>
      </c>
      <c r="E38" s="122">
        <f>_xlfn.RANK.EQ(D38,$D$7:$D$38)</f>
        <v>8</v>
      </c>
      <c r="F38" s="4">
        <v>8.0500000000000007</v>
      </c>
      <c r="G38" s="122">
        <f>_xlfn.RANK.EQ(F38,$F$7:$F$38)</f>
        <v>9</v>
      </c>
      <c r="H38" s="4">
        <v>78</v>
      </c>
      <c r="I38" s="122">
        <f>_xlfn.RANK.EQ(H38,$H$7:$H$38)</f>
        <v>4</v>
      </c>
      <c r="J38" s="4">
        <v>55.24</v>
      </c>
      <c r="K38" s="79">
        <f>_xlfn.RANK.EQ(J38,$J$7:$J$38)</f>
        <v>5</v>
      </c>
      <c r="L38" s="107">
        <f>J38/$J$39</f>
        <v>1.7509418919947785E-4</v>
      </c>
      <c r="M38" s="4">
        <v>148.94</v>
      </c>
      <c r="N38" s="79">
        <f>_xlfn.RANK.EQ(M38,$M$7:$M$38)</f>
        <v>4</v>
      </c>
      <c r="O38" s="107">
        <f>M38/$M$39</f>
        <v>4.5206777908606498E-4</v>
      </c>
      <c r="P38" s="4">
        <v>99</v>
      </c>
      <c r="Q38" s="79">
        <f>_xlfn.RANK.EQ(P38,$P$7:$P$38)</f>
        <v>9</v>
      </c>
      <c r="R38" s="107">
        <f>P38/$P$39</f>
        <v>2.3001675428097773E-4</v>
      </c>
      <c r="S38" s="4">
        <v>39</v>
      </c>
      <c r="T38" s="79">
        <f>_xlfn.RANK.EQ(S38,$S$7:$S$38)</f>
        <v>11</v>
      </c>
      <c r="U38" s="107">
        <f>S38/$P$39</f>
        <v>9.0612660777354863E-5</v>
      </c>
      <c r="V38" s="4">
        <v>261.48</v>
      </c>
      <c r="W38" s="79">
        <f>_xlfn.RANK.EQ(V38,$V$7:$V$38)</f>
        <v>8</v>
      </c>
      <c r="X38" s="107">
        <f>V38/$V$39</f>
        <v>5.5842160344138749E-4</v>
      </c>
      <c r="Y38" s="79">
        <v>301.2</v>
      </c>
      <c r="Z38" s="79">
        <f>_xlfn.RANK.EQ(Y38,$Y$7:$Y$38)</f>
        <v>9</v>
      </c>
      <c r="AA38" s="107">
        <f>Y38/$Y$39</f>
        <v>4.5754176481332482E-4</v>
      </c>
    </row>
    <row r="39" spans="1:27" x14ac:dyDescent="0.2">
      <c r="A39" s="73" t="s">
        <v>38</v>
      </c>
      <c r="B39" s="74">
        <f t="shared" ref="B39:P39" si="0">SUM(B7:B38)</f>
        <v>178253.45</v>
      </c>
      <c r="C39" s="124"/>
      <c r="D39" s="74">
        <f t="shared" si="0"/>
        <v>197681.3</v>
      </c>
      <c r="E39" s="124"/>
      <c r="F39" s="74">
        <f t="shared" si="0"/>
        <v>197310.87</v>
      </c>
      <c r="G39" s="124"/>
      <c r="H39" s="74">
        <f t="shared" si="0"/>
        <v>199563.03</v>
      </c>
      <c r="I39" s="124"/>
      <c r="J39" s="74">
        <f t="shared" si="0"/>
        <v>315487.34000000003</v>
      </c>
      <c r="K39" s="101"/>
      <c r="L39" s="102">
        <f>SUM(L7:L38)</f>
        <v>0.99999999999999978</v>
      </c>
      <c r="M39" s="74">
        <f t="shared" si="0"/>
        <v>329463.86999999994</v>
      </c>
      <c r="N39" s="101"/>
      <c r="O39" s="102">
        <f>SUM(O7:O38)</f>
        <v>1.0000000000000002</v>
      </c>
      <c r="P39" s="74">
        <f t="shared" si="0"/>
        <v>430403.43</v>
      </c>
      <c r="Q39" s="101"/>
      <c r="R39" s="102">
        <f>SUM(R7:R38)</f>
        <v>1</v>
      </c>
      <c r="S39" s="74">
        <f>SUM(S7:S38)</f>
        <v>392625.19</v>
      </c>
      <c r="T39" s="101"/>
      <c r="U39" s="102">
        <f>SUM(U7:U38)</f>
        <v>0.83629477581068523</v>
      </c>
      <c r="V39" s="74">
        <f>SUM(V7:V38)</f>
        <v>468248.35999999993</v>
      </c>
      <c r="W39" s="101"/>
      <c r="X39" s="102">
        <f>SUM(X7:X38)</f>
        <v>1</v>
      </c>
      <c r="Y39" s="101">
        <f>SUM(Y7:Y38)</f>
        <v>658300.55999999994</v>
      </c>
      <c r="Z39" s="101"/>
      <c r="AA39" s="102">
        <f>SUM(AA7:AA38)</f>
        <v>1.0000000000000002</v>
      </c>
    </row>
    <row r="41" spans="1:27" x14ac:dyDescent="0.2">
      <c r="A41" s="2" t="s">
        <v>43</v>
      </c>
    </row>
  </sheetData>
  <pageMargins left="0.79" right="0.79" top="0.98" bottom="0.98" header="0" footer="0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1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1.42578125" style="2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70</v>
      </c>
      <c r="B1" s="11"/>
      <c r="C1" s="11"/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0"/>
    </row>
    <row r="6" spans="1:27" s="2" customFormat="1" ht="31.5" customHeight="1" x14ac:dyDescent="0.2">
      <c r="A6" s="120" t="s">
        <v>6</v>
      </c>
      <c r="B6" s="95">
        <v>2008</v>
      </c>
      <c r="C6" s="99" t="s">
        <v>56</v>
      </c>
      <c r="D6" s="95">
        <v>2009</v>
      </c>
      <c r="E6" s="99" t="s">
        <v>56</v>
      </c>
      <c r="F6" s="95">
        <v>2010</v>
      </c>
      <c r="G6" s="99" t="s">
        <v>56</v>
      </c>
      <c r="H6" s="95">
        <v>2011</v>
      </c>
      <c r="I6" s="99" t="s">
        <v>56</v>
      </c>
      <c r="J6" s="95">
        <v>2012</v>
      </c>
      <c r="K6" s="98" t="s">
        <v>56</v>
      </c>
      <c r="L6" s="99" t="s">
        <v>61</v>
      </c>
      <c r="M6" s="95">
        <v>2013</v>
      </c>
      <c r="N6" s="98" t="s">
        <v>56</v>
      </c>
      <c r="O6" s="99" t="s">
        <v>61</v>
      </c>
      <c r="P6" s="95">
        <v>2014</v>
      </c>
      <c r="Q6" s="98" t="s">
        <v>56</v>
      </c>
      <c r="R6" s="99" t="s">
        <v>61</v>
      </c>
      <c r="S6" s="95">
        <v>2015</v>
      </c>
      <c r="T6" s="98" t="s">
        <v>56</v>
      </c>
      <c r="U6" s="99" t="s">
        <v>61</v>
      </c>
      <c r="V6" s="95">
        <v>2016</v>
      </c>
      <c r="W6" s="98" t="s">
        <v>56</v>
      </c>
      <c r="X6" s="98" t="s">
        <v>61</v>
      </c>
      <c r="Y6" s="95">
        <v>2017</v>
      </c>
      <c r="Z6" s="98" t="s">
        <v>56</v>
      </c>
      <c r="AA6" s="99" t="s">
        <v>61</v>
      </c>
    </row>
    <row r="7" spans="1:27" s="2" customFormat="1" x14ac:dyDescent="0.2">
      <c r="A7" s="3" t="s">
        <v>39</v>
      </c>
      <c r="B7" s="9">
        <v>0</v>
      </c>
      <c r="C7" s="128">
        <f>_xlfn.RANK.EQ(B7,$B$7:$B$38)</f>
        <v>13</v>
      </c>
      <c r="D7" s="9">
        <v>0</v>
      </c>
      <c r="E7" s="128">
        <f>_xlfn.RANK.EQ(D7,$D$7:$D$38)</f>
        <v>14</v>
      </c>
      <c r="F7" s="9">
        <v>0</v>
      </c>
      <c r="G7" s="128">
        <f>_xlfn.RANK.EQ(F7,$F$7:$F$38)</f>
        <v>14</v>
      </c>
      <c r="H7" s="9">
        <v>175</v>
      </c>
      <c r="I7" s="128">
        <f>_xlfn.RANK.EQ(H7,$H$7:$H$38)</f>
        <v>14</v>
      </c>
      <c r="J7" s="9">
        <v>2350</v>
      </c>
      <c r="K7" s="87">
        <f>_xlfn.RANK.EQ(J7,$J$7:$J$38)</f>
        <v>12</v>
      </c>
      <c r="L7" s="116">
        <f>J7/$J$39</f>
        <v>1.3935526698657537E-3</v>
      </c>
      <c r="M7" s="9">
        <v>0</v>
      </c>
      <c r="N7" s="87">
        <f>_xlfn.RANK.EQ(M7,$M$7:$M$38)</f>
        <v>18</v>
      </c>
      <c r="O7" s="116">
        <f>M7/$M$39</f>
        <v>0</v>
      </c>
      <c r="P7" s="9">
        <v>0</v>
      </c>
      <c r="Q7" s="87">
        <f>_xlfn.RANK.EQ(P7,$P$7:$P$38)</f>
        <v>14</v>
      </c>
      <c r="R7" s="116">
        <f>P7/$P$39</f>
        <v>0</v>
      </c>
      <c r="S7" s="137"/>
      <c r="T7" s="81"/>
      <c r="U7" s="119"/>
      <c r="V7" s="137"/>
      <c r="W7" s="81"/>
      <c r="X7" s="119"/>
      <c r="Y7" s="81"/>
      <c r="Z7" s="81"/>
      <c r="AA7" s="119"/>
    </row>
    <row r="8" spans="1:27" s="2" customFormat="1" x14ac:dyDescent="0.2">
      <c r="A8" s="3" t="s">
        <v>7</v>
      </c>
      <c r="B8" s="9">
        <v>0</v>
      </c>
      <c r="C8" s="128">
        <f t="shared" ref="C8:C38" si="0">_xlfn.RANK.EQ(B8,$B$7:$B$38)</f>
        <v>13</v>
      </c>
      <c r="D8" s="9">
        <v>0</v>
      </c>
      <c r="E8" s="128">
        <f t="shared" ref="E8:E38" si="1">_xlfn.RANK.EQ(D8,$D$7:$D$38)</f>
        <v>14</v>
      </c>
      <c r="F8" s="9">
        <v>0</v>
      </c>
      <c r="G8" s="128">
        <f t="shared" ref="G8:G38" si="2">_xlfn.RANK.EQ(F8,$F$7:$F$38)</f>
        <v>14</v>
      </c>
      <c r="H8" s="9">
        <v>0</v>
      </c>
      <c r="I8" s="128">
        <f t="shared" ref="I8:I38" si="3">_xlfn.RANK.EQ(H8,$H$7:$H$38)</f>
        <v>17</v>
      </c>
      <c r="J8" s="9">
        <v>0</v>
      </c>
      <c r="K8" s="87">
        <f t="shared" ref="K8:K38" si="4">_xlfn.RANK.EQ(J8,$J$7:$J$38)</f>
        <v>17</v>
      </c>
      <c r="L8" s="116">
        <f t="shared" ref="L8:L38" si="5">J8/$J$39</f>
        <v>0</v>
      </c>
      <c r="M8" s="9">
        <v>0</v>
      </c>
      <c r="N8" s="87">
        <f t="shared" ref="N8:N38" si="6">_xlfn.RANK.EQ(M8,$M$7:$M$38)</f>
        <v>18</v>
      </c>
      <c r="O8" s="116">
        <f t="shared" ref="O8:O38" si="7">M8/$M$39</f>
        <v>0</v>
      </c>
      <c r="P8" s="9">
        <v>0</v>
      </c>
      <c r="Q8" s="87">
        <f t="shared" ref="Q8:Q38" si="8">_xlfn.RANK.EQ(P8,$P$7:$P$38)</f>
        <v>14</v>
      </c>
      <c r="R8" s="116">
        <f t="shared" ref="R8:R38" si="9">P8/$P$39</f>
        <v>0</v>
      </c>
      <c r="S8" s="137"/>
      <c r="T8" s="81"/>
      <c r="U8" s="119"/>
      <c r="V8" s="137"/>
      <c r="W8" s="81"/>
      <c r="X8" s="119"/>
      <c r="Y8" s="81"/>
      <c r="Z8" s="81"/>
      <c r="AA8" s="119"/>
    </row>
    <row r="9" spans="1:27" s="2" customFormat="1" x14ac:dyDescent="0.2">
      <c r="A9" s="3" t="s">
        <v>8</v>
      </c>
      <c r="B9" s="9">
        <v>0</v>
      </c>
      <c r="C9" s="128">
        <f t="shared" si="0"/>
        <v>13</v>
      </c>
      <c r="D9" s="9">
        <v>0</v>
      </c>
      <c r="E9" s="128">
        <f t="shared" si="1"/>
        <v>14</v>
      </c>
      <c r="F9" s="9">
        <v>0</v>
      </c>
      <c r="G9" s="128">
        <f t="shared" si="2"/>
        <v>14</v>
      </c>
      <c r="H9" s="9">
        <v>0</v>
      </c>
      <c r="I9" s="128">
        <f t="shared" si="3"/>
        <v>17</v>
      </c>
      <c r="J9" s="9">
        <v>0</v>
      </c>
      <c r="K9" s="87">
        <f t="shared" si="4"/>
        <v>17</v>
      </c>
      <c r="L9" s="116">
        <f t="shared" si="5"/>
        <v>0</v>
      </c>
      <c r="M9" s="9">
        <v>0</v>
      </c>
      <c r="N9" s="87">
        <f t="shared" si="6"/>
        <v>18</v>
      </c>
      <c r="O9" s="116">
        <f t="shared" si="7"/>
        <v>0</v>
      </c>
      <c r="P9" s="9">
        <v>0</v>
      </c>
      <c r="Q9" s="87">
        <f t="shared" si="8"/>
        <v>14</v>
      </c>
      <c r="R9" s="116">
        <f t="shared" si="9"/>
        <v>0</v>
      </c>
      <c r="S9" s="137"/>
      <c r="T9" s="81"/>
      <c r="U9" s="119"/>
      <c r="V9" s="137"/>
      <c r="W9" s="81"/>
      <c r="X9" s="119"/>
      <c r="Y9" s="81"/>
      <c r="Z9" s="81"/>
      <c r="AA9" s="119"/>
    </row>
    <row r="10" spans="1:27" s="2" customFormat="1" x14ac:dyDescent="0.2">
      <c r="A10" s="3" t="s">
        <v>9</v>
      </c>
      <c r="B10" s="9"/>
      <c r="C10" s="128">
        <f t="shared" si="0"/>
        <v>13</v>
      </c>
      <c r="D10" s="9"/>
      <c r="E10" s="128">
        <f t="shared" si="1"/>
        <v>14</v>
      </c>
      <c r="F10" s="9"/>
      <c r="G10" s="128">
        <f t="shared" si="2"/>
        <v>14</v>
      </c>
      <c r="H10" s="9"/>
      <c r="I10" s="128">
        <f t="shared" si="3"/>
        <v>17</v>
      </c>
      <c r="J10" s="9"/>
      <c r="K10" s="87">
        <f t="shared" si="4"/>
        <v>17</v>
      </c>
      <c r="L10" s="116">
        <f t="shared" si="5"/>
        <v>0</v>
      </c>
      <c r="M10" s="9"/>
      <c r="N10" s="87">
        <f t="shared" si="6"/>
        <v>18</v>
      </c>
      <c r="O10" s="116">
        <f t="shared" si="7"/>
        <v>0</v>
      </c>
      <c r="P10" s="9"/>
      <c r="Q10" s="87">
        <f t="shared" si="8"/>
        <v>14</v>
      </c>
      <c r="R10" s="116">
        <f t="shared" si="9"/>
        <v>0</v>
      </c>
      <c r="S10" s="137"/>
      <c r="T10" s="81"/>
      <c r="U10" s="119"/>
      <c r="V10" s="137"/>
      <c r="W10" s="81"/>
      <c r="X10" s="119"/>
      <c r="Y10" s="81"/>
      <c r="Z10" s="81"/>
      <c r="AA10" s="119"/>
    </row>
    <row r="11" spans="1:27" s="2" customFormat="1" x14ac:dyDescent="0.2">
      <c r="A11" s="3" t="s">
        <v>10</v>
      </c>
      <c r="B11" s="9"/>
      <c r="C11" s="128">
        <f t="shared" si="0"/>
        <v>13</v>
      </c>
      <c r="D11" s="9"/>
      <c r="E11" s="128">
        <f t="shared" si="1"/>
        <v>14</v>
      </c>
      <c r="F11" s="9"/>
      <c r="G11" s="128">
        <f t="shared" si="2"/>
        <v>14</v>
      </c>
      <c r="H11" s="9"/>
      <c r="I11" s="128">
        <f t="shared" si="3"/>
        <v>17</v>
      </c>
      <c r="J11" s="9"/>
      <c r="K11" s="87">
        <f t="shared" si="4"/>
        <v>17</v>
      </c>
      <c r="L11" s="116">
        <f t="shared" si="5"/>
        <v>0</v>
      </c>
      <c r="M11" s="9"/>
      <c r="N11" s="87">
        <f t="shared" si="6"/>
        <v>18</v>
      </c>
      <c r="O11" s="116">
        <f t="shared" si="7"/>
        <v>0</v>
      </c>
      <c r="P11" s="9"/>
      <c r="Q11" s="87">
        <f t="shared" si="8"/>
        <v>14</v>
      </c>
      <c r="R11" s="116">
        <f t="shared" si="9"/>
        <v>0</v>
      </c>
      <c r="S11" s="137"/>
      <c r="T11" s="81"/>
      <c r="U11" s="119"/>
      <c r="V11" s="137"/>
      <c r="W11" s="81"/>
      <c r="X11" s="119"/>
      <c r="Y11" s="81"/>
      <c r="Z11" s="81"/>
      <c r="AA11" s="119"/>
    </row>
    <row r="12" spans="1:27" s="2" customFormat="1" x14ac:dyDescent="0.2">
      <c r="A12" s="3" t="s">
        <v>11</v>
      </c>
      <c r="B12" s="9"/>
      <c r="C12" s="128">
        <f t="shared" si="0"/>
        <v>13</v>
      </c>
      <c r="D12" s="9"/>
      <c r="E12" s="128">
        <f t="shared" si="1"/>
        <v>14</v>
      </c>
      <c r="F12" s="9"/>
      <c r="G12" s="128">
        <f t="shared" si="2"/>
        <v>14</v>
      </c>
      <c r="H12" s="9"/>
      <c r="I12" s="128">
        <f t="shared" si="3"/>
        <v>17</v>
      </c>
      <c r="J12" s="9"/>
      <c r="K12" s="87">
        <f t="shared" si="4"/>
        <v>17</v>
      </c>
      <c r="L12" s="116">
        <f t="shared" si="5"/>
        <v>0</v>
      </c>
      <c r="M12" s="9"/>
      <c r="N12" s="87">
        <f t="shared" si="6"/>
        <v>18</v>
      </c>
      <c r="O12" s="116">
        <f t="shared" si="7"/>
        <v>0</v>
      </c>
      <c r="P12" s="9"/>
      <c r="Q12" s="87">
        <f t="shared" si="8"/>
        <v>14</v>
      </c>
      <c r="R12" s="116">
        <f t="shared" si="9"/>
        <v>0</v>
      </c>
      <c r="S12" s="137"/>
      <c r="T12" s="81"/>
      <c r="U12" s="119"/>
      <c r="V12" s="137"/>
      <c r="W12" s="81"/>
      <c r="X12" s="119"/>
      <c r="Y12" s="81"/>
      <c r="Z12" s="81"/>
      <c r="AA12" s="119"/>
    </row>
    <row r="13" spans="1:27" s="2" customFormat="1" x14ac:dyDescent="0.2">
      <c r="A13" s="3" t="s">
        <v>12</v>
      </c>
      <c r="B13" s="9"/>
      <c r="C13" s="128">
        <f t="shared" si="0"/>
        <v>13</v>
      </c>
      <c r="D13" s="9"/>
      <c r="E13" s="128">
        <f t="shared" si="1"/>
        <v>14</v>
      </c>
      <c r="F13" s="9"/>
      <c r="G13" s="128">
        <f t="shared" si="2"/>
        <v>14</v>
      </c>
      <c r="H13" s="9"/>
      <c r="I13" s="128">
        <f t="shared" si="3"/>
        <v>17</v>
      </c>
      <c r="J13" s="9"/>
      <c r="K13" s="87">
        <f t="shared" si="4"/>
        <v>17</v>
      </c>
      <c r="L13" s="116">
        <f t="shared" si="5"/>
        <v>0</v>
      </c>
      <c r="M13" s="9"/>
      <c r="N13" s="87">
        <f t="shared" si="6"/>
        <v>18</v>
      </c>
      <c r="O13" s="116">
        <f t="shared" si="7"/>
        <v>0</v>
      </c>
      <c r="P13" s="9"/>
      <c r="Q13" s="87">
        <f t="shared" si="8"/>
        <v>14</v>
      </c>
      <c r="R13" s="116">
        <f t="shared" si="9"/>
        <v>0</v>
      </c>
      <c r="S13" s="137"/>
      <c r="T13" s="81"/>
      <c r="U13" s="119"/>
      <c r="V13" s="137"/>
      <c r="W13" s="81"/>
      <c r="X13" s="119"/>
      <c r="Y13" s="81"/>
      <c r="Z13" s="81"/>
      <c r="AA13" s="119"/>
    </row>
    <row r="14" spans="1:27" s="2" customFormat="1" x14ac:dyDescent="0.2">
      <c r="A14" s="3" t="s">
        <v>13</v>
      </c>
      <c r="B14" s="9">
        <v>0</v>
      </c>
      <c r="C14" s="128">
        <f t="shared" si="0"/>
        <v>13</v>
      </c>
      <c r="D14" s="9">
        <v>0</v>
      </c>
      <c r="E14" s="128">
        <f t="shared" si="1"/>
        <v>14</v>
      </c>
      <c r="F14" s="9"/>
      <c r="G14" s="128">
        <f t="shared" si="2"/>
        <v>14</v>
      </c>
      <c r="H14" s="9">
        <v>320</v>
      </c>
      <c r="I14" s="128">
        <f t="shared" si="3"/>
        <v>13</v>
      </c>
      <c r="J14" s="9">
        <v>990</v>
      </c>
      <c r="K14" s="87">
        <f t="shared" si="4"/>
        <v>14</v>
      </c>
      <c r="L14" s="116">
        <f t="shared" si="5"/>
        <v>5.8707112475195583E-4</v>
      </c>
      <c r="M14" s="9">
        <v>9000</v>
      </c>
      <c r="N14" s="87">
        <f t="shared" si="6"/>
        <v>9</v>
      </c>
      <c r="O14" s="116">
        <f t="shared" si="7"/>
        <v>4.7375025131134859E-3</v>
      </c>
      <c r="P14" s="9">
        <v>0</v>
      </c>
      <c r="Q14" s="87">
        <f t="shared" si="8"/>
        <v>14</v>
      </c>
      <c r="R14" s="116">
        <f t="shared" si="9"/>
        <v>0</v>
      </c>
      <c r="S14" s="137"/>
      <c r="T14" s="81"/>
      <c r="U14" s="119"/>
      <c r="V14" s="137"/>
      <c r="W14" s="81"/>
      <c r="X14" s="119"/>
      <c r="Y14" s="81"/>
      <c r="Z14" s="81"/>
      <c r="AA14" s="119"/>
    </row>
    <row r="15" spans="1:27" s="2" customFormat="1" x14ac:dyDescent="0.2">
      <c r="A15" s="3" t="s">
        <v>14</v>
      </c>
      <c r="B15" s="9"/>
      <c r="C15" s="128">
        <f t="shared" si="0"/>
        <v>13</v>
      </c>
      <c r="D15" s="9"/>
      <c r="E15" s="128">
        <f t="shared" si="1"/>
        <v>14</v>
      </c>
      <c r="F15" s="9"/>
      <c r="G15" s="128">
        <f t="shared" si="2"/>
        <v>14</v>
      </c>
      <c r="H15" s="9"/>
      <c r="I15" s="128">
        <f t="shared" si="3"/>
        <v>17</v>
      </c>
      <c r="J15" s="9"/>
      <c r="K15" s="87">
        <f t="shared" si="4"/>
        <v>17</v>
      </c>
      <c r="L15" s="116">
        <f t="shared" si="5"/>
        <v>0</v>
      </c>
      <c r="M15" s="9"/>
      <c r="N15" s="87">
        <f t="shared" si="6"/>
        <v>18</v>
      </c>
      <c r="O15" s="116">
        <f t="shared" si="7"/>
        <v>0</v>
      </c>
      <c r="P15" s="9"/>
      <c r="Q15" s="87">
        <f t="shared" si="8"/>
        <v>14</v>
      </c>
      <c r="R15" s="116">
        <f t="shared" si="9"/>
        <v>0</v>
      </c>
      <c r="S15" s="137"/>
      <c r="T15" s="81"/>
      <c r="U15" s="119"/>
      <c r="V15" s="137"/>
      <c r="W15" s="81"/>
      <c r="X15" s="119"/>
      <c r="Y15" s="81"/>
      <c r="Z15" s="81"/>
      <c r="AA15" s="119"/>
    </row>
    <row r="16" spans="1:27" s="2" customFormat="1" x14ac:dyDescent="0.2">
      <c r="A16" s="3" t="s">
        <v>15</v>
      </c>
      <c r="B16" s="9"/>
      <c r="C16" s="128">
        <f t="shared" si="0"/>
        <v>13</v>
      </c>
      <c r="D16" s="9"/>
      <c r="E16" s="128">
        <f t="shared" si="1"/>
        <v>14</v>
      </c>
      <c r="F16" s="9">
        <v>0</v>
      </c>
      <c r="G16" s="128">
        <f t="shared" si="2"/>
        <v>14</v>
      </c>
      <c r="H16" s="9">
        <v>90</v>
      </c>
      <c r="I16" s="128">
        <f t="shared" si="3"/>
        <v>15</v>
      </c>
      <c r="J16" s="24">
        <v>0</v>
      </c>
      <c r="K16" s="87">
        <f t="shared" si="4"/>
        <v>17</v>
      </c>
      <c r="L16" s="116">
        <f t="shared" si="5"/>
        <v>0</v>
      </c>
      <c r="M16" s="24">
        <v>350</v>
      </c>
      <c r="N16" s="87">
        <f t="shared" si="6"/>
        <v>15</v>
      </c>
      <c r="O16" s="116">
        <f t="shared" si="7"/>
        <v>1.8423620884330222E-4</v>
      </c>
      <c r="P16" s="24">
        <v>0</v>
      </c>
      <c r="Q16" s="87">
        <f t="shared" si="8"/>
        <v>14</v>
      </c>
      <c r="R16" s="116">
        <f t="shared" si="9"/>
        <v>0</v>
      </c>
      <c r="S16" s="137"/>
      <c r="T16" s="81"/>
      <c r="U16" s="119"/>
      <c r="V16" s="137"/>
      <c r="W16" s="81"/>
      <c r="X16" s="119"/>
      <c r="Y16" s="81"/>
      <c r="Z16" s="81"/>
      <c r="AA16" s="119"/>
    </row>
    <row r="17" spans="1:27" s="2" customFormat="1" x14ac:dyDescent="0.2">
      <c r="A17" s="3" t="s">
        <v>16</v>
      </c>
      <c r="B17" s="13">
        <v>17605</v>
      </c>
      <c r="C17" s="128">
        <f t="shared" si="0"/>
        <v>6</v>
      </c>
      <c r="D17" s="9">
        <v>11245</v>
      </c>
      <c r="E17" s="128">
        <f t="shared" si="1"/>
        <v>7</v>
      </c>
      <c r="F17" s="13">
        <v>93166</v>
      </c>
      <c r="G17" s="128">
        <f t="shared" si="2"/>
        <v>3</v>
      </c>
      <c r="H17" s="14">
        <v>88597</v>
      </c>
      <c r="I17" s="128">
        <f t="shared" si="3"/>
        <v>3</v>
      </c>
      <c r="J17" s="13">
        <v>37629.5</v>
      </c>
      <c r="K17" s="87">
        <f t="shared" si="4"/>
        <v>6</v>
      </c>
      <c r="L17" s="116">
        <f t="shared" si="5"/>
        <v>2.2314336251367396E-2</v>
      </c>
      <c r="M17" s="13">
        <v>125612</v>
      </c>
      <c r="N17" s="87">
        <f t="shared" si="6"/>
        <v>4</v>
      </c>
      <c r="O17" s="116">
        <f t="shared" si="7"/>
        <v>6.6120796186356801E-2</v>
      </c>
      <c r="P17" s="13">
        <v>133072.25</v>
      </c>
      <c r="Q17" s="87">
        <f t="shared" si="8"/>
        <v>4</v>
      </c>
      <c r="R17" s="116">
        <f>P17/$P$39</f>
        <v>5.5242275897121967E-2</v>
      </c>
      <c r="S17" s="137">
        <v>124314.2</v>
      </c>
      <c r="T17" s="87">
        <f>_xlfn.RANK.EQ(S17,$S$7:$S$38)</f>
        <v>3</v>
      </c>
      <c r="U17" s="116">
        <f>S17/$S$39</f>
        <v>6.7329884331968348E-2</v>
      </c>
      <c r="V17" s="137">
        <v>197086</v>
      </c>
      <c r="W17" s="87">
        <f>_xlfn.RANK.EQ(V17,$V$7:$V$38)</f>
        <v>2</v>
      </c>
      <c r="X17" s="116">
        <f>V17/$V$39</f>
        <v>0.10506034327704612</v>
      </c>
      <c r="Y17" s="81">
        <v>323204.73</v>
      </c>
      <c r="Z17" s="87">
        <f>_xlfn.RANK.EQ(Y17,$Y$7:$Y$38)</f>
        <v>2</v>
      </c>
      <c r="AA17" s="116">
        <f>Y17/$Y$39</f>
        <v>0.18772270690601986</v>
      </c>
    </row>
    <row r="18" spans="1:27" s="2" customFormat="1" x14ac:dyDescent="0.2">
      <c r="A18" s="3" t="s">
        <v>17</v>
      </c>
      <c r="B18" s="9">
        <v>252.5</v>
      </c>
      <c r="C18" s="128">
        <f t="shared" si="0"/>
        <v>12</v>
      </c>
      <c r="D18" s="9">
        <v>5208</v>
      </c>
      <c r="E18" s="128">
        <f t="shared" si="1"/>
        <v>10</v>
      </c>
      <c r="F18" s="13">
        <v>6302.1</v>
      </c>
      <c r="G18" s="128">
        <f t="shared" si="2"/>
        <v>8</v>
      </c>
      <c r="H18" s="14">
        <v>7150.25</v>
      </c>
      <c r="I18" s="128">
        <f t="shared" si="3"/>
        <v>10</v>
      </c>
      <c r="J18" s="13">
        <v>5643.3</v>
      </c>
      <c r="K18" s="87">
        <f t="shared" si="4"/>
        <v>10</v>
      </c>
      <c r="L18" s="116">
        <f t="shared" si="5"/>
        <v>3.3464833114269822E-3</v>
      </c>
      <c r="M18" s="13">
        <v>7491</v>
      </c>
      <c r="N18" s="87">
        <f t="shared" si="6"/>
        <v>10</v>
      </c>
      <c r="O18" s="116">
        <f t="shared" si="7"/>
        <v>3.9431812584147909E-3</v>
      </c>
      <c r="P18" s="13">
        <v>2792.5</v>
      </c>
      <c r="Q18" s="87">
        <f t="shared" si="8"/>
        <v>11</v>
      </c>
      <c r="R18" s="116">
        <f t="shared" si="9"/>
        <v>1.1592503729568944E-3</v>
      </c>
      <c r="S18" s="137">
        <v>6391.54</v>
      </c>
      <c r="T18" s="87">
        <f>_xlfn.RANK.EQ(S18,$S$7:$S$38)</f>
        <v>9</v>
      </c>
      <c r="U18" s="116">
        <f>S18/$S$39</f>
        <v>3.4617256025711385E-3</v>
      </c>
      <c r="V18" s="137">
        <v>12198.83</v>
      </c>
      <c r="W18" s="87">
        <f>_xlfn.RANK.EQ(V18,$V$7:$V$38)</f>
        <v>10</v>
      </c>
      <c r="X18" s="116">
        <f>V18/$V$39</f>
        <v>6.5028123122815862E-3</v>
      </c>
      <c r="Y18" s="81">
        <v>14213.02</v>
      </c>
      <c r="Z18" s="87">
        <f>_xlfn.RANK.EQ(Y18,$Y$7:$Y$38)</f>
        <v>9</v>
      </c>
      <c r="AA18" s="116">
        <f>Y18/$Y$39</f>
        <v>8.2551594703128214E-3</v>
      </c>
    </row>
    <row r="19" spans="1:27" s="2" customFormat="1" x14ac:dyDescent="0.2">
      <c r="A19" s="3" t="s">
        <v>18</v>
      </c>
      <c r="B19" s="9">
        <v>0</v>
      </c>
      <c r="C19" s="128">
        <f t="shared" si="0"/>
        <v>13</v>
      </c>
      <c r="D19" s="9"/>
      <c r="E19" s="128">
        <f t="shared" si="1"/>
        <v>14</v>
      </c>
      <c r="F19" s="9"/>
      <c r="G19" s="128">
        <f t="shared" si="2"/>
        <v>14</v>
      </c>
      <c r="H19" s="9"/>
      <c r="I19" s="128">
        <f t="shared" si="3"/>
        <v>17</v>
      </c>
      <c r="J19" s="9"/>
      <c r="K19" s="87">
        <f t="shared" si="4"/>
        <v>17</v>
      </c>
      <c r="L19" s="116">
        <f t="shared" si="5"/>
        <v>0</v>
      </c>
      <c r="M19" s="9"/>
      <c r="N19" s="87">
        <f t="shared" si="6"/>
        <v>18</v>
      </c>
      <c r="O19" s="116">
        <f t="shared" si="7"/>
        <v>0</v>
      </c>
      <c r="P19" s="9"/>
      <c r="Q19" s="87">
        <f t="shared" si="8"/>
        <v>14</v>
      </c>
      <c r="R19" s="116">
        <f t="shared" si="9"/>
        <v>0</v>
      </c>
      <c r="S19" s="137"/>
      <c r="T19" s="87"/>
      <c r="U19" s="116"/>
      <c r="V19" s="137"/>
      <c r="W19" s="87"/>
      <c r="X19" s="116"/>
      <c r="Y19" s="81"/>
      <c r="Z19" s="87"/>
      <c r="AA19" s="116"/>
    </row>
    <row r="20" spans="1:27" s="1" customFormat="1" x14ac:dyDescent="0.2">
      <c r="A20" s="6" t="s">
        <v>19</v>
      </c>
      <c r="B20" s="22">
        <v>1272074.3999999999</v>
      </c>
      <c r="C20" s="129">
        <f t="shared" si="0"/>
        <v>1</v>
      </c>
      <c r="D20" s="22">
        <v>659707.66</v>
      </c>
      <c r="E20" s="129">
        <f t="shared" si="1"/>
        <v>1</v>
      </c>
      <c r="F20" s="8">
        <v>702308.93</v>
      </c>
      <c r="G20" s="129">
        <f t="shared" si="2"/>
        <v>1</v>
      </c>
      <c r="H20" s="18">
        <v>1092546.54</v>
      </c>
      <c r="I20" s="129">
        <f t="shared" si="3"/>
        <v>1</v>
      </c>
      <c r="J20" s="8">
        <v>1200136.3999999999</v>
      </c>
      <c r="K20" s="92">
        <f t="shared" si="4"/>
        <v>1</v>
      </c>
      <c r="L20" s="117">
        <f t="shared" si="5"/>
        <v>0.71168224869066976</v>
      </c>
      <c r="M20" s="8">
        <v>1143014.31</v>
      </c>
      <c r="N20" s="92">
        <f t="shared" si="6"/>
        <v>1</v>
      </c>
      <c r="O20" s="117">
        <f t="shared" si="7"/>
        <v>0.60167035179440853</v>
      </c>
      <c r="P20" s="8">
        <v>1779310.74</v>
      </c>
      <c r="Q20" s="92">
        <f t="shared" si="8"/>
        <v>1</v>
      </c>
      <c r="R20" s="117">
        <f t="shared" si="9"/>
        <v>0.7386451706181586</v>
      </c>
      <c r="S20" s="108">
        <v>1340811.8999999999</v>
      </c>
      <c r="T20" s="92">
        <f>_xlfn.RANK.EQ(S20,$S$7:$S$38)</f>
        <v>1</v>
      </c>
      <c r="U20" s="117">
        <f>S20/$S$39</f>
        <v>0.72619789322480222</v>
      </c>
      <c r="V20" s="108">
        <v>1335271.1499999999</v>
      </c>
      <c r="W20" s="92">
        <f>_xlfn.RANK.EQ(V20,$V$7:$V$38)</f>
        <v>1</v>
      </c>
      <c r="X20" s="117">
        <f>V20/$V$39</f>
        <v>0.71179102212707213</v>
      </c>
      <c r="Y20" s="82">
        <v>1132611.42</v>
      </c>
      <c r="Z20" s="92">
        <f t="shared" ref="Z20:Z38" si="10">_xlfn.RANK.EQ(Y20,$Y$7:$Y$38)</f>
        <v>1</v>
      </c>
      <c r="AA20" s="117">
        <f t="shared" ref="AA20:AA34" si="11">Y20/$Y$39</f>
        <v>0.65783963506682264</v>
      </c>
    </row>
    <row r="21" spans="1:27" s="2" customFormat="1" x14ac:dyDescent="0.2">
      <c r="A21" s="3" t="s">
        <v>20</v>
      </c>
      <c r="B21" s="9">
        <v>2100</v>
      </c>
      <c r="C21" s="128">
        <f t="shared" si="0"/>
        <v>10</v>
      </c>
      <c r="D21" s="9">
        <v>2580</v>
      </c>
      <c r="E21" s="128">
        <f t="shared" si="1"/>
        <v>11</v>
      </c>
      <c r="F21" s="16">
        <v>2226</v>
      </c>
      <c r="G21" s="128">
        <f t="shared" si="2"/>
        <v>10</v>
      </c>
      <c r="H21" s="17">
        <v>7707</v>
      </c>
      <c r="I21" s="128">
        <f t="shared" si="3"/>
        <v>9</v>
      </c>
      <c r="J21" s="16">
        <v>7630.5</v>
      </c>
      <c r="K21" s="87">
        <f t="shared" si="4"/>
        <v>9</v>
      </c>
      <c r="L21" s="116">
        <f t="shared" si="5"/>
        <v>4.5248951691109077E-3</v>
      </c>
      <c r="M21" s="16">
        <v>7330</v>
      </c>
      <c r="N21" s="87">
        <f t="shared" si="6"/>
        <v>11</v>
      </c>
      <c r="O21" s="116">
        <f t="shared" si="7"/>
        <v>3.8584326023468722E-3</v>
      </c>
      <c r="P21" s="16">
        <v>7542</v>
      </c>
      <c r="Q21" s="87">
        <f t="shared" si="8"/>
        <v>9</v>
      </c>
      <c r="R21" s="116">
        <f t="shared" si="9"/>
        <v>3.1309100493611096E-3</v>
      </c>
      <c r="S21" s="137">
        <v>8349</v>
      </c>
      <c r="T21" s="87">
        <f>_xlfn.RANK.EQ(S21,$S$7:$S$38)</f>
        <v>8</v>
      </c>
      <c r="U21" s="116">
        <f>S21/$S$39</f>
        <v>4.5219066227961393E-3</v>
      </c>
      <c r="V21" s="137">
        <v>14953.48</v>
      </c>
      <c r="W21" s="87">
        <f>_xlfn.RANK.EQ(V21,$V$7:$V$38)</f>
        <v>8</v>
      </c>
      <c r="X21" s="116">
        <f>V21/$V$39</f>
        <v>7.9712295240983305E-3</v>
      </c>
      <c r="Y21" s="81">
        <v>12871.6</v>
      </c>
      <c r="Z21" s="87">
        <f t="shared" si="10"/>
        <v>10</v>
      </c>
      <c r="AA21" s="116">
        <f t="shared" si="11"/>
        <v>7.4760403234554315E-3</v>
      </c>
    </row>
    <row r="22" spans="1:27" s="2" customFormat="1" x14ac:dyDescent="0.2">
      <c r="A22" s="3" t="s">
        <v>21</v>
      </c>
      <c r="B22" s="9">
        <v>92604</v>
      </c>
      <c r="C22" s="128">
        <f t="shared" si="0"/>
        <v>3</v>
      </c>
      <c r="D22" s="9">
        <v>5900</v>
      </c>
      <c r="E22" s="128">
        <f t="shared" si="1"/>
        <v>9</v>
      </c>
      <c r="F22" s="9">
        <v>845</v>
      </c>
      <c r="G22" s="128">
        <f t="shared" si="2"/>
        <v>11</v>
      </c>
      <c r="H22" s="9">
        <v>67210</v>
      </c>
      <c r="I22" s="128">
        <f t="shared" si="3"/>
        <v>4</v>
      </c>
      <c r="J22" s="9">
        <v>47015</v>
      </c>
      <c r="K22" s="87">
        <f t="shared" si="4"/>
        <v>4</v>
      </c>
      <c r="L22" s="116">
        <f t="shared" si="5"/>
        <v>2.7879948414356769E-2</v>
      </c>
      <c r="M22" s="9">
        <v>80599.5</v>
      </c>
      <c r="N22" s="87">
        <f t="shared" si="6"/>
        <v>6</v>
      </c>
      <c r="O22" s="116">
        <f t="shared" si="7"/>
        <v>4.2426703756187817E-2</v>
      </c>
      <c r="P22" s="9">
        <v>81374</v>
      </c>
      <c r="Q22" s="87">
        <f t="shared" si="8"/>
        <v>5</v>
      </c>
      <c r="R22" s="116">
        <f t="shared" si="9"/>
        <v>3.3780784189433963E-2</v>
      </c>
      <c r="S22" s="137">
        <v>48635</v>
      </c>
      <c r="T22" s="87">
        <f>_xlfn.RANK.EQ(S22,$S$7:$S$38)</f>
        <v>5</v>
      </c>
      <c r="U22" s="116">
        <f>S22/$S$39</f>
        <v>2.6341229919713764E-2</v>
      </c>
      <c r="V22" s="137">
        <v>122179.69</v>
      </c>
      <c r="W22" s="87">
        <f>_xlfn.RANK.EQ(V22,$V$7:$V$38)</f>
        <v>3</v>
      </c>
      <c r="X22" s="116">
        <f>V22/$V$39</f>
        <v>6.513014710777569E-2</v>
      </c>
      <c r="Y22" s="81">
        <v>48877</v>
      </c>
      <c r="Z22" s="87">
        <f t="shared" si="10"/>
        <v>4</v>
      </c>
      <c r="AA22" s="116">
        <f t="shared" si="11"/>
        <v>2.8388578179055525E-2</v>
      </c>
    </row>
    <row r="23" spans="1:27" s="2" customFormat="1" x14ac:dyDescent="0.2">
      <c r="A23" s="3" t="s">
        <v>22</v>
      </c>
      <c r="B23" s="9">
        <v>14012.5</v>
      </c>
      <c r="C23" s="128">
        <f t="shared" si="0"/>
        <v>7</v>
      </c>
      <c r="D23" s="9">
        <v>15630</v>
      </c>
      <c r="E23" s="128">
        <f t="shared" si="1"/>
        <v>6</v>
      </c>
      <c r="F23" s="13">
        <v>15587.36</v>
      </c>
      <c r="G23" s="128">
        <f t="shared" si="2"/>
        <v>6</v>
      </c>
      <c r="H23" s="14">
        <v>16801.240000000002</v>
      </c>
      <c r="I23" s="128">
        <f t="shared" si="3"/>
        <v>8</v>
      </c>
      <c r="J23" s="13"/>
      <c r="K23" s="87">
        <f t="shared" si="4"/>
        <v>17</v>
      </c>
      <c r="L23" s="116">
        <f t="shared" si="5"/>
        <v>0</v>
      </c>
      <c r="M23" s="13">
        <v>6750</v>
      </c>
      <c r="N23" s="87">
        <f t="shared" si="6"/>
        <v>12</v>
      </c>
      <c r="O23" s="116">
        <f t="shared" si="7"/>
        <v>3.5531268848351142E-3</v>
      </c>
      <c r="P23" s="13">
        <v>6170</v>
      </c>
      <c r="Q23" s="87">
        <f t="shared" si="8"/>
        <v>10</v>
      </c>
      <c r="R23" s="116">
        <f t="shared" si="9"/>
        <v>2.5613517640623237E-3</v>
      </c>
      <c r="S23" s="137">
        <v>4110</v>
      </c>
      <c r="T23" s="87">
        <f>_xlfn.RANK.EQ(S23,$S$7:$S$38)</f>
        <v>10</v>
      </c>
      <c r="U23" s="116">
        <f>S23/$S$39</f>
        <v>2.2260194298349659E-3</v>
      </c>
      <c r="V23" s="137">
        <v>1407</v>
      </c>
      <c r="W23" s="87">
        <f>_xlfn.RANK.EQ(V23,$V$7:$V$38)</f>
        <v>11</v>
      </c>
      <c r="X23" s="116">
        <f>V23/$V$39</f>
        <v>7.500274143815588E-4</v>
      </c>
      <c r="Y23" s="81">
        <v>178</v>
      </c>
      <c r="Z23" s="87">
        <f t="shared" si="10"/>
        <v>12</v>
      </c>
      <c r="AA23" s="116">
        <f t="shared" si="11"/>
        <v>1.0338537381328402E-4</v>
      </c>
    </row>
    <row r="24" spans="1:27" s="2" customFormat="1" x14ac:dyDescent="0.2">
      <c r="A24" s="3" t="s">
        <v>23</v>
      </c>
      <c r="B24" s="9">
        <v>88790.5</v>
      </c>
      <c r="C24" s="128">
        <f t="shared" si="0"/>
        <v>4</v>
      </c>
      <c r="D24" s="9">
        <v>118651.4</v>
      </c>
      <c r="E24" s="128">
        <f t="shared" si="1"/>
        <v>3</v>
      </c>
      <c r="F24" s="13">
        <v>13364.4</v>
      </c>
      <c r="G24" s="128">
        <f t="shared" si="2"/>
        <v>7</v>
      </c>
      <c r="H24" s="14">
        <v>36545.39</v>
      </c>
      <c r="I24" s="128">
        <f t="shared" si="3"/>
        <v>5</v>
      </c>
      <c r="J24" s="13">
        <v>118854.25</v>
      </c>
      <c r="K24" s="87">
        <f t="shared" si="4"/>
        <v>3</v>
      </c>
      <c r="L24" s="116">
        <f t="shared" si="5"/>
        <v>7.0480705281868838E-2</v>
      </c>
      <c r="M24" s="13">
        <v>38073</v>
      </c>
      <c r="N24" s="87">
        <f t="shared" si="6"/>
        <v>7</v>
      </c>
      <c r="O24" s="116">
        <f t="shared" si="7"/>
        <v>2.0041214797974414E-2</v>
      </c>
      <c r="P24" s="13">
        <v>39278.800000000003</v>
      </c>
      <c r="Q24" s="87">
        <f t="shared" si="8"/>
        <v>6</v>
      </c>
      <c r="R24" s="116">
        <f t="shared" si="9"/>
        <v>1.6305806105389176E-2</v>
      </c>
      <c r="S24" s="137">
        <v>29755</v>
      </c>
      <c r="T24" s="87">
        <f>_xlfn.RANK.EQ(S24,$S$7:$S$38)</f>
        <v>6</v>
      </c>
      <c r="U24" s="116">
        <f>S24/$S$39</f>
        <v>1.6115622417211536E-2</v>
      </c>
      <c r="V24" s="137">
        <v>34065.65</v>
      </c>
      <c r="W24" s="87">
        <f>_xlfn.RANK.EQ(V24,$V$7:$V$38)</f>
        <v>5</v>
      </c>
      <c r="X24" s="116">
        <f>V24/$V$39</f>
        <v>1.8159325791561584E-2</v>
      </c>
      <c r="Y24" s="81">
        <v>35398.39</v>
      </c>
      <c r="Z24" s="87">
        <f t="shared" si="10"/>
        <v>5</v>
      </c>
      <c r="AA24" s="116">
        <f t="shared" si="11"/>
        <v>2.055997630639559E-2</v>
      </c>
    </row>
    <row r="25" spans="1:27" s="2" customFormat="1" x14ac:dyDescent="0.2">
      <c r="A25" s="3" t="s">
        <v>24</v>
      </c>
      <c r="B25" s="9"/>
      <c r="C25" s="128">
        <f t="shared" si="0"/>
        <v>13</v>
      </c>
      <c r="D25" s="9"/>
      <c r="E25" s="128">
        <f t="shared" si="1"/>
        <v>14</v>
      </c>
      <c r="F25" s="9"/>
      <c r="G25" s="128">
        <f t="shared" si="2"/>
        <v>14</v>
      </c>
      <c r="H25" s="9"/>
      <c r="I25" s="128">
        <f t="shared" si="3"/>
        <v>17</v>
      </c>
      <c r="J25" s="9"/>
      <c r="K25" s="87">
        <f t="shared" si="4"/>
        <v>17</v>
      </c>
      <c r="L25" s="116">
        <f t="shared" si="5"/>
        <v>0</v>
      </c>
      <c r="M25" s="9"/>
      <c r="N25" s="87">
        <f t="shared" si="6"/>
        <v>18</v>
      </c>
      <c r="O25" s="116">
        <f t="shared" si="7"/>
        <v>0</v>
      </c>
      <c r="P25" s="9"/>
      <c r="Q25" s="87">
        <f t="shared" si="8"/>
        <v>14</v>
      </c>
      <c r="R25" s="116">
        <f t="shared" si="9"/>
        <v>0</v>
      </c>
      <c r="S25" s="137"/>
      <c r="T25" s="87"/>
      <c r="U25" s="116"/>
      <c r="V25" s="137"/>
      <c r="W25" s="87"/>
      <c r="X25" s="116"/>
      <c r="Y25" s="81"/>
      <c r="Z25" s="87"/>
      <c r="AA25" s="116"/>
    </row>
    <row r="26" spans="1:27" s="2" customFormat="1" x14ac:dyDescent="0.2">
      <c r="A26" s="3" t="s">
        <v>25</v>
      </c>
      <c r="B26" s="9">
        <v>269263.3</v>
      </c>
      <c r="C26" s="128">
        <f t="shared" si="0"/>
        <v>2</v>
      </c>
      <c r="D26" s="9">
        <v>306742</v>
      </c>
      <c r="E26" s="128">
        <f t="shared" si="1"/>
        <v>2</v>
      </c>
      <c r="F26" s="13">
        <v>356402.44</v>
      </c>
      <c r="G26" s="128">
        <f t="shared" si="2"/>
        <v>2</v>
      </c>
      <c r="H26" s="14">
        <v>329411.78999999998</v>
      </c>
      <c r="I26" s="128">
        <f t="shared" si="3"/>
        <v>2</v>
      </c>
      <c r="J26" s="13">
        <v>178396.56</v>
      </c>
      <c r="K26" s="87">
        <f t="shared" si="4"/>
        <v>2</v>
      </c>
      <c r="L26" s="116">
        <f t="shared" si="5"/>
        <v>0.10578936275866643</v>
      </c>
      <c r="M26" s="13">
        <v>132352.28</v>
      </c>
      <c r="N26" s="87">
        <f t="shared" si="6"/>
        <v>3</v>
      </c>
      <c r="O26" s="116">
        <f t="shared" si="7"/>
        <v>6.9668806568477751E-2</v>
      </c>
      <c r="P26" s="13">
        <v>134869.60999999999</v>
      </c>
      <c r="Q26" s="87">
        <f t="shared" si="8"/>
        <v>3</v>
      </c>
      <c r="R26" s="116">
        <f t="shared" si="9"/>
        <v>5.5988413856061195E-2</v>
      </c>
      <c r="S26" s="137">
        <v>72704.67</v>
      </c>
      <c r="T26" s="87">
        <f>_xlfn.RANK.EQ(S26,$S$7:$S$38)</f>
        <v>4</v>
      </c>
      <c r="U26" s="116">
        <f>S26/$S$39</f>
        <v>3.93776175327833E-2</v>
      </c>
      <c r="V26" s="137">
        <v>94907.77</v>
      </c>
      <c r="W26" s="87">
        <f>_xlfn.RANK.EQ(V26,$V$7:$V$38)</f>
        <v>4</v>
      </c>
      <c r="X26" s="116">
        <f>V26/$V$39</f>
        <v>5.0592344945145473E-2</v>
      </c>
      <c r="Y26" s="81">
        <v>86031.39</v>
      </c>
      <c r="Z26" s="87">
        <f t="shared" si="10"/>
        <v>3</v>
      </c>
      <c r="AA26" s="116">
        <f t="shared" si="11"/>
        <v>4.9968468622620367E-2</v>
      </c>
    </row>
    <row r="27" spans="1:27" s="2" customFormat="1" x14ac:dyDescent="0.2">
      <c r="A27" s="3" t="s">
        <v>26</v>
      </c>
      <c r="B27" s="9">
        <v>23600</v>
      </c>
      <c r="C27" s="128">
        <f t="shared" si="0"/>
        <v>5</v>
      </c>
      <c r="D27" s="9">
        <v>24000</v>
      </c>
      <c r="E27" s="128">
        <f t="shared" si="1"/>
        <v>5</v>
      </c>
      <c r="F27" s="13">
        <v>20212</v>
      </c>
      <c r="G27" s="128">
        <f t="shared" si="2"/>
        <v>5</v>
      </c>
      <c r="H27" s="14">
        <v>25174.400000000001</v>
      </c>
      <c r="I27" s="128">
        <f t="shared" si="3"/>
        <v>7</v>
      </c>
      <c r="J27" s="13">
        <v>24156</v>
      </c>
      <c r="K27" s="87">
        <f t="shared" si="4"/>
        <v>7</v>
      </c>
      <c r="L27" s="116">
        <f t="shared" si="5"/>
        <v>1.4324535443947722E-2</v>
      </c>
      <c r="M27" s="13">
        <v>23800</v>
      </c>
      <c r="N27" s="87">
        <f t="shared" si="6"/>
        <v>8</v>
      </c>
      <c r="O27" s="116">
        <f t="shared" si="7"/>
        <v>1.252806220134455E-2</v>
      </c>
      <c r="P27" s="13">
        <v>19180</v>
      </c>
      <c r="Q27" s="87">
        <f t="shared" si="8"/>
        <v>7</v>
      </c>
      <c r="R27" s="116">
        <f t="shared" si="9"/>
        <v>7.9621923557075154E-3</v>
      </c>
      <c r="S27" s="137">
        <v>18677.810000000001</v>
      </c>
      <c r="T27" s="87">
        <f>_xlfn.RANK.EQ(S27,$S$7:$S$38)</f>
        <v>7</v>
      </c>
      <c r="U27" s="116">
        <f>S27/$S$39</f>
        <v>1.0116099261986819E-2</v>
      </c>
      <c r="V27" s="137">
        <v>17869.66</v>
      </c>
      <c r="W27" s="87">
        <f>_xlfn.RANK.EQ(V27,$V$7:$V$38)</f>
        <v>7</v>
      </c>
      <c r="X27" s="116">
        <f>V27/$V$39</f>
        <v>9.5257532947246384E-3</v>
      </c>
      <c r="Y27" s="81">
        <v>23646</v>
      </c>
      <c r="Z27" s="87">
        <f t="shared" si="10"/>
        <v>7</v>
      </c>
      <c r="AA27" s="116">
        <f t="shared" si="11"/>
        <v>1.3733991849375921E-2</v>
      </c>
    </row>
    <row r="28" spans="1:27" s="2" customFormat="1" x14ac:dyDescent="0.2">
      <c r="A28" s="3" t="s">
        <v>27</v>
      </c>
      <c r="B28" s="9">
        <v>2526</v>
      </c>
      <c r="C28" s="128">
        <f t="shared" si="0"/>
        <v>9</v>
      </c>
      <c r="D28" s="9">
        <v>1624</v>
      </c>
      <c r="E28" s="128">
        <f t="shared" si="1"/>
        <v>12</v>
      </c>
      <c r="F28" s="13">
        <v>5671</v>
      </c>
      <c r="G28" s="128">
        <f t="shared" si="2"/>
        <v>9</v>
      </c>
      <c r="H28" s="14">
        <v>2076</v>
      </c>
      <c r="I28" s="128">
        <f t="shared" si="3"/>
        <v>11</v>
      </c>
      <c r="J28" s="13">
        <v>1598</v>
      </c>
      <c r="K28" s="87">
        <f t="shared" si="4"/>
        <v>13</v>
      </c>
      <c r="L28" s="116">
        <f t="shared" si="5"/>
        <v>9.4761581550871249E-4</v>
      </c>
      <c r="M28" s="13">
        <v>632</v>
      </c>
      <c r="N28" s="87">
        <f t="shared" si="6"/>
        <v>14</v>
      </c>
      <c r="O28" s="116">
        <f t="shared" si="7"/>
        <v>3.3267795425419143E-4</v>
      </c>
      <c r="P28" s="13">
        <v>0</v>
      </c>
      <c r="Q28" s="87">
        <f t="shared" si="8"/>
        <v>14</v>
      </c>
      <c r="R28" s="116">
        <f t="shared" si="9"/>
        <v>0</v>
      </c>
      <c r="S28" s="137"/>
      <c r="T28" s="87"/>
      <c r="U28" s="116"/>
      <c r="V28" s="137"/>
      <c r="W28" s="87"/>
      <c r="X28" s="116"/>
      <c r="Y28" s="81"/>
      <c r="Z28" s="87"/>
      <c r="AA28" s="116"/>
    </row>
    <row r="29" spans="1:27" s="2" customFormat="1" x14ac:dyDescent="0.2">
      <c r="A29" s="3" t="s">
        <v>28</v>
      </c>
      <c r="B29" s="9">
        <v>0</v>
      </c>
      <c r="C29" s="128">
        <f t="shared" si="0"/>
        <v>13</v>
      </c>
      <c r="D29" s="9">
        <v>0</v>
      </c>
      <c r="E29" s="128">
        <f t="shared" si="1"/>
        <v>14</v>
      </c>
      <c r="F29" s="9">
        <v>0</v>
      </c>
      <c r="G29" s="128">
        <f t="shared" si="2"/>
        <v>14</v>
      </c>
      <c r="H29" s="9">
        <v>0</v>
      </c>
      <c r="I29" s="128">
        <f t="shared" si="3"/>
        <v>17</v>
      </c>
      <c r="J29" s="9">
        <v>60</v>
      </c>
      <c r="K29" s="87">
        <f t="shared" si="4"/>
        <v>16</v>
      </c>
      <c r="L29" s="116">
        <f t="shared" si="5"/>
        <v>3.55800681667852E-5</v>
      </c>
      <c r="M29" s="9">
        <v>905</v>
      </c>
      <c r="N29" s="87">
        <f t="shared" si="6"/>
        <v>13</v>
      </c>
      <c r="O29" s="116">
        <f t="shared" si="7"/>
        <v>4.7638219715196714E-4</v>
      </c>
      <c r="P29" s="9">
        <v>30</v>
      </c>
      <c r="Q29" s="87">
        <f t="shared" si="8"/>
        <v>13</v>
      </c>
      <c r="R29" s="116">
        <f t="shared" si="9"/>
        <v>1.2453898366591525E-5</v>
      </c>
      <c r="S29" s="137"/>
      <c r="T29" s="87"/>
      <c r="U29" s="116"/>
      <c r="V29" s="137"/>
      <c r="W29" s="87"/>
      <c r="X29" s="116"/>
      <c r="Y29" s="81"/>
      <c r="Z29" s="87"/>
      <c r="AA29" s="116"/>
    </row>
    <row r="30" spans="1:27" s="2" customFormat="1" x14ac:dyDescent="0.2">
      <c r="A30" s="3" t="s">
        <v>29</v>
      </c>
      <c r="B30" s="9">
        <v>0</v>
      </c>
      <c r="C30" s="128">
        <f t="shared" si="0"/>
        <v>13</v>
      </c>
      <c r="D30" s="9">
        <v>0</v>
      </c>
      <c r="E30" s="128">
        <f t="shared" si="1"/>
        <v>14</v>
      </c>
      <c r="F30" s="9">
        <v>0</v>
      </c>
      <c r="G30" s="128">
        <f t="shared" si="2"/>
        <v>14</v>
      </c>
      <c r="H30" s="9">
        <v>482</v>
      </c>
      <c r="I30" s="128">
        <f t="shared" si="3"/>
        <v>12</v>
      </c>
      <c r="J30" s="9">
        <v>81.900000000000006</v>
      </c>
      <c r="K30" s="87">
        <f t="shared" si="4"/>
        <v>15</v>
      </c>
      <c r="L30" s="116">
        <f t="shared" si="5"/>
        <v>4.8566793047661803E-5</v>
      </c>
      <c r="M30" s="9">
        <v>54.3</v>
      </c>
      <c r="N30" s="87">
        <f t="shared" si="6"/>
        <v>17</v>
      </c>
      <c r="O30" s="116">
        <f t="shared" si="7"/>
        <v>2.858293182911803E-5</v>
      </c>
      <c r="P30" s="9">
        <v>897</v>
      </c>
      <c r="Q30" s="87">
        <f t="shared" si="8"/>
        <v>12</v>
      </c>
      <c r="R30" s="116">
        <f t="shared" si="9"/>
        <v>3.723715611610866E-4</v>
      </c>
      <c r="S30" s="137"/>
      <c r="T30" s="87"/>
      <c r="U30" s="116"/>
      <c r="V30" s="137"/>
      <c r="W30" s="87"/>
      <c r="X30" s="116"/>
      <c r="Y30" s="81"/>
      <c r="Z30" s="87"/>
      <c r="AA30" s="116"/>
    </row>
    <row r="31" spans="1:27" s="2" customFormat="1" x14ac:dyDescent="0.2">
      <c r="A31" s="3" t="s">
        <v>30</v>
      </c>
      <c r="B31" s="9">
        <v>0</v>
      </c>
      <c r="C31" s="128">
        <f t="shared" si="0"/>
        <v>13</v>
      </c>
      <c r="D31" s="9">
        <v>0</v>
      </c>
      <c r="E31" s="128">
        <f t="shared" si="1"/>
        <v>14</v>
      </c>
      <c r="F31" s="9">
        <v>0</v>
      </c>
      <c r="G31" s="128">
        <f t="shared" si="2"/>
        <v>14</v>
      </c>
      <c r="H31" s="9">
        <v>0</v>
      </c>
      <c r="I31" s="128">
        <f t="shared" si="3"/>
        <v>17</v>
      </c>
      <c r="J31" s="9">
        <v>4500</v>
      </c>
      <c r="K31" s="87">
        <f t="shared" si="4"/>
        <v>11</v>
      </c>
      <c r="L31" s="116">
        <f t="shared" si="5"/>
        <v>2.6685051125088901E-3</v>
      </c>
      <c r="M31" s="9">
        <v>144</v>
      </c>
      <c r="N31" s="87">
        <f t="shared" si="6"/>
        <v>16</v>
      </c>
      <c r="O31" s="116">
        <f t="shared" si="7"/>
        <v>7.5800040209815769E-5</v>
      </c>
      <c r="P31" s="9">
        <v>0</v>
      </c>
      <c r="Q31" s="87">
        <f t="shared" si="8"/>
        <v>14</v>
      </c>
      <c r="R31" s="116">
        <f t="shared" si="9"/>
        <v>0</v>
      </c>
      <c r="S31" s="137"/>
      <c r="T31" s="87"/>
      <c r="U31" s="116"/>
      <c r="V31" s="137"/>
      <c r="W31" s="87"/>
      <c r="X31" s="116"/>
      <c r="Y31" s="81">
        <v>2840</v>
      </c>
      <c r="Z31" s="87">
        <f t="shared" si="10"/>
        <v>11</v>
      </c>
      <c r="AA31" s="116">
        <f t="shared" si="11"/>
        <v>1.6495194473580149E-3</v>
      </c>
    </row>
    <row r="32" spans="1:27" s="2" customFormat="1" x14ac:dyDescent="0.2">
      <c r="A32" s="3" t="s">
        <v>31</v>
      </c>
      <c r="B32" s="9">
        <v>0</v>
      </c>
      <c r="C32" s="128">
        <f t="shared" si="0"/>
        <v>13</v>
      </c>
      <c r="D32" s="9">
        <v>9.9700000000000006</v>
      </c>
      <c r="E32" s="128">
        <f t="shared" si="1"/>
        <v>13</v>
      </c>
      <c r="F32" s="13">
        <v>312</v>
      </c>
      <c r="G32" s="128">
        <f t="shared" si="2"/>
        <v>13</v>
      </c>
      <c r="H32" s="15">
        <v>0</v>
      </c>
      <c r="I32" s="128">
        <f t="shared" si="3"/>
        <v>17</v>
      </c>
      <c r="J32" s="13">
        <v>0</v>
      </c>
      <c r="K32" s="87">
        <f t="shared" si="4"/>
        <v>17</v>
      </c>
      <c r="L32" s="116">
        <f t="shared" si="5"/>
        <v>0</v>
      </c>
      <c r="M32" s="13">
        <v>0</v>
      </c>
      <c r="N32" s="87">
        <f t="shared" si="6"/>
        <v>18</v>
      </c>
      <c r="O32" s="116">
        <f t="shared" si="7"/>
        <v>0</v>
      </c>
      <c r="P32" s="13">
        <v>0</v>
      </c>
      <c r="Q32" s="87">
        <f t="shared" si="8"/>
        <v>14</v>
      </c>
      <c r="R32" s="116">
        <f t="shared" si="9"/>
        <v>0</v>
      </c>
      <c r="S32" s="137"/>
      <c r="T32" s="87"/>
      <c r="U32" s="116"/>
      <c r="V32" s="137"/>
      <c r="W32" s="87"/>
      <c r="X32" s="116"/>
      <c r="Y32" s="81"/>
      <c r="Z32" s="87"/>
      <c r="AA32" s="116"/>
    </row>
    <row r="33" spans="1:27" s="2" customFormat="1" x14ac:dyDescent="0.2">
      <c r="A33" s="3" t="s">
        <v>32</v>
      </c>
      <c r="B33" s="9"/>
      <c r="C33" s="128">
        <f t="shared" si="0"/>
        <v>13</v>
      </c>
      <c r="D33" s="9"/>
      <c r="E33" s="128">
        <f t="shared" si="1"/>
        <v>14</v>
      </c>
      <c r="F33" s="9"/>
      <c r="G33" s="128">
        <f t="shared" si="2"/>
        <v>14</v>
      </c>
      <c r="H33" s="9"/>
      <c r="I33" s="128">
        <f t="shared" si="3"/>
        <v>17</v>
      </c>
      <c r="J33" s="9"/>
      <c r="K33" s="87">
        <f t="shared" si="4"/>
        <v>17</v>
      </c>
      <c r="L33" s="116">
        <f t="shared" si="5"/>
        <v>0</v>
      </c>
      <c r="M33" s="9"/>
      <c r="N33" s="87">
        <f t="shared" si="6"/>
        <v>18</v>
      </c>
      <c r="O33" s="116">
        <f t="shared" si="7"/>
        <v>0</v>
      </c>
      <c r="P33" s="9"/>
      <c r="Q33" s="87">
        <f t="shared" si="8"/>
        <v>14</v>
      </c>
      <c r="R33" s="116">
        <f t="shared" si="9"/>
        <v>0</v>
      </c>
      <c r="S33" s="137"/>
      <c r="T33" s="87"/>
      <c r="U33" s="116"/>
      <c r="V33" s="137"/>
      <c r="W33" s="87"/>
      <c r="X33" s="116"/>
      <c r="Y33" s="81"/>
      <c r="Z33" s="87"/>
      <c r="AA33" s="116"/>
    </row>
    <row r="34" spans="1:27" s="2" customFormat="1" x14ac:dyDescent="0.2">
      <c r="A34" s="3" t="s">
        <v>33</v>
      </c>
      <c r="B34" s="9">
        <v>1800</v>
      </c>
      <c r="C34" s="128">
        <f t="shared" si="0"/>
        <v>11</v>
      </c>
      <c r="D34" s="9">
        <v>7200</v>
      </c>
      <c r="E34" s="128">
        <f t="shared" si="1"/>
        <v>8</v>
      </c>
      <c r="F34" s="13">
        <v>400</v>
      </c>
      <c r="G34" s="128">
        <f t="shared" si="2"/>
        <v>12</v>
      </c>
      <c r="H34" s="15">
        <v>0</v>
      </c>
      <c r="I34" s="128">
        <f t="shared" si="3"/>
        <v>17</v>
      </c>
      <c r="J34" s="13">
        <v>16760</v>
      </c>
      <c r="K34" s="87">
        <f t="shared" si="4"/>
        <v>8</v>
      </c>
      <c r="L34" s="116">
        <f t="shared" si="5"/>
        <v>9.938699041255333E-3</v>
      </c>
      <c r="M34" s="13">
        <v>125282.5</v>
      </c>
      <c r="N34" s="87">
        <f t="shared" si="6"/>
        <v>5</v>
      </c>
      <c r="O34" s="116">
        <f t="shared" si="7"/>
        <v>6.5947350955460032E-2</v>
      </c>
      <c r="P34" s="13">
        <v>17029.75</v>
      </c>
      <c r="Q34" s="87">
        <f t="shared" si="8"/>
        <v>8</v>
      </c>
      <c r="R34" s="116">
        <f t="shared" si="9"/>
        <v>7.0695591902820674E-3</v>
      </c>
      <c r="S34" s="137"/>
      <c r="T34" s="87"/>
      <c r="U34" s="116"/>
      <c r="V34" s="137">
        <v>13773</v>
      </c>
      <c r="W34" s="87">
        <f>_xlfn.RANK.EQ(V34,$V$7:$V$38)</f>
        <v>9</v>
      </c>
      <c r="X34" s="116">
        <f>V34/$V$39</f>
        <v>7.3419527919525301E-3</v>
      </c>
      <c r="Y34" s="81">
        <v>25564.25</v>
      </c>
      <c r="Z34" s="87">
        <f t="shared" si="10"/>
        <v>6</v>
      </c>
      <c r="AA34" s="116">
        <f t="shared" si="11"/>
        <v>1.4848143497226102E-2</v>
      </c>
    </row>
    <row r="35" spans="1:27" s="2" customFormat="1" x14ac:dyDescent="0.2">
      <c r="A35" s="3" t="s">
        <v>34</v>
      </c>
      <c r="B35" s="9">
        <v>0</v>
      </c>
      <c r="C35" s="128">
        <f t="shared" si="0"/>
        <v>13</v>
      </c>
      <c r="D35" s="9"/>
      <c r="E35" s="128">
        <f t="shared" si="1"/>
        <v>14</v>
      </c>
      <c r="F35" s="9"/>
      <c r="G35" s="128">
        <f t="shared" si="2"/>
        <v>14</v>
      </c>
      <c r="H35" s="9"/>
      <c r="I35" s="128">
        <f t="shared" si="3"/>
        <v>17</v>
      </c>
      <c r="J35" s="9"/>
      <c r="K35" s="87">
        <f t="shared" si="4"/>
        <v>17</v>
      </c>
      <c r="L35" s="116">
        <f t="shared" si="5"/>
        <v>0</v>
      </c>
      <c r="M35" s="9"/>
      <c r="N35" s="87">
        <f t="shared" si="6"/>
        <v>18</v>
      </c>
      <c r="O35" s="116">
        <f t="shared" si="7"/>
        <v>0</v>
      </c>
      <c r="P35" s="9"/>
      <c r="Q35" s="87">
        <f t="shared" si="8"/>
        <v>14</v>
      </c>
      <c r="R35" s="116">
        <f t="shared" si="9"/>
        <v>0</v>
      </c>
      <c r="S35" s="137"/>
      <c r="T35" s="87"/>
      <c r="U35" s="116"/>
      <c r="V35" s="137"/>
      <c r="W35" s="87"/>
      <c r="X35" s="116"/>
      <c r="Y35" s="81"/>
      <c r="Z35" s="87"/>
      <c r="AA35" s="116"/>
    </row>
    <row r="36" spans="1:27" s="2" customFormat="1" x14ac:dyDescent="0.2">
      <c r="A36" s="3" t="s">
        <v>35</v>
      </c>
      <c r="B36" s="9"/>
      <c r="C36" s="128">
        <f t="shared" si="0"/>
        <v>13</v>
      </c>
      <c r="D36" s="9"/>
      <c r="E36" s="128">
        <f t="shared" si="1"/>
        <v>14</v>
      </c>
      <c r="F36" s="9"/>
      <c r="G36" s="128">
        <f t="shared" si="2"/>
        <v>14</v>
      </c>
      <c r="H36" s="9">
        <v>0</v>
      </c>
      <c r="I36" s="128">
        <f t="shared" si="3"/>
        <v>17</v>
      </c>
      <c r="J36" s="9">
        <v>0</v>
      </c>
      <c r="K36" s="87">
        <f t="shared" si="4"/>
        <v>17</v>
      </c>
      <c r="L36" s="116">
        <f t="shared" si="5"/>
        <v>0</v>
      </c>
      <c r="M36" s="9">
        <v>0</v>
      </c>
      <c r="N36" s="87">
        <f t="shared" si="6"/>
        <v>18</v>
      </c>
      <c r="O36" s="116">
        <f t="shared" si="7"/>
        <v>0</v>
      </c>
      <c r="P36" s="9">
        <v>0</v>
      </c>
      <c r="Q36" s="87">
        <f t="shared" si="8"/>
        <v>14</v>
      </c>
      <c r="R36" s="116">
        <f t="shared" si="9"/>
        <v>0</v>
      </c>
      <c r="S36" s="137"/>
      <c r="T36" s="87"/>
      <c r="U36" s="116"/>
      <c r="V36" s="137"/>
      <c r="W36" s="87"/>
      <c r="X36" s="116"/>
      <c r="Y36" s="81"/>
      <c r="Z36" s="87"/>
      <c r="AA36" s="116"/>
    </row>
    <row r="37" spans="1:27" s="2" customFormat="1" x14ac:dyDescent="0.2">
      <c r="A37" s="3" t="s">
        <v>36</v>
      </c>
      <c r="B37" s="9">
        <v>0</v>
      </c>
      <c r="C37" s="128">
        <f t="shared" si="0"/>
        <v>13</v>
      </c>
      <c r="D37" s="9">
        <v>0</v>
      </c>
      <c r="E37" s="128">
        <f t="shared" si="1"/>
        <v>14</v>
      </c>
      <c r="F37" s="9">
        <v>0</v>
      </c>
      <c r="G37" s="128">
        <f t="shared" si="2"/>
        <v>14</v>
      </c>
      <c r="H37" s="9">
        <v>6</v>
      </c>
      <c r="I37" s="128">
        <f t="shared" si="3"/>
        <v>16</v>
      </c>
      <c r="J37" s="9">
        <v>0</v>
      </c>
      <c r="K37" s="87">
        <f t="shared" si="4"/>
        <v>17</v>
      </c>
      <c r="L37" s="116">
        <f t="shared" si="5"/>
        <v>0</v>
      </c>
      <c r="M37" s="9">
        <v>0</v>
      </c>
      <c r="N37" s="87">
        <f t="shared" si="6"/>
        <v>18</v>
      </c>
      <c r="O37" s="116">
        <f t="shared" si="7"/>
        <v>0</v>
      </c>
      <c r="P37" s="9">
        <v>0</v>
      </c>
      <c r="Q37" s="87">
        <f t="shared" si="8"/>
        <v>14</v>
      </c>
      <c r="R37" s="116">
        <f t="shared" si="9"/>
        <v>0</v>
      </c>
      <c r="S37" s="137"/>
      <c r="T37" s="87"/>
      <c r="U37" s="116"/>
      <c r="V37" s="137"/>
      <c r="W37" s="87"/>
      <c r="X37" s="116"/>
      <c r="Y37" s="81"/>
      <c r="Z37" s="87"/>
      <c r="AA37" s="116"/>
    </row>
    <row r="38" spans="1:27" s="2" customFormat="1" x14ac:dyDescent="0.2">
      <c r="A38" s="3" t="s">
        <v>37</v>
      </c>
      <c r="B38" s="9">
        <v>10450</v>
      </c>
      <c r="C38" s="128">
        <f t="shared" si="0"/>
        <v>8</v>
      </c>
      <c r="D38" s="9">
        <v>39445</v>
      </c>
      <c r="E38" s="128">
        <f t="shared" si="1"/>
        <v>4</v>
      </c>
      <c r="F38" s="13">
        <v>29992.9</v>
      </c>
      <c r="G38" s="128">
        <f t="shared" si="2"/>
        <v>4</v>
      </c>
      <c r="H38" s="14">
        <v>29560</v>
      </c>
      <c r="I38" s="128">
        <f t="shared" si="3"/>
        <v>6</v>
      </c>
      <c r="J38" s="13">
        <v>40536</v>
      </c>
      <c r="K38" s="87">
        <f t="shared" si="4"/>
        <v>5</v>
      </c>
      <c r="L38" s="116">
        <f t="shared" si="5"/>
        <v>2.4037894053480082E-2</v>
      </c>
      <c r="M38" s="13">
        <v>198345.25</v>
      </c>
      <c r="N38" s="87">
        <f t="shared" si="6"/>
        <v>2</v>
      </c>
      <c r="O38" s="116">
        <f t="shared" si="7"/>
        <v>0.10440679114879139</v>
      </c>
      <c r="P38" s="13">
        <v>187337.63</v>
      </c>
      <c r="Q38" s="87">
        <f t="shared" si="8"/>
        <v>2</v>
      </c>
      <c r="R38" s="116">
        <f t="shared" si="9"/>
        <v>7.7769460141937585E-2</v>
      </c>
      <c r="S38" s="137">
        <v>192595.95</v>
      </c>
      <c r="T38" s="87">
        <f>_xlfn.RANK.EQ(S38,$S$7:$S$38)</f>
        <v>2</v>
      </c>
      <c r="U38" s="116">
        <f>S38/$S$39</f>
        <v>0.10431200165633178</v>
      </c>
      <c r="V38" s="137">
        <v>32219.200000000001</v>
      </c>
      <c r="W38" s="87">
        <f>_xlfn.RANK.EQ(V38,$V$7:$V$38)</f>
        <v>6</v>
      </c>
      <c r="X38" s="116">
        <f>V38/$S$39</f>
        <v>1.745025917609215E-2</v>
      </c>
      <c r="Y38" s="81">
        <v>16277.76</v>
      </c>
      <c r="Z38" s="87">
        <f t="shared" si="10"/>
        <v>8</v>
      </c>
      <c r="AA38" s="116">
        <f>Y38/$Y$39</f>
        <v>9.4543949575445069E-3</v>
      </c>
    </row>
    <row r="39" spans="1:27" s="2" customFormat="1" x14ac:dyDescent="0.2">
      <c r="A39" s="75" t="s">
        <v>38</v>
      </c>
      <c r="B39" s="76">
        <f t="shared" ref="B39:P39" si="12">SUM(B7:B38)</f>
        <v>1795078.2</v>
      </c>
      <c r="C39" s="127"/>
      <c r="D39" s="76">
        <f t="shared" si="12"/>
        <v>1197943.03</v>
      </c>
      <c r="E39" s="127"/>
      <c r="F39" s="76">
        <f t="shared" si="12"/>
        <v>1246790.1299999999</v>
      </c>
      <c r="G39" s="127"/>
      <c r="H39" s="76">
        <f t="shared" si="12"/>
        <v>1703852.6099999999</v>
      </c>
      <c r="I39" s="127"/>
      <c r="J39" s="76">
        <f t="shared" si="12"/>
        <v>1686337.41</v>
      </c>
      <c r="K39" s="103"/>
      <c r="L39" s="104">
        <f>SUM(L7:L38)</f>
        <v>1.0000000000000002</v>
      </c>
      <c r="M39" s="76">
        <f t="shared" si="12"/>
        <v>1899735.1400000001</v>
      </c>
      <c r="N39" s="103"/>
      <c r="O39" s="104">
        <f>SUM(O7:O38)</f>
        <v>0.99999999999999978</v>
      </c>
      <c r="P39" s="76">
        <f t="shared" si="12"/>
        <v>2408884.2799999998</v>
      </c>
      <c r="Q39" s="103"/>
      <c r="R39" s="104">
        <f>SUM(R7:R38)</f>
        <v>1</v>
      </c>
      <c r="S39" s="100">
        <f>SUM(S7:S38)</f>
        <v>1846345.0699999998</v>
      </c>
      <c r="T39" s="101"/>
      <c r="U39" s="106">
        <f>SUM(U17:U38)</f>
        <v>1</v>
      </c>
      <c r="V39" s="100">
        <f>SUM(V7:V38)</f>
        <v>1875931.4299999997</v>
      </c>
      <c r="W39" s="101"/>
      <c r="X39" s="106">
        <f>SUM(X17:X38)</f>
        <v>1.0002752177621317</v>
      </c>
      <c r="Y39" s="105">
        <f>SUM(Y7:Y38)</f>
        <v>1721713.5599999998</v>
      </c>
      <c r="Z39" s="101"/>
      <c r="AA39" s="106">
        <f>SUM(AA17:AA38)</f>
        <v>1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B41" s="1"/>
      <c r="C41" s="1"/>
      <c r="D41" s="1"/>
      <c r="E41" s="1"/>
      <c r="F41" s="1"/>
      <c r="G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</sheetData>
  <pageMargins left="0.79" right="0.79" top="0.67" bottom="0.98" header="0" footer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2.7109375" style="21" customWidth="1"/>
    <col min="20" max="20" width="5" style="21" bestFit="1" customWidth="1"/>
    <col min="21" max="21" width="6.85546875" style="21" bestFit="1" customWidth="1"/>
    <col min="22" max="22" width="12.7109375" style="21" customWidth="1"/>
    <col min="23" max="23" width="5" style="21" bestFit="1" customWidth="1"/>
    <col min="24" max="24" width="6.85546875" style="21" bestFit="1" customWidth="1"/>
    <col min="25" max="25" width="12.7109375" style="21" bestFit="1" customWidth="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71</v>
      </c>
      <c r="B1" s="11"/>
      <c r="C1" s="11"/>
    </row>
    <row r="2" spans="1:27" s="2" customFormat="1" ht="15" x14ac:dyDescent="0.25">
      <c r="A2" s="27" t="s">
        <v>3</v>
      </c>
      <c r="B2" s="11"/>
      <c r="C2" s="11"/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  <c r="B4" s="11"/>
      <c r="C4" s="11"/>
    </row>
    <row r="5" spans="1:27" s="2" customFormat="1" x14ac:dyDescent="0.2">
      <c r="A5" s="10"/>
      <c r="B5" s="11"/>
      <c r="C5" s="11"/>
    </row>
    <row r="6" spans="1:27" s="2" customFormat="1" ht="25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95">
        <v>2015</v>
      </c>
      <c r="T6" s="96" t="s">
        <v>56</v>
      </c>
      <c r="U6" s="97" t="s">
        <v>61</v>
      </c>
      <c r="V6" s="95">
        <v>2016</v>
      </c>
      <c r="W6" s="96" t="s">
        <v>56</v>
      </c>
      <c r="X6" s="96" t="s">
        <v>61</v>
      </c>
      <c r="Y6" s="95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9">
        <v>393258</v>
      </c>
      <c r="C7" s="128">
        <f>_xlfn.RANK.EQ(B7,$B$7:$B$38)</f>
        <v>7</v>
      </c>
      <c r="D7" s="9">
        <v>371273</v>
      </c>
      <c r="E7" s="128">
        <f>_xlfn.RANK.EQ(D7,$D$7:$D$38)</f>
        <v>7</v>
      </c>
      <c r="F7" s="9">
        <v>322308.5</v>
      </c>
      <c r="G7" s="128">
        <f>_xlfn.RANK.EQ(F7,$F$7:$F$38)</f>
        <v>7</v>
      </c>
      <c r="H7" s="9">
        <v>405344.92</v>
      </c>
      <c r="I7" s="128">
        <f>_xlfn.RANK.EQ(H7,$H$7:$H$38)</f>
        <v>7</v>
      </c>
      <c r="J7" s="9">
        <v>426778.02</v>
      </c>
      <c r="K7" s="87">
        <f>_xlfn.RANK.EQ(J7,$J$7:$J$38)</f>
        <v>7</v>
      </c>
      <c r="L7" s="116">
        <f>J7/$J$39</f>
        <v>2.6290546273034242E-2</v>
      </c>
      <c r="M7" s="9">
        <v>702159.12</v>
      </c>
      <c r="N7" s="87">
        <f>_xlfn.RANK.EQ(M7,$M$7:$M$38)</f>
        <v>7</v>
      </c>
      <c r="O7" s="116">
        <f>M7/$M$39</f>
        <v>3.7709607451661929E-2</v>
      </c>
      <c r="P7" s="9">
        <v>691814.33</v>
      </c>
      <c r="Q7" s="87">
        <f>_xlfn.RANK.EQ(P7,$P$7:$P$38)</f>
        <v>7</v>
      </c>
      <c r="R7" s="116">
        <f>P7/$P$39</f>
        <v>3.7059640636187316E-2</v>
      </c>
      <c r="S7" s="135"/>
      <c r="T7" s="87"/>
      <c r="U7" s="116"/>
      <c r="V7" s="135"/>
      <c r="W7" s="87"/>
      <c r="X7" s="116"/>
      <c r="Y7" s="80"/>
      <c r="Z7" s="87"/>
      <c r="AA7" s="116"/>
    </row>
    <row r="8" spans="1:27" s="2" customFormat="1" x14ac:dyDescent="0.2">
      <c r="A8" s="3" t="s">
        <v>7</v>
      </c>
      <c r="B8" s="9">
        <v>2416424.69</v>
      </c>
      <c r="C8" s="128">
        <f>_xlfn.RANK.EQ(B8,$B$7:$B$38)</f>
        <v>3</v>
      </c>
      <c r="D8" s="9">
        <v>2489988.6</v>
      </c>
      <c r="E8" s="128">
        <f>_xlfn.RANK.EQ(D8,$D$7:$D$38)</f>
        <v>3</v>
      </c>
      <c r="F8" s="9">
        <v>2634040.35</v>
      </c>
      <c r="G8" s="128">
        <f>_xlfn.RANK.EQ(F8,$F$7:$F$38)</f>
        <v>3</v>
      </c>
      <c r="H8" s="9">
        <v>2779064.6</v>
      </c>
      <c r="I8" s="128">
        <f>_xlfn.RANK.EQ(H8,$H$7:$H$38)</f>
        <v>2</v>
      </c>
      <c r="J8" s="9">
        <v>2819451.95</v>
      </c>
      <c r="K8" s="87">
        <f>_xlfn.RANK.EQ(J8,$J$7:$J$38)</f>
        <v>2</v>
      </c>
      <c r="L8" s="116">
        <f>J8/$J$39</f>
        <v>0.17368498020603693</v>
      </c>
      <c r="M8" s="9">
        <v>2931356.98</v>
      </c>
      <c r="N8" s="87">
        <f>_xlfn.RANK.EQ(M8,$M$7:$M$38)</f>
        <v>2</v>
      </c>
      <c r="O8" s="116">
        <f>M8/$M$39</f>
        <v>0.15742916080971678</v>
      </c>
      <c r="P8" s="9">
        <v>2854599.01</v>
      </c>
      <c r="Q8" s="87">
        <f>_xlfn.RANK.EQ(P8,$P$7:$P$38)</f>
        <v>2</v>
      </c>
      <c r="R8" s="116">
        <f>P8/$P$39</f>
        <v>0.15291734918387148</v>
      </c>
      <c r="S8" s="135"/>
      <c r="T8" s="87"/>
      <c r="U8" s="116"/>
      <c r="V8" s="135"/>
      <c r="W8" s="87"/>
      <c r="X8" s="116"/>
      <c r="Y8" s="80"/>
      <c r="Z8" s="87"/>
      <c r="AA8" s="116"/>
    </row>
    <row r="9" spans="1:27" s="2" customFormat="1" x14ac:dyDescent="0.2">
      <c r="A9" s="3" t="s">
        <v>8</v>
      </c>
      <c r="B9" s="9"/>
      <c r="C9" s="128"/>
      <c r="D9" s="9"/>
      <c r="E9" s="128"/>
      <c r="F9" s="9"/>
      <c r="G9" s="128"/>
      <c r="H9" s="9"/>
      <c r="I9" s="128"/>
      <c r="J9" s="9"/>
      <c r="K9" s="87"/>
      <c r="L9" s="116"/>
      <c r="M9" s="9"/>
      <c r="N9" s="87"/>
      <c r="O9" s="116"/>
      <c r="P9" s="9"/>
      <c r="Q9" s="87"/>
      <c r="R9" s="116"/>
      <c r="S9" s="135"/>
      <c r="T9" s="87"/>
      <c r="U9" s="116"/>
      <c r="V9" s="135"/>
      <c r="W9" s="87"/>
      <c r="X9" s="116"/>
      <c r="Y9" s="80"/>
      <c r="Z9" s="87"/>
      <c r="AA9" s="116"/>
    </row>
    <row r="10" spans="1:27" s="2" customFormat="1" x14ac:dyDescent="0.2">
      <c r="A10" s="3" t="s">
        <v>9</v>
      </c>
      <c r="B10" s="9"/>
      <c r="C10" s="128"/>
      <c r="D10" s="9"/>
      <c r="E10" s="128"/>
      <c r="F10" s="9"/>
      <c r="G10" s="128"/>
      <c r="H10" s="9"/>
      <c r="I10" s="128"/>
      <c r="J10" s="9"/>
      <c r="K10" s="87"/>
      <c r="L10" s="116"/>
      <c r="M10" s="9"/>
      <c r="N10" s="87"/>
      <c r="O10" s="116"/>
      <c r="P10" s="9"/>
      <c r="Q10" s="87"/>
      <c r="R10" s="116"/>
      <c r="S10" s="135">
        <v>760244.17</v>
      </c>
      <c r="T10" s="87">
        <f t="shared" ref="T10:T36" si="0">_xlfn.RANK.EQ(S10,$S$7:$S$38)</f>
        <v>14</v>
      </c>
      <c r="U10" s="116">
        <f t="shared" ref="U10:U36" si="1">S10/$S$39</f>
        <v>1.3723794645505749E-2</v>
      </c>
      <c r="V10" s="135">
        <v>804367.6</v>
      </c>
      <c r="W10" s="87">
        <f>_xlfn.RANK.EQ(V10,$V$7:$V$38)</f>
        <v>14</v>
      </c>
      <c r="X10" s="116">
        <f>V10/$V$39</f>
        <v>1.4250006786564502E-2</v>
      </c>
      <c r="Y10" s="80">
        <v>743493</v>
      </c>
      <c r="Z10" s="87">
        <f>_xlfn.RANK.EQ(Y10,$Y$7:$Y$38)</f>
        <v>14</v>
      </c>
      <c r="AA10" s="116">
        <f>Y10/$V$39</f>
        <v>1.3171565209443048E-2</v>
      </c>
    </row>
    <row r="11" spans="1:27" s="2" customFormat="1" x14ac:dyDescent="0.2">
      <c r="A11" s="3" t="s">
        <v>10</v>
      </c>
      <c r="B11" s="9"/>
      <c r="C11" s="128"/>
      <c r="D11" s="9"/>
      <c r="E11" s="128"/>
      <c r="F11" s="9"/>
      <c r="G11" s="128"/>
      <c r="H11" s="9"/>
      <c r="I11" s="128"/>
      <c r="J11" s="9"/>
      <c r="K11" s="87"/>
      <c r="L11" s="116"/>
      <c r="M11" s="9"/>
      <c r="N11" s="87"/>
      <c r="O11" s="116"/>
      <c r="P11" s="9"/>
      <c r="Q11" s="87"/>
      <c r="R11" s="116"/>
      <c r="S11" s="135">
        <v>2775334.14</v>
      </c>
      <c r="T11" s="87">
        <f t="shared" si="0"/>
        <v>6</v>
      </c>
      <c r="U11" s="116">
        <f t="shared" si="1"/>
        <v>5.00998459613591E-2</v>
      </c>
      <c r="V11" s="135">
        <v>2940907.9</v>
      </c>
      <c r="W11" s="87">
        <f>_xlfn.RANK.EQ(V11,$V$7:$V$38)</f>
        <v>5</v>
      </c>
      <c r="X11" s="116">
        <f>V11/$S$39</f>
        <v>5.3088754486529707E-2</v>
      </c>
      <c r="Y11" s="80">
        <v>2930694.53</v>
      </c>
      <c r="Z11" s="87">
        <f>_xlfn.RANK.EQ(Y11,$Y$7:$Y$38)</f>
        <v>6</v>
      </c>
      <c r="AA11" s="116">
        <f>Y11/$S$39</f>
        <v>5.2904384519551109E-2</v>
      </c>
    </row>
    <row r="12" spans="1:27" s="2" customFormat="1" x14ac:dyDescent="0.2">
      <c r="A12" s="3" t="s">
        <v>11</v>
      </c>
      <c r="B12" s="9"/>
      <c r="C12" s="128"/>
      <c r="D12" s="9"/>
      <c r="E12" s="128"/>
      <c r="F12" s="9"/>
      <c r="G12" s="128"/>
      <c r="H12" s="9"/>
      <c r="I12" s="128"/>
      <c r="J12" s="9"/>
      <c r="K12" s="87"/>
      <c r="L12" s="116"/>
      <c r="M12" s="9"/>
      <c r="N12" s="87"/>
      <c r="O12" s="116"/>
      <c r="P12" s="9"/>
      <c r="Q12" s="87"/>
      <c r="R12" s="116"/>
      <c r="S12" s="135"/>
      <c r="T12" s="87"/>
      <c r="U12" s="116"/>
      <c r="V12" s="135"/>
      <c r="W12" s="87"/>
      <c r="X12" s="116"/>
      <c r="Y12" s="80"/>
      <c r="Z12" s="87"/>
      <c r="AA12" s="116"/>
    </row>
    <row r="13" spans="1:27" s="2" customFormat="1" x14ac:dyDescent="0.2">
      <c r="A13" s="3" t="s">
        <v>12</v>
      </c>
      <c r="B13" s="9"/>
      <c r="C13" s="128"/>
      <c r="D13" s="9"/>
      <c r="E13" s="128"/>
      <c r="F13" s="9"/>
      <c r="G13" s="128"/>
      <c r="H13" s="9"/>
      <c r="I13" s="128"/>
      <c r="J13" s="9"/>
      <c r="K13" s="87"/>
      <c r="L13" s="116"/>
      <c r="M13" s="9"/>
      <c r="N13" s="87"/>
      <c r="O13" s="116"/>
      <c r="P13" s="9"/>
      <c r="Q13" s="87"/>
      <c r="R13" s="116"/>
      <c r="S13" s="135"/>
      <c r="T13" s="87"/>
      <c r="U13" s="116"/>
      <c r="V13" s="135"/>
      <c r="W13" s="87"/>
      <c r="X13" s="116"/>
      <c r="Y13" s="80"/>
      <c r="Z13" s="87"/>
      <c r="AA13" s="116"/>
    </row>
    <row r="14" spans="1:27" s="2" customFormat="1" x14ac:dyDescent="0.2">
      <c r="A14" s="3" t="s">
        <v>13</v>
      </c>
      <c r="B14" s="9">
        <v>748047.5</v>
      </c>
      <c r="C14" s="128">
        <f>_xlfn.RANK.EQ(B14,$B$7:$B$38)</f>
        <v>6</v>
      </c>
      <c r="D14" s="9">
        <v>836416</v>
      </c>
      <c r="E14" s="128">
        <f>_xlfn.RANK.EQ(D14,$D$7:$D$38)</f>
        <v>6</v>
      </c>
      <c r="F14" s="9">
        <v>1018619.1</v>
      </c>
      <c r="G14" s="128">
        <f>_xlfn.RANK.EQ(F14,$F$7:$F$38)</f>
        <v>6</v>
      </c>
      <c r="H14" s="9">
        <v>1275110.5</v>
      </c>
      <c r="I14" s="128">
        <f>_xlfn.RANK.EQ(H14,$H$7:$H$38)</f>
        <v>5</v>
      </c>
      <c r="J14" s="9">
        <v>1367977.81</v>
      </c>
      <c r="K14" s="87">
        <f>_xlfn.RANK.EQ(J14,$J$7:$J$38)</f>
        <v>5</v>
      </c>
      <c r="L14" s="116">
        <f>J14/$J$39</f>
        <v>8.4270703337273656E-2</v>
      </c>
      <c r="M14" s="9">
        <v>1484597.4</v>
      </c>
      <c r="N14" s="87">
        <f>_xlfn.RANK.EQ(M14,$M$7:$M$38)</f>
        <v>6</v>
      </c>
      <c r="O14" s="116">
        <f>M14/$M$39</f>
        <v>7.9730624559512839E-2</v>
      </c>
      <c r="P14" s="9">
        <v>1456564.83</v>
      </c>
      <c r="Q14" s="87">
        <f>_xlfn.RANK.EQ(P14,$P$7:$P$38)</f>
        <v>6</v>
      </c>
      <c r="R14" s="116">
        <f>P14/$P$39</f>
        <v>7.8026381967412101E-2</v>
      </c>
      <c r="S14" s="135">
        <v>1133016.01</v>
      </c>
      <c r="T14" s="87">
        <f t="shared" si="0"/>
        <v>13</v>
      </c>
      <c r="U14" s="116">
        <f t="shared" si="1"/>
        <v>2.0453006632474784E-2</v>
      </c>
      <c r="V14" s="135">
        <v>1124619.3</v>
      </c>
      <c r="W14" s="87">
        <f>_xlfn.RANK.EQ(V14,$V$7:$V$38)</f>
        <v>13</v>
      </c>
      <c r="X14" s="116">
        <f>V14/$V$39</f>
        <v>1.9923518373069004E-2</v>
      </c>
      <c r="Y14" s="80">
        <v>1075991.44</v>
      </c>
      <c r="Z14" s="87">
        <f t="shared" ref="Z14:Z36" si="2">_xlfn.RANK.EQ(Y14,$Y$7:$Y$38)</f>
        <v>13</v>
      </c>
      <c r="AA14" s="116">
        <f>Y14/$V$39</f>
        <v>1.9062037459347331E-2</v>
      </c>
    </row>
    <row r="15" spans="1:27" s="2" customFormat="1" x14ac:dyDescent="0.2">
      <c r="A15" s="3" t="s">
        <v>14</v>
      </c>
      <c r="B15" s="9"/>
      <c r="C15" s="128"/>
      <c r="D15" s="9"/>
      <c r="E15" s="128"/>
      <c r="F15" s="9"/>
      <c r="G15" s="128"/>
      <c r="H15" s="9"/>
      <c r="I15" s="128"/>
      <c r="J15" s="9"/>
      <c r="K15" s="87"/>
      <c r="L15" s="116"/>
      <c r="M15" s="9"/>
      <c r="N15" s="87"/>
      <c r="O15" s="116"/>
      <c r="P15" s="9"/>
      <c r="Q15" s="87"/>
      <c r="R15" s="116"/>
      <c r="S15" s="135"/>
      <c r="T15" s="87"/>
      <c r="U15" s="116"/>
      <c r="V15" s="135"/>
      <c r="W15" s="87"/>
      <c r="X15" s="116"/>
      <c r="Y15" s="80"/>
      <c r="Z15" s="87"/>
      <c r="AA15" s="116"/>
    </row>
    <row r="16" spans="1:27" s="2" customFormat="1" x14ac:dyDescent="0.2">
      <c r="A16" s="3" t="s">
        <v>15</v>
      </c>
      <c r="B16" s="9"/>
      <c r="C16" s="128"/>
      <c r="D16" s="9"/>
      <c r="E16" s="128"/>
      <c r="F16" s="9"/>
      <c r="G16" s="128"/>
      <c r="H16" s="9"/>
      <c r="I16" s="128"/>
      <c r="J16" s="9"/>
      <c r="K16" s="87"/>
      <c r="L16" s="116"/>
      <c r="M16" s="9"/>
      <c r="N16" s="87"/>
      <c r="O16" s="116"/>
      <c r="P16" s="9"/>
      <c r="Q16" s="87"/>
      <c r="R16" s="116"/>
      <c r="S16" s="135"/>
      <c r="T16" s="87"/>
      <c r="U16" s="116"/>
      <c r="V16" s="135"/>
      <c r="W16" s="87"/>
      <c r="X16" s="116"/>
      <c r="Y16" s="80"/>
      <c r="Z16" s="87"/>
      <c r="AA16" s="116"/>
    </row>
    <row r="17" spans="1:27" s="2" customFormat="1" x14ac:dyDescent="0.2">
      <c r="A17" s="3" t="s">
        <v>16</v>
      </c>
      <c r="B17" s="9"/>
      <c r="C17" s="128"/>
      <c r="D17" s="9"/>
      <c r="E17" s="128"/>
      <c r="F17" s="9"/>
      <c r="G17" s="128"/>
      <c r="H17" s="9"/>
      <c r="I17" s="128"/>
      <c r="J17" s="9"/>
      <c r="K17" s="87"/>
      <c r="L17" s="116"/>
      <c r="M17" s="9"/>
      <c r="N17" s="87"/>
      <c r="O17" s="116"/>
      <c r="P17" s="9"/>
      <c r="Q17" s="87"/>
      <c r="R17" s="116"/>
      <c r="S17" s="135"/>
      <c r="T17" s="87"/>
      <c r="U17" s="116"/>
      <c r="V17" s="135"/>
      <c r="W17" s="87"/>
      <c r="X17" s="116"/>
      <c r="Y17" s="80"/>
      <c r="Z17" s="87"/>
      <c r="AA17" s="116"/>
    </row>
    <row r="18" spans="1:27" s="2" customFormat="1" x14ac:dyDescent="0.2">
      <c r="A18" s="3" t="s">
        <v>17</v>
      </c>
      <c r="B18" s="9"/>
      <c r="C18" s="128"/>
      <c r="D18" s="9"/>
      <c r="E18" s="128"/>
      <c r="F18" s="9"/>
      <c r="G18" s="128"/>
      <c r="H18" s="9"/>
      <c r="I18" s="128"/>
      <c r="J18" s="9"/>
      <c r="K18" s="87"/>
      <c r="L18" s="116"/>
      <c r="M18" s="9"/>
      <c r="N18" s="87"/>
      <c r="O18" s="116"/>
      <c r="P18" s="9"/>
      <c r="Q18" s="87"/>
      <c r="R18" s="116"/>
      <c r="S18" s="135"/>
      <c r="T18" s="87"/>
      <c r="U18" s="116"/>
      <c r="V18" s="135"/>
      <c r="W18" s="87"/>
      <c r="X18" s="116"/>
      <c r="Y18" s="80"/>
      <c r="Z18" s="87"/>
      <c r="AA18" s="116"/>
    </row>
    <row r="19" spans="1:27" s="2" customFormat="1" x14ac:dyDescent="0.2">
      <c r="A19" s="3" t="s">
        <v>18</v>
      </c>
      <c r="B19" s="9"/>
      <c r="C19" s="128"/>
      <c r="D19" s="9"/>
      <c r="E19" s="128"/>
      <c r="F19" s="9"/>
      <c r="G19" s="128"/>
      <c r="H19" s="9"/>
      <c r="I19" s="128"/>
      <c r="J19" s="9"/>
      <c r="K19" s="87"/>
      <c r="L19" s="116"/>
      <c r="M19" s="9"/>
      <c r="N19" s="87"/>
      <c r="O19" s="116"/>
      <c r="P19" s="9"/>
      <c r="Q19" s="87"/>
      <c r="R19" s="116"/>
      <c r="S19" s="135"/>
      <c r="T19" s="87"/>
      <c r="U19" s="116"/>
      <c r="V19" s="135"/>
      <c r="W19" s="87"/>
      <c r="X19" s="116"/>
      <c r="Y19" s="80"/>
      <c r="Z19" s="87"/>
      <c r="AA19" s="116"/>
    </row>
    <row r="20" spans="1:27" s="2" customFormat="1" x14ac:dyDescent="0.2">
      <c r="A20" s="6" t="s">
        <v>19</v>
      </c>
      <c r="B20" s="22">
        <v>5974607.9500000002</v>
      </c>
      <c r="C20" s="129">
        <f>_xlfn.RANK.EQ(B20,$B$7:$B$38)</f>
        <v>1</v>
      </c>
      <c r="D20" s="22">
        <v>5741456.0099999998</v>
      </c>
      <c r="E20" s="129">
        <f>_xlfn.RANK.EQ(D20,$D$7:$D$38)</f>
        <v>1</v>
      </c>
      <c r="F20" s="22">
        <v>6221412.79</v>
      </c>
      <c r="G20" s="129">
        <f>_xlfn.RANK.EQ(F20,$F$7:$F$38)</f>
        <v>1</v>
      </c>
      <c r="H20" s="22">
        <v>5558114.8300000001</v>
      </c>
      <c r="I20" s="129">
        <f>_xlfn.RANK.EQ(H20,$H$7:$H$38)</f>
        <v>1</v>
      </c>
      <c r="J20" s="22">
        <v>6254590.4900000002</v>
      </c>
      <c r="K20" s="92">
        <f>_xlfn.RANK.EQ(J20,$J$7:$J$38)</f>
        <v>1</v>
      </c>
      <c r="L20" s="117">
        <f>J20/$J$39</f>
        <v>0.38529772619551711</v>
      </c>
      <c r="M20" s="22">
        <v>7402499.7199999997</v>
      </c>
      <c r="N20" s="92">
        <f>_xlfn.RANK.EQ(M20,$M$7:$M$38)</f>
        <v>1</v>
      </c>
      <c r="O20" s="117">
        <f>M20/$M$39</f>
        <v>0.39755284899274307</v>
      </c>
      <c r="P20" s="22">
        <v>7541028.8799999999</v>
      </c>
      <c r="Q20" s="92">
        <f>_xlfn.RANK.EQ(P20,$P$7:$P$38)</f>
        <v>1</v>
      </c>
      <c r="R20" s="117">
        <f>P20/$P$39</f>
        <v>0.40396361885118826</v>
      </c>
      <c r="S20" s="7">
        <v>7964203.4100000001</v>
      </c>
      <c r="T20" s="92">
        <f t="shared" si="0"/>
        <v>2</v>
      </c>
      <c r="U20" s="117">
        <f t="shared" si="1"/>
        <v>0.14376840550303283</v>
      </c>
      <c r="V20" s="7">
        <v>8034412.2699999996</v>
      </c>
      <c r="W20" s="92">
        <f>_xlfn.RANK.EQ(V20,$V$7:$V$38)</f>
        <v>2</v>
      </c>
      <c r="X20" s="117">
        <f>V20/$V$39</f>
        <v>0.14233595357838519</v>
      </c>
      <c r="Y20" s="84">
        <v>7439307.25</v>
      </c>
      <c r="Z20" s="92">
        <f t="shared" si="2"/>
        <v>2</v>
      </c>
      <c r="AA20" s="117">
        <f>Y20/$V$39</f>
        <v>0.13179319853241042</v>
      </c>
    </row>
    <row r="21" spans="1:27" s="2" customFormat="1" x14ac:dyDescent="0.2">
      <c r="A21" s="3" t="s">
        <v>20</v>
      </c>
      <c r="B21" s="9"/>
      <c r="C21" s="128"/>
      <c r="D21" s="9"/>
      <c r="E21" s="128"/>
      <c r="F21" s="9"/>
      <c r="G21" s="128"/>
      <c r="H21" s="9"/>
      <c r="I21" s="128"/>
      <c r="J21" s="9"/>
      <c r="K21" s="87"/>
      <c r="L21" s="116"/>
      <c r="M21" s="9"/>
      <c r="N21" s="87"/>
      <c r="O21" s="116"/>
      <c r="P21" s="9"/>
      <c r="Q21" s="87"/>
      <c r="R21" s="116"/>
      <c r="S21" s="135"/>
      <c r="T21" s="87"/>
      <c r="U21" s="116"/>
      <c r="V21" s="138">
        <v>13322.2</v>
      </c>
      <c r="W21" s="94">
        <f>_xlfn.RANK.EQ(V21,$V$7:$V$38)</f>
        <v>16</v>
      </c>
      <c r="X21" s="118">
        <f>V21/$V$39</f>
        <v>2.3601328598015338E-4</v>
      </c>
      <c r="Y21" s="93">
        <v>8109.6</v>
      </c>
      <c r="Z21" s="87">
        <f t="shared" si="2"/>
        <v>16</v>
      </c>
      <c r="AA21" s="118">
        <f>Y21/$V$39</f>
        <v>1.4366796354841181E-4</v>
      </c>
    </row>
    <row r="22" spans="1:27" s="2" customFormat="1" x14ac:dyDescent="0.2">
      <c r="A22" s="3" t="s">
        <v>21</v>
      </c>
      <c r="B22" s="9">
        <v>1458428.35</v>
      </c>
      <c r="C22" s="128">
        <f>_xlfn.RANK.EQ(B22,$B$7:$B$38)</f>
        <v>5</v>
      </c>
      <c r="D22" s="9">
        <v>1323751.1399999999</v>
      </c>
      <c r="E22" s="128">
        <f>_xlfn.RANK.EQ(D22,$D$7:$D$38)</f>
        <v>5</v>
      </c>
      <c r="F22" s="9">
        <v>1209571.8700000001</v>
      </c>
      <c r="G22" s="128">
        <f>_xlfn.RANK.EQ(F22,$F$7:$F$38)</f>
        <v>5</v>
      </c>
      <c r="H22" s="9">
        <v>1155447.42</v>
      </c>
      <c r="I22" s="128">
        <f>_xlfn.RANK.EQ(H22,$H$7:$H$38)</f>
        <v>6</v>
      </c>
      <c r="J22" s="9">
        <v>1189014.49</v>
      </c>
      <c r="K22" s="87">
        <f>_xlfn.RANK.EQ(J22,$J$7:$J$38)</f>
        <v>6</v>
      </c>
      <c r="L22" s="116">
        <f>J22/$J$39</f>
        <v>7.3246135001641385E-2</v>
      </c>
      <c r="M22" s="9">
        <v>1710129.73</v>
      </c>
      <c r="N22" s="87">
        <f>_xlfn.RANK.EQ(M22,$M$7:$M$38)</f>
        <v>5</v>
      </c>
      <c r="O22" s="116">
        <f>M22/$M$39</f>
        <v>9.1842887136061993E-2</v>
      </c>
      <c r="P22" s="9">
        <v>1720352.27</v>
      </c>
      <c r="Q22" s="87">
        <f>_xlfn.RANK.EQ(P22,$P$7:$P$38)</f>
        <v>5</v>
      </c>
      <c r="R22" s="116">
        <f>P22/$P$39</f>
        <v>9.2157149872638663E-2</v>
      </c>
      <c r="S22" s="135">
        <v>1627798.01</v>
      </c>
      <c r="T22" s="87">
        <f t="shared" si="0"/>
        <v>10</v>
      </c>
      <c r="U22" s="116">
        <f t="shared" si="1"/>
        <v>2.938472466497561E-2</v>
      </c>
      <c r="V22" s="135">
        <v>1499402.2</v>
      </c>
      <c r="W22" s="87">
        <f>_xlfn.RANK.EQ(V22,$V$7:$V$38)</f>
        <v>11</v>
      </c>
      <c r="X22" s="116">
        <f>V22/$V$39</f>
        <v>2.656309319991226E-2</v>
      </c>
      <c r="Y22" s="80">
        <v>1413323.08</v>
      </c>
      <c r="Z22" s="87">
        <f t="shared" si="2"/>
        <v>12</v>
      </c>
      <c r="AA22" s="116">
        <f>Y22/$V$39</f>
        <v>2.5038133661286512E-2</v>
      </c>
    </row>
    <row r="23" spans="1:27" s="2" customFormat="1" x14ac:dyDescent="0.2">
      <c r="A23" s="3" t="s">
        <v>22</v>
      </c>
      <c r="B23" s="9">
        <v>1670411.4</v>
      </c>
      <c r="C23" s="128">
        <f>_xlfn.RANK.EQ(B23,$B$7:$B$38)</f>
        <v>4</v>
      </c>
      <c r="D23" s="9">
        <v>1830360.6</v>
      </c>
      <c r="E23" s="128">
        <f>_xlfn.RANK.EQ(D23,$D$7:$D$38)</f>
        <v>4</v>
      </c>
      <c r="F23" s="9">
        <v>1862102.25</v>
      </c>
      <c r="G23" s="128">
        <f>_xlfn.RANK.EQ(F23,$F$7:$F$38)</f>
        <v>4</v>
      </c>
      <c r="H23" s="9">
        <v>1959194.6</v>
      </c>
      <c r="I23" s="128">
        <f>_xlfn.RANK.EQ(H23,$H$7:$H$38)</f>
        <v>4</v>
      </c>
      <c r="J23" s="9">
        <v>1927702.5</v>
      </c>
      <c r="K23" s="87">
        <f>_xlfn.RANK.EQ(J23,$J$7:$J$38)</f>
        <v>4</v>
      </c>
      <c r="L23" s="116">
        <f>J23/$J$39</f>
        <v>0.11875108230010016</v>
      </c>
      <c r="M23" s="9">
        <v>2091418.5</v>
      </c>
      <c r="N23" s="87">
        <f>_xlfn.RANK.EQ(M23,$M$7:$M$38)</f>
        <v>4</v>
      </c>
      <c r="O23" s="116">
        <f>M23/$M$39</f>
        <v>0.1123200830207028</v>
      </c>
      <c r="P23" s="9">
        <v>2027620.14</v>
      </c>
      <c r="Q23" s="87">
        <f>_xlfn.RANK.EQ(P23,$P$7:$P$38)</f>
        <v>4</v>
      </c>
      <c r="R23" s="116">
        <f>P23/$P$39</f>
        <v>0.10861711080066211</v>
      </c>
      <c r="S23" s="135">
        <v>2070582.9</v>
      </c>
      <c r="T23" s="87">
        <f t="shared" si="0"/>
        <v>8</v>
      </c>
      <c r="U23" s="116">
        <f t="shared" si="1"/>
        <v>3.7377799971942911E-2</v>
      </c>
      <c r="V23" s="135">
        <v>2048863.33</v>
      </c>
      <c r="W23" s="87">
        <f>_xlfn.RANK.EQ(V23,$V$7:$V$38)</f>
        <v>8</v>
      </c>
      <c r="X23" s="116">
        <f>V23/$V$39</f>
        <v>3.6297230715462862E-2</v>
      </c>
      <c r="Y23" s="80">
        <v>2037144.12</v>
      </c>
      <c r="Z23" s="87">
        <f t="shared" si="2"/>
        <v>9</v>
      </c>
      <c r="AA23" s="116">
        <f>Y23/$V$39</f>
        <v>3.6089615662304113E-2</v>
      </c>
    </row>
    <row r="24" spans="1:27" s="2" customFormat="1" x14ac:dyDescent="0.2">
      <c r="A24" s="3" t="s">
        <v>23</v>
      </c>
      <c r="B24" s="9">
        <v>2781308.7</v>
      </c>
      <c r="C24" s="128">
        <f>_xlfn.RANK.EQ(B24,$B$7:$B$38)</f>
        <v>2</v>
      </c>
      <c r="D24" s="9">
        <v>2625564.56</v>
      </c>
      <c r="E24" s="128">
        <f>_xlfn.RANK.EQ(D24,$D$7:$D$38)</f>
        <v>2</v>
      </c>
      <c r="F24" s="9">
        <v>2746019.69</v>
      </c>
      <c r="G24" s="128">
        <f>_xlfn.RANK.EQ(F24,$F$7:$F$38)</f>
        <v>2</v>
      </c>
      <c r="H24" s="9">
        <v>2694490.87</v>
      </c>
      <c r="I24" s="128">
        <f>_xlfn.RANK.EQ(H24,$H$7:$H$38)</f>
        <v>3</v>
      </c>
      <c r="J24" s="9">
        <v>2247621</v>
      </c>
      <c r="K24" s="87">
        <f>_xlfn.RANK.EQ(J24,$J$7:$J$38)</f>
        <v>3</v>
      </c>
      <c r="L24" s="116">
        <f>J24/$J$39</f>
        <v>0.13845882668639659</v>
      </c>
      <c r="M24" s="9">
        <v>2298003.7400000002</v>
      </c>
      <c r="N24" s="87">
        <f>_xlfn.RANK.EQ(M24,$M$7:$M$38)</f>
        <v>3</v>
      </c>
      <c r="O24" s="116">
        <f>M24/$M$39</f>
        <v>0.12341478802960075</v>
      </c>
      <c r="P24" s="9">
        <v>2375614.67</v>
      </c>
      <c r="Q24" s="87">
        <f>_xlfn.RANK.EQ(P24,$P$7:$P$38)</f>
        <v>3</v>
      </c>
      <c r="R24" s="116">
        <f>P24/$P$39</f>
        <v>0.12725874868803994</v>
      </c>
      <c r="S24" s="135">
        <v>2656204.2400000002</v>
      </c>
      <c r="T24" s="87">
        <f t="shared" si="0"/>
        <v>7</v>
      </c>
      <c r="U24" s="116">
        <f t="shared" si="1"/>
        <v>4.7949333865041896E-2</v>
      </c>
      <c r="V24" s="135">
        <v>2800274.4</v>
      </c>
      <c r="W24" s="87">
        <f>_xlfn.RANK.EQ(V24,$V$7:$V$38)</f>
        <v>7</v>
      </c>
      <c r="X24" s="116">
        <f>V24/$V$39</f>
        <v>4.9609070783361783E-2</v>
      </c>
      <c r="Y24" s="80">
        <v>2687864.83</v>
      </c>
      <c r="Z24" s="87">
        <f t="shared" si="2"/>
        <v>7</v>
      </c>
      <c r="AA24" s="116">
        <f>Y24/$V$39</f>
        <v>4.7617646544773858E-2</v>
      </c>
    </row>
    <row r="25" spans="1:27" s="2" customFormat="1" x14ac:dyDescent="0.2">
      <c r="A25" s="3" t="s">
        <v>24</v>
      </c>
      <c r="B25" s="9"/>
      <c r="C25" s="128"/>
      <c r="D25" s="9"/>
      <c r="E25" s="128"/>
      <c r="F25" s="9"/>
      <c r="G25" s="128"/>
      <c r="H25" s="9"/>
      <c r="I25" s="128"/>
      <c r="J25" s="9"/>
      <c r="K25" s="87"/>
      <c r="L25" s="116"/>
      <c r="M25" s="9"/>
      <c r="N25" s="87"/>
      <c r="O25" s="116"/>
      <c r="P25" s="9"/>
      <c r="Q25" s="87"/>
      <c r="R25" s="116"/>
      <c r="S25" s="135"/>
      <c r="T25" s="87"/>
      <c r="U25" s="116"/>
      <c r="V25" s="135"/>
      <c r="W25" s="87"/>
      <c r="X25" s="116"/>
      <c r="Y25" s="80"/>
      <c r="Z25" s="87"/>
      <c r="AA25" s="116"/>
    </row>
    <row r="26" spans="1:27" s="2" customFormat="1" x14ac:dyDescent="0.2">
      <c r="A26" s="3" t="s">
        <v>25</v>
      </c>
      <c r="B26" s="9"/>
      <c r="C26" s="128"/>
      <c r="D26" s="9"/>
      <c r="E26" s="128"/>
      <c r="F26" s="9"/>
      <c r="G26" s="128"/>
      <c r="H26" s="9"/>
      <c r="I26" s="128"/>
      <c r="J26" s="9"/>
      <c r="K26" s="87"/>
      <c r="L26" s="116"/>
      <c r="M26" s="9"/>
      <c r="N26" s="87"/>
      <c r="O26" s="116"/>
      <c r="P26" s="9"/>
      <c r="Q26" s="87"/>
      <c r="R26" s="116"/>
      <c r="S26" s="135">
        <v>2933126.46</v>
      </c>
      <c r="T26" s="87">
        <f t="shared" si="0"/>
        <v>5</v>
      </c>
      <c r="U26" s="116">
        <f t="shared" si="1"/>
        <v>5.2948285294103906E-2</v>
      </c>
      <c r="V26" s="135">
        <v>3982183.07</v>
      </c>
      <c r="W26" s="87">
        <f>_xlfn.RANK.EQ(V26,$V$7:$V$38)</f>
        <v>4</v>
      </c>
      <c r="X26" s="116">
        <f>V26/$V$39</f>
        <v>7.0547515554880952E-2</v>
      </c>
      <c r="Y26" s="80">
        <v>3768443.92</v>
      </c>
      <c r="Z26" s="87">
        <f t="shared" si="2"/>
        <v>4</v>
      </c>
      <c r="AA26" s="116">
        <f>Y26/$V$39</f>
        <v>6.6760957844134619E-2</v>
      </c>
    </row>
    <row r="27" spans="1:27" s="2" customFormat="1" x14ac:dyDescent="0.2">
      <c r="A27" s="3" t="s">
        <v>26</v>
      </c>
      <c r="B27" s="9"/>
      <c r="C27" s="128"/>
      <c r="D27" s="9"/>
      <c r="E27" s="128"/>
      <c r="F27" s="9"/>
      <c r="G27" s="128"/>
      <c r="H27" s="9"/>
      <c r="I27" s="128"/>
      <c r="J27" s="9"/>
      <c r="K27" s="87"/>
      <c r="L27" s="116"/>
      <c r="M27" s="9"/>
      <c r="N27" s="87"/>
      <c r="O27" s="116"/>
      <c r="P27" s="9"/>
      <c r="Q27" s="87"/>
      <c r="R27" s="116"/>
      <c r="S27" s="135">
        <v>1625610.86</v>
      </c>
      <c r="T27" s="87">
        <f t="shared" si="0"/>
        <v>11</v>
      </c>
      <c r="U27" s="116">
        <f t="shared" si="1"/>
        <v>2.9345242616124232E-2</v>
      </c>
      <c r="V27" s="135">
        <v>1686896</v>
      </c>
      <c r="W27" s="87">
        <f>_xlfn.RANK.EQ(V27,$V$7:$V$38)</f>
        <v>10</v>
      </c>
      <c r="X27" s="116">
        <f>V27/$V$39</f>
        <v>2.9884693824351594E-2</v>
      </c>
      <c r="Y27" s="80">
        <v>1761493.8</v>
      </c>
      <c r="Z27" s="87">
        <f t="shared" si="2"/>
        <v>10</v>
      </c>
      <c r="AA27" s="116">
        <f>Y27/$V$39</f>
        <v>3.1206252718895308E-2</v>
      </c>
    </row>
    <row r="28" spans="1:27" s="2" customFormat="1" x14ac:dyDescent="0.2">
      <c r="A28" s="3" t="s">
        <v>27</v>
      </c>
      <c r="B28" s="9"/>
      <c r="C28" s="128"/>
      <c r="D28" s="9"/>
      <c r="E28" s="128"/>
      <c r="F28" s="9"/>
      <c r="G28" s="128"/>
      <c r="H28" s="9"/>
      <c r="I28" s="128"/>
      <c r="J28" s="9"/>
      <c r="K28" s="87"/>
      <c r="L28" s="116"/>
      <c r="M28" s="9"/>
      <c r="N28" s="87"/>
      <c r="O28" s="116"/>
      <c r="P28" s="9"/>
      <c r="Q28" s="87"/>
      <c r="R28" s="116"/>
      <c r="S28" s="135"/>
      <c r="T28" s="87"/>
      <c r="U28" s="116"/>
      <c r="V28" s="135"/>
      <c r="W28" s="87"/>
      <c r="X28" s="116"/>
      <c r="Y28" s="80"/>
      <c r="Z28" s="87"/>
      <c r="AA28" s="116"/>
    </row>
    <row r="29" spans="1:27" s="2" customFormat="1" x14ac:dyDescent="0.2">
      <c r="A29" s="3" t="s">
        <v>28</v>
      </c>
      <c r="B29" s="9"/>
      <c r="C29" s="128"/>
      <c r="D29" s="9"/>
      <c r="E29" s="128"/>
      <c r="F29" s="9"/>
      <c r="G29" s="128"/>
      <c r="H29" s="9"/>
      <c r="I29" s="128"/>
      <c r="J29" s="9"/>
      <c r="K29" s="87"/>
      <c r="L29" s="116"/>
      <c r="M29" s="9"/>
      <c r="N29" s="87"/>
      <c r="O29" s="116"/>
      <c r="P29" s="9"/>
      <c r="Q29" s="87"/>
      <c r="R29" s="116"/>
      <c r="S29" s="135">
        <v>1527734</v>
      </c>
      <c r="T29" s="87">
        <f t="shared" si="0"/>
        <v>12</v>
      </c>
      <c r="U29" s="116">
        <f t="shared" si="1"/>
        <v>2.7578386676687147E-2</v>
      </c>
      <c r="V29" s="135">
        <v>1402208</v>
      </c>
      <c r="W29" s="87">
        <f>_xlfn.RANK.EQ(V29,$V$7:$V$38)</f>
        <v>12</v>
      </c>
      <c r="X29" s="116">
        <f>V29/$V$39</f>
        <v>2.4841221247816344E-2</v>
      </c>
      <c r="Y29" s="80">
        <v>1448275</v>
      </c>
      <c r="Z29" s="87">
        <f t="shared" si="2"/>
        <v>11</v>
      </c>
      <c r="AA29" s="116">
        <f>Y29/$V$39</f>
        <v>2.5657334505780324E-2</v>
      </c>
    </row>
    <row r="30" spans="1:27" s="2" customFormat="1" x14ac:dyDescent="0.2">
      <c r="A30" s="3" t="s">
        <v>29</v>
      </c>
      <c r="B30" s="9"/>
      <c r="C30" s="128"/>
      <c r="D30" s="9"/>
      <c r="E30" s="128"/>
      <c r="F30" s="9"/>
      <c r="G30" s="128"/>
      <c r="H30" s="9"/>
      <c r="I30" s="128"/>
      <c r="J30" s="9"/>
      <c r="K30" s="87"/>
      <c r="L30" s="116"/>
      <c r="M30" s="9"/>
      <c r="N30" s="87"/>
      <c r="O30" s="116"/>
      <c r="P30" s="9"/>
      <c r="Q30" s="87"/>
      <c r="R30" s="116"/>
      <c r="S30" s="135">
        <v>5188653.58</v>
      </c>
      <c r="T30" s="87">
        <f t="shared" si="0"/>
        <v>3</v>
      </c>
      <c r="U30" s="116">
        <f t="shared" si="1"/>
        <v>9.3664665943558933E-2</v>
      </c>
      <c r="V30" s="135">
        <v>4543481.0999999996</v>
      </c>
      <c r="W30" s="87">
        <f>_xlfn.RANK.EQ(V30,$V$7:$V$38)</f>
        <v>3</v>
      </c>
      <c r="X30" s="116">
        <f>V30/$V$39</f>
        <v>8.0491353094813298E-2</v>
      </c>
      <c r="Y30" s="80">
        <v>4636468.1399999997</v>
      </c>
      <c r="Z30" s="87">
        <f t="shared" si="2"/>
        <v>3</v>
      </c>
      <c r="AA30" s="116">
        <f>Y30/$V$39</f>
        <v>8.2138691887502793E-2</v>
      </c>
    </row>
    <row r="31" spans="1:27" s="2" customFormat="1" x14ac:dyDescent="0.2">
      <c r="A31" s="3" t="s">
        <v>30</v>
      </c>
      <c r="B31" s="9"/>
      <c r="C31" s="128"/>
      <c r="D31" s="9"/>
      <c r="E31" s="128"/>
      <c r="F31" s="9"/>
      <c r="G31" s="128"/>
      <c r="H31" s="9"/>
      <c r="I31" s="128"/>
      <c r="J31" s="9"/>
      <c r="K31" s="87"/>
      <c r="L31" s="116"/>
      <c r="M31" s="9"/>
      <c r="N31" s="87"/>
      <c r="O31" s="116"/>
      <c r="P31" s="9"/>
      <c r="Q31" s="87"/>
      <c r="R31" s="116"/>
      <c r="S31" s="135">
        <v>568143.76</v>
      </c>
      <c r="T31" s="87">
        <f t="shared" si="0"/>
        <v>15</v>
      </c>
      <c r="U31" s="116">
        <f t="shared" si="1"/>
        <v>1.0256031679092656E-2</v>
      </c>
      <c r="V31" s="135">
        <v>664514.80000000005</v>
      </c>
      <c r="W31" s="87">
        <f>_xlfn.RANK.EQ(V31,$V$7:$V$38)</f>
        <v>15</v>
      </c>
      <c r="X31" s="116">
        <f>V31/$V$39</f>
        <v>1.1772404072183605E-2</v>
      </c>
      <c r="Y31" s="80">
        <v>387263.9</v>
      </c>
      <c r="Z31" s="87">
        <f t="shared" si="2"/>
        <v>15</v>
      </c>
      <c r="AA31" s="116">
        <f>Y31/$V$39</f>
        <v>6.8606855910052032E-3</v>
      </c>
    </row>
    <row r="32" spans="1:27" s="2" customFormat="1" x14ac:dyDescent="0.2">
      <c r="A32" s="3" t="s">
        <v>31</v>
      </c>
      <c r="B32" s="9"/>
      <c r="C32" s="128"/>
      <c r="D32" s="9"/>
      <c r="E32" s="128"/>
      <c r="F32" s="9"/>
      <c r="G32" s="128"/>
      <c r="H32" s="9"/>
      <c r="I32" s="128"/>
      <c r="J32" s="9"/>
      <c r="K32" s="87"/>
      <c r="L32" s="116"/>
      <c r="M32" s="9"/>
      <c r="N32" s="87"/>
      <c r="O32" s="116"/>
      <c r="P32" s="9"/>
      <c r="Q32" s="87"/>
      <c r="R32" s="116"/>
      <c r="S32" s="135"/>
      <c r="T32" s="87"/>
      <c r="U32" s="116"/>
      <c r="V32" s="135"/>
      <c r="W32" s="87"/>
      <c r="X32" s="116"/>
      <c r="Y32" s="80"/>
      <c r="Z32" s="87"/>
      <c r="AA32" s="116"/>
    </row>
    <row r="33" spans="1:27" s="2" customFormat="1" x14ac:dyDescent="0.2">
      <c r="A33" s="3" t="s">
        <v>32</v>
      </c>
      <c r="B33" s="9"/>
      <c r="C33" s="128"/>
      <c r="D33" s="9"/>
      <c r="E33" s="128"/>
      <c r="F33" s="9"/>
      <c r="G33" s="128"/>
      <c r="H33" s="9"/>
      <c r="I33" s="128"/>
      <c r="J33" s="9"/>
      <c r="K33" s="87"/>
      <c r="L33" s="116"/>
      <c r="M33" s="9"/>
      <c r="N33" s="87"/>
      <c r="O33" s="116"/>
      <c r="P33" s="9"/>
      <c r="Q33" s="87"/>
      <c r="R33" s="116"/>
      <c r="S33" s="135">
        <v>1810860.61</v>
      </c>
      <c r="T33" s="87">
        <f t="shared" si="0"/>
        <v>9</v>
      </c>
      <c r="U33" s="116">
        <f t="shared" si="1"/>
        <v>3.2689338667701025E-2</v>
      </c>
      <c r="V33" s="135">
        <v>2011246</v>
      </c>
      <c r="W33" s="87">
        <f>_xlfn.RANK.EQ(V33,$V$7:$V$38)</f>
        <v>9</v>
      </c>
      <c r="X33" s="116">
        <f>V33/$V$39</f>
        <v>3.563081002945756E-2</v>
      </c>
      <c r="Y33" s="80">
        <v>2453374.37</v>
      </c>
      <c r="Z33" s="87">
        <f t="shared" si="2"/>
        <v>8</v>
      </c>
      <c r="AA33" s="116">
        <f>Y33/$V$39</f>
        <v>4.3463463001845691E-2</v>
      </c>
    </row>
    <row r="34" spans="1:27" s="2" customFormat="1" x14ac:dyDescent="0.2">
      <c r="A34" s="3" t="s">
        <v>33</v>
      </c>
      <c r="B34" s="9"/>
      <c r="C34" s="128"/>
      <c r="D34" s="9"/>
      <c r="E34" s="128"/>
      <c r="F34" s="9"/>
      <c r="G34" s="128"/>
      <c r="H34" s="9"/>
      <c r="I34" s="128"/>
      <c r="J34" s="9"/>
      <c r="K34" s="87"/>
      <c r="L34" s="116"/>
      <c r="M34" s="9"/>
      <c r="N34" s="87"/>
      <c r="O34" s="116"/>
      <c r="P34" s="9"/>
      <c r="Q34" s="87"/>
      <c r="R34" s="116"/>
      <c r="S34" s="135">
        <v>3039140.67</v>
      </c>
      <c r="T34" s="87">
        <f t="shared" si="0"/>
        <v>4</v>
      </c>
      <c r="U34" s="116">
        <f t="shared" si="1"/>
        <v>5.4862035250970421E-2</v>
      </c>
      <c r="V34" s="135">
        <v>2902527.58</v>
      </c>
      <c r="W34" s="87">
        <f>_xlfn.RANK.EQ(V34,$V$7:$V$38)</f>
        <v>6</v>
      </c>
      <c r="X34" s="116">
        <f>V34/$V$39</f>
        <v>5.1420566558362919E-2</v>
      </c>
      <c r="Y34" s="80">
        <v>3047552</v>
      </c>
      <c r="Z34" s="87">
        <f t="shared" si="2"/>
        <v>5</v>
      </c>
      <c r="AA34" s="116">
        <f>Y34/$V$39</f>
        <v>5.3989788602136914E-2</v>
      </c>
    </row>
    <row r="35" spans="1:27" s="2" customFormat="1" x14ac:dyDescent="0.2">
      <c r="A35" s="3" t="s">
        <v>34</v>
      </c>
      <c r="B35" s="9"/>
      <c r="C35" s="128"/>
      <c r="D35" s="9"/>
      <c r="E35" s="128"/>
      <c r="F35" s="9"/>
      <c r="G35" s="128"/>
      <c r="H35" s="9"/>
      <c r="I35" s="128"/>
      <c r="J35" s="9"/>
      <c r="K35" s="87"/>
      <c r="L35" s="116"/>
      <c r="M35" s="9"/>
      <c r="N35" s="87"/>
      <c r="O35" s="116"/>
      <c r="P35" s="9"/>
      <c r="Q35" s="87"/>
      <c r="R35" s="116"/>
      <c r="S35" s="137"/>
      <c r="T35" s="87"/>
      <c r="U35" s="116"/>
      <c r="V35" s="135"/>
      <c r="W35" s="87"/>
      <c r="X35" s="116"/>
      <c r="Y35" s="80"/>
      <c r="Z35" s="87"/>
      <c r="AA35" s="116"/>
    </row>
    <row r="36" spans="1:27" s="2" customFormat="1" x14ac:dyDescent="0.2">
      <c r="A36" s="3" t="s">
        <v>35</v>
      </c>
      <c r="B36" s="9"/>
      <c r="C36" s="128"/>
      <c r="D36" s="9"/>
      <c r="E36" s="128"/>
      <c r="F36" s="9"/>
      <c r="G36" s="128"/>
      <c r="H36" s="9"/>
      <c r="I36" s="128"/>
      <c r="J36" s="9"/>
      <c r="K36" s="87"/>
      <c r="L36" s="116"/>
      <c r="M36" s="9"/>
      <c r="N36" s="87"/>
      <c r="O36" s="116"/>
      <c r="P36" s="9"/>
      <c r="Q36" s="87"/>
      <c r="R36" s="116"/>
      <c r="S36" s="135">
        <v>19715408.52</v>
      </c>
      <c r="T36" s="87">
        <f t="shared" si="0"/>
        <v>1</v>
      </c>
      <c r="U36" s="116">
        <f t="shared" si="1"/>
        <v>0.35589910262742874</v>
      </c>
      <c r="V36" s="135">
        <v>19987596.489999998</v>
      </c>
      <c r="W36" s="87">
        <f>_xlfn.RANK.EQ(V36,$V$7:$V$38)</f>
        <v>1</v>
      </c>
      <c r="X36" s="116">
        <f>V36/$V$39</f>
        <v>0.35409604468107964</v>
      </c>
      <c r="Y36" s="80">
        <v>21116193.699999999</v>
      </c>
      <c r="Z36" s="87">
        <f t="shared" si="2"/>
        <v>1</v>
      </c>
      <c r="AA36" s="116">
        <f>Y36/$V$39</f>
        <v>0.37409003486889647</v>
      </c>
    </row>
    <row r="37" spans="1:27" s="2" customFormat="1" x14ac:dyDescent="0.2">
      <c r="A37" s="3" t="s">
        <v>36</v>
      </c>
      <c r="B37" s="9"/>
      <c r="C37" s="128"/>
      <c r="D37" s="9"/>
      <c r="E37" s="128"/>
      <c r="F37" s="9"/>
      <c r="G37" s="128"/>
      <c r="H37" s="9"/>
      <c r="I37" s="128"/>
      <c r="J37" s="9"/>
      <c r="K37" s="87"/>
      <c r="L37" s="116"/>
      <c r="M37" s="9"/>
      <c r="N37" s="87"/>
      <c r="O37" s="116"/>
      <c r="P37" s="9"/>
      <c r="Q37" s="87"/>
      <c r="R37" s="116"/>
      <c r="S37" s="135"/>
      <c r="T37" s="87"/>
      <c r="U37" s="116"/>
      <c r="V37" s="135"/>
      <c r="W37" s="87"/>
      <c r="X37" s="116"/>
      <c r="Y37" s="80"/>
      <c r="Z37" s="87"/>
      <c r="AA37" s="116"/>
    </row>
    <row r="38" spans="1:27" s="2" customFormat="1" x14ac:dyDescent="0.2">
      <c r="A38" s="3" t="s">
        <v>37</v>
      </c>
      <c r="B38" s="9"/>
      <c r="C38" s="128"/>
      <c r="D38" s="9"/>
      <c r="E38" s="128"/>
      <c r="F38" s="9"/>
      <c r="G38" s="128"/>
      <c r="H38" s="9"/>
      <c r="I38" s="128"/>
      <c r="J38" s="9"/>
      <c r="K38" s="87"/>
      <c r="L38" s="116"/>
      <c r="M38" s="9"/>
      <c r="N38" s="87"/>
      <c r="O38" s="116"/>
      <c r="P38" s="9"/>
      <c r="Q38" s="87"/>
      <c r="R38" s="116"/>
      <c r="S38" s="135"/>
      <c r="T38" s="87"/>
      <c r="U38" s="116"/>
      <c r="V38" s="135"/>
      <c r="W38" s="87"/>
      <c r="X38" s="116"/>
      <c r="Y38" s="80"/>
      <c r="Z38" s="87"/>
      <c r="AA38" s="116"/>
    </row>
    <row r="39" spans="1:27" s="2" customFormat="1" x14ac:dyDescent="0.2">
      <c r="A39" s="75" t="s">
        <v>38</v>
      </c>
      <c r="B39" s="76">
        <f t="shared" ref="B39:P39" si="3">SUM(B7:B38)</f>
        <v>15442486.59</v>
      </c>
      <c r="C39" s="127"/>
      <c r="D39" s="76">
        <f t="shared" si="3"/>
        <v>15218809.91</v>
      </c>
      <c r="E39" s="127"/>
      <c r="F39" s="76">
        <f t="shared" si="3"/>
        <v>16014074.549999999</v>
      </c>
      <c r="G39" s="127"/>
      <c r="H39" s="76">
        <f t="shared" si="3"/>
        <v>15826767.739999998</v>
      </c>
      <c r="I39" s="127"/>
      <c r="J39" s="76">
        <f t="shared" si="3"/>
        <v>16233136.26</v>
      </c>
      <c r="K39" s="103"/>
      <c r="L39" s="104">
        <f>SUM(L7:L38)</f>
        <v>1</v>
      </c>
      <c r="M39" s="76">
        <f t="shared" si="3"/>
        <v>18620165.189999998</v>
      </c>
      <c r="N39" s="103"/>
      <c r="O39" s="104">
        <f>SUM(O7:O38)</f>
        <v>1.0000000000000002</v>
      </c>
      <c r="P39" s="76">
        <f t="shared" si="3"/>
        <v>18667594.130000003</v>
      </c>
      <c r="Q39" s="103"/>
      <c r="R39" s="104">
        <f>SUM(R7:R38)</f>
        <v>0.99999999999999978</v>
      </c>
      <c r="S39" s="100">
        <f>SUM(S7:S38)</f>
        <v>55396061.340000004</v>
      </c>
      <c r="T39" s="139"/>
      <c r="U39" s="106">
        <f>SUM(U7:U38)</f>
        <v>1</v>
      </c>
      <c r="V39" s="100">
        <f>SUM(V7:V38)</f>
        <v>56446822.239999995</v>
      </c>
      <c r="W39" s="139"/>
      <c r="X39" s="106">
        <v>1</v>
      </c>
      <c r="Y39" s="105">
        <f>SUM(Y7:Y38)</f>
        <v>56954992.680000007</v>
      </c>
      <c r="Z39" s="139"/>
      <c r="AA39" s="106">
        <v>1</v>
      </c>
    </row>
    <row r="40" spans="1:27" s="2" customFormat="1" x14ac:dyDescent="0.2">
      <c r="B40" s="20"/>
      <c r="C40" s="20"/>
      <c r="D40" s="23"/>
      <c r="E40" s="23"/>
      <c r="F40" s="23"/>
      <c r="G40" s="23"/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>
      <c r="A44" s="1"/>
    </row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</sheetData>
  <pageMargins left="0.79" right="0.79" top="0.98" bottom="0.98" header="0" footer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5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.4257812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1.42578125" style="2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72</v>
      </c>
      <c r="B1" s="11"/>
      <c r="C1" s="11"/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0"/>
    </row>
    <row r="6" spans="1:27" s="2" customFormat="1" ht="25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>
        <v>83803.600000000006</v>
      </c>
      <c r="C7" s="125">
        <f>_xlfn.RANK.EQ(B7,$B$7:$B$38)</f>
        <v>24</v>
      </c>
      <c r="D7" s="13">
        <v>45404</v>
      </c>
      <c r="E7" s="125">
        <f>_xlfn.RANK.EQ(D7,$D$7:$D$38)</f>
        <v>24</v>
      </c>
      <c r="F7" s="13">
        <v>51629.61</v>
      </c>
      <c r="G7" s="125">
        <f>_xlfn.RANK.EQ(F7,$F$7:$F$38)</f>
        <v>27</v>
      </c>
      <c r="H7" s="14">
        <v>51246.5</v>
      </c>
      <c r="I7" s="130">
        <f>_xlfn.RANK.EQ(H7,$H$7:$H$38)</f>
        <v>26</v>
      </c>
      <c r="J7" s="13">
        <v>56307.09</v>
      </c>
      <c r="K7" s="86">
        <f>_xlfn.RANK.EQ(J7,$J$7:$J$38)</f>
        <v>26</v>
      </c>
      <c r="L7" s="110">
        <f>J7/$J$39</f>
        <v>2.55138161572746E-3</v>
      </c>
      <c r="M7" s="13">
        <v>79955.600000000006</v>
      </c>
      <c r="N7" s="86">
        <f>_xlfn.RANK.EQ(M7,$M$7:$M$38)</f>
        <v>26</v>
      </c>
      <c r="O7" s="110">
        <f>M7/$M$39</f>
        <v>3.5278752460015986E-3</v>
      </c>
      <c r="P7" s="13">
        <v>64271.21</v>
      </c>
      <c r="Q7" s="86">
        <f>_xlfn.RANK.EQ(P7,$P$7:$P$38)</f>
        <v>26</v>
      </c>
      <c r="R7" s="110">
        <f>P7/$P$39</f>
        <v>2.7615907507200967E-3</v>
      </c>
      <c r="S7" s="13">
        <v>60309.42</v>
      </c>
      <c r="T7" s="86">
        <f>_xlfn.RANK.EQ(S7,$S$7:$S$38)</f>
        <v>25</v>
      </c>
      <c r="U7" s="110">
        <f>S7/$S$39</f>
        <v>2.4422656129106423E-3</v>
      </c>
      <c r="V7" s="13">
        <v>63384.75</v>
      </c>
      <c r="W7" s="86">
        <f>_xlfn.RANK.EQ(V7,$V$7:$V$38)</f>
        <v>25</v>
      </c>
      <c r="X7" s="110">
        <f>V7/$V$39</f>
        <v>2.2436458318935495E-3</v>
      </c>
      <c r="Y7" s="86">
        <v>76937.09</v>
      </c>
      <c r="Z7" s="86">
        <f>_xlfn.RANK.EQ(Y7,$Y$7:$Y$38)</f>
        <v>26</v>
      </c>
      <c r="AA7" s="110">
        <f>Y7/$Y$39</f>
        <v>2.7712613392558874E-3</v>
      </c>
    </row>
    <row r="8" spans="1:27" s="2" customFormat="1" x14ac:dyDescent="0.2">
      <c r="A8" s="3" t="s">
        <v>7</v>
      </c>
      <c r="B8" s="4"/>
      <c r="C8" s="125"/>
      <c r="D8" s="9"/>
      <c r="E8" s="125"/>
      <c r="F8" s="9"/>
      <c r="G8" s="125"/>
      <c r="H8" s="9"/>
      <c r="I8" s="130"/>
      <c r="J8" s="9">
        <v>6.11</v>
      </c>
      <c r="K8" s="86">
        <f t="shared" ref="K8:K38" si="0">_xlfn.RANK.EQ(J8,$J$7:$J$38)</f>
        <v>32</v>
      </c>
      <c r="L8" s="110">
        <f t="shared" ref="L8:L38" si="1">J8/$J$39</f>
        <v>2.7685575070732269E-7</v>
      </c>
      <c r="M8" s="9">
        <v>1472.35</v>
      </c>
      <c r="N8" s="86">
        <f t="shared" ref="N8:N38" si="2">_xlfn.RANK.EQ(M8,$M$7:$M$38)</f>
        <v>32</v>
      </c>
      <c r="O8" s="110">
        <f t="shared" ref="O8:O38" si="3">M8/$M$39</f>
        <v>6.4964394219422443E-5</v>
      </c>
      <c r="P8" s="9">
        <v>1085.5</v>
      </c>
      <c r="Q8" s="86">
        <f t="shared" ref="Q8:Q38" si="4">_xlfn.RANK.EQ(P8,$P$7:$P$38)</f>
        <v>32</v>
      </c>
      <c r="R8" s="110">
        <f t="shared" ref="R8:R38" si="5">P8/$P$39</f>
        <v>4.6641517405797483E-5</v>
      </c>
      <c r="S8" s="9">
        <v>1779.46</v>
      </c>
      <c r="T8" s="86">
        <f t="shared" ref="T8:T38" si="6">_xlfn.RANK.EQ(S8,$S$7:$S$38)</f>
        <v>32</v>
      </c>
      <c r="U8" s="110">
        <f t="shared" ref="U8:U38" si="7">S8/$S$39</f>
        <v>7.2060284571630296E-5</v>
      </c>
      <c r="V8" s="9">
        <v>2567.9299999999998</v>
      </c>
      <c r="W8" s="86">
        <f>_xlfn.RANK.EQ(V8,$V$7:$V$38)</f>
        <v>32</v>
      </c>
      <c r="X8" s="110">
        <f>V8/$V$39</f>
        <v>9.0897659785585684E-5</v>
      </c>
      <c r="Y8" s="87">
        <v>13640.97</v>
      </c>
      <c r="Z8" s="86">
        <f>_xlfn.RANK.EQ(Y8,$Y$7:$Y$38)</f>
        <v>31</v>
      </c>
      <c r="AA8" s="110">
        <f>Y8/$Y$39</f>
        <v>4.9134549787299437E-4</v>
      </c>
    </row>
    <row r="9" spans="1:27" s="2" customFormat="1" x14ac:dyDescent="0.2">
      <c r="A9" s="3" t="s">
        <v>8</v>
      </c>
      <c r="B9" s="13">
        <v>28050.65</v>
      </c>
      <c r="C9" s="125">
        <f t="shared" ref="C9:C38" si="8">_xlfn.RANK.EQ(B9,$B$7:$B$38)</f>
        <v>27</v>
      </c>
      <c r="D9" s="13">
        <v>20715.830000000002</v>
      </c>
      <c r="E9" s="125">
        <f t="shared" ref="E9:E38" si="9">_xlfn.RANK.EQ(D9,$D$7:$D$38)</f>
        <v>29</v>
      </c>
      <c r="F9" s="13">
        <v>17094.55</v>
      </c>
      <c r="G9" s="125">
        <f t="shared" ref="G9:G38" si="10">_xlfn.RANK.EQ(F9,$F$7:$F$38)</f>
        <v>30</v>
      </c>
      <c r="H9" s="14">
        <v>19546.150000000001</v>
      </c>
      <c r="I9" s="130">
        <f t="shared" ref="I9:I38" si="11">_xlfn.RANK.EQ(H9,$H$7:$H$38)</f>
        <v>29</v>
      </c>
      <c r="J9" s="13">
        <v>32056.44</v>
      </c>
      <c r="K9" s="86">
        <f t="shared" si="0"/>
        <v>29</v>
      </c>
      <c r="L9" s="110">
        <f t="shared" si="1"/>
        <v>1.4525384224556869E-3</v>
      </c>
      <c r="M9" s="13">
        <v>21287.64</v>
      </c>
      <c r="N9" s="86">
        <f t="shared" si="2"/>
        <v>30</v>
      </c>
      <c r="O9" s="110">
        <f t="shared" si="3"/>
        <v>9.3927302405076639E-4</v>
      </c>
      <c r="P9" s="13">
        <v>31702.1</v>
      </c>
      <c r="Q9" s="86">
        <f t="shared" si="4"/>
        <v>30</v>
      </c>
      <c r="R9" s="110">
        <f t="shared" si="5"/>
        <v>1.3621686309998454E-3</v>
      </c>
      <c r="S9" s="13">
        <v>36876.97</v>
      </c>
      <c r="T9" s="86">
        <f t="shared" si="6"/>
        <v>28</v>
      </c>
      <c r="U9" s="110">
        <f t="shared" si="7"/>
        <v>1.4933546988072075E-3</v>
      </c>
      <c r="V9" s="13">
        <v>49456.67</v>
      </c>
      <c r="W9" s="86">
        <f>_xlfn.RANK.EQ(V9,$V$7:$V$38)</f>
        <v>26</v>
      </c>
      <c r="X9" s="110">
        <f>V9/$V$39</f>
        <v>1.7506301043205938E-3</v>
      </c>
      <c r="Y9" s="86">
        <v>62859.21</v>
      </c>
      <c r="Z9" s="86">
        <f t="shared" ref="Z9:Z38" si="12">_xlfn.RANK.EQ(Y9,$Y$7:$Y$38)</f>
        <v>28</v>
      </c>
      <c r="AA9" s="110">
        <f t="shared" ref="AA9:AA38" si="13">Y9/$Y$39</f>
        <v>2.2641784149773155E-3</v>
      </c>
    </row>
    <row r="10" spans="1:27" s="2" customFormat="1" x14ac:dyDescent="0.2">
      <c r="A10" s="3" t="s">
        <v>9</v>
      </c>
      <c r="B10" s="13">
        <v>225492.45</v>
      </c>
      <c r="C10" s="125">
        <f t="shared" si="8"/>
        <v>18</v>
      </c>
      <c r="D10" s="13">
        <v>278697.64</v>
      </c>
      <c r="E10" s="125">
        <f t="shared" si="9"/>
        <v>16</v>
      </c>
      <c r="F10" s="13">
        <v>384582.11</v>
      </c>
      <c r="G10" s="125">
        <f t="shared" si="10"/>
        <v>14</v>
      </c>
      <c r="H10" s="14">
        <v>457009.46</v>
      </c>
      <c r="I10" s="130">
        <f t="shared" si="11"/>
        <v>13</v>
      </c>
      <c r="J10" s="13">
        <v>343904.25</v>
      </c>
      <c r="K10" s="86">
        <f t="shared" si="0"/>
        <v>14</v>
      </c>
      <c r="L10" s="110">
        <f t="shared" si="1"/>
        <v>1.5582957333091453E-2</v>
      </c>
      <c r="M10" s="13">
        <v>440545.52</v>
      </c>
      <c r="N10" s="86">
        <f t="shared" si="2"/>
        <v>13</v>
      </c>
      <c r="O10" s="110">
        <f t="shared" si="3"/>
        <v>1.9438158612341126E-2</v>
      </c>
      <c r="P10" s="13">
        <v>420551.15</v>
      </c>
      <c r="Q10" s="86">
        <f t="shared" si="4"/>
        <v>14</v>
      </c>
      <c r="R10" s="110">
        <f t="shared" si="5"/>
        <v>1.8070146276142927E-2</v>
      </c>
      <c r="S10" s="13">
        <v>435750.65</v>
      </c>
      <c r="T10" s="86">
        <f t="shared" si="6"/>
        <v>14</v>
      </c>
      <c r="U10" s="110">
        <f t="shared" si="7"/>
        <v>1.7645980151997163E-2</v>
      </c>
      <c r="V10" s="13">
        <v>464714.94</v>
      </c>
      <c r="W10" s="86">
        <f t="shared" ref="W10:W38" si="14">_xlfn.RANK.EQ(V10,$V$7:$V$38)</f>
        <v>14</v>
      </c>
      <c r="X10" s="110">
        <f>V10/$V$39</f>
        <v>1.6449630836276249E-2</v>
      </c>
      <c r="Y10" s="86">
        <v>493707.03</v>
      </c>
      <c r="Z10" s="86">
        <f t="shared" si="12"/>
        <v>14</v>
      </c>
      <c r="AA10" s="110">
        <f t="shared" si="13"/>
        <v>1.7783246093111223E-2</v>
      </c>
    </row>
    <row r="11" spans="1:27" s="2" customFormat="1" x14ac:dyDescent="0.2">
      <c r="A11" s="3" t="s">
        <v>10</v>
      </c>
      <c r="B11" s="13">
        <v>1625349.87</v>
      </c>
      <c r="C11" s="125">
        <f t="shared" si="8"/>
        <v>4</v>
      </c>
      <c r="D11" s="13">
        <v>1218455.51</v>
      </c>
      <c r="E11" s="125">
        <f t="shared" si="9"/>
        <v>4</v>
      </c>
      <c r="F11" s="13">
        <v>1394496.3</v>
      </c>
      <c r="G11" s="125">
        <f t="shared" si="10"/>
        <v>6</v>
      </c>
      <c r="H11" s="14">
        <v>1554367.9</v>
      </c>
      <c r="I11" s="130">
        <f t="shared" si="11"/>
        <v>3</v>
      </c>
      <c r="J11" s="13">
        <v>1404679.92</v>
      </c>
      <c r="K11" s="86">
        <f t="shared" si="0"/>
        <v>5</v>
      </c>
      <c r="L11" s="110">
        <f t="shared" si="1"/>
        <v>6.3648725655499505E-2</v>
      </c>
      <c r="M11" s="13">
        <v>1529385.18</v>
      </c>
      <c r="N11" s="86">
        <f t="shared" si="2"/>
        <v>5</v>
      </c>
      <c r="O11" s="110">
        <f t="shared" si="3"/>
        <v>6.7480953405686384E-2</v>
      </c>
      <c r="P11" s="13">
        <v>1188399.8899999999</v>
      </c>
      <c r="Q11" s="86">
        <f t="shared" si="4"/>
        <v>9</v>
      </c>
      <c r="R11" s="110">
        <f t="shared" si="5"/>
        <v>5.1062896503438787E-2</v>
      </c>
      <c r="S11" s="13">
        <v>1067993.51</v>
      </c>
      <c r="T11" s="86">
        <f t="shared" si="6"/>
        <v>8</v>
      </c>
      <c r="U11" s="110">
        <f t="shared" si="7"/>
        <v>4.3249028498114198E-2</v>
      </c>
      <c r="V11" s="13">
        <v>1301639.1399999999</v>
      </c>
      <c r="W11" s="86">
        <f t="shared" si="14"/>
        <v>8</v>
      </c>
      <c r="X11" s="110">
        <f t="shared" ref="X11:X38" si="15">V11/$V$39</f>
        <v>4.6074445842107195E-2</v>
      </c>
      <c r="Y11" s="86">
        <v>1296939.6000000001</v>
      </c>
      <c r="Z11" s="86">
        <f t="shared" si="12"/>
        <v>7</v>
      </c>
      <c r="AA11" s="110">
        <f t="shared" si="13"/>
        <v>4.6715551274814207E-2</v>
      </c>
    </row>
    <row r="12" spans="1:27" s="2" customFormat="1" x14ac:dyDescent="0.2">
      <c r="A12" s="3" t="s">
        <v>11</v>
      </c>
      <c r="B12" s="13">
        <v>829904.58</v>
      </c>
      <c r="C12" s="125">
        <f t="shared" si="8"/>
        <v>10</v>
      </c>
      <c r="D12" s="13">
        <v>974935.69</v>
      </c>
      <c r="E12" s="125">
        <f t="shared" si="9"/>
        <v>8</v>
      </c>
      <c r="F12" s="13">
        <v>1068688.96</v>
      </c>
      <c r="G12" s="125">
        <f t="shared" si="10"/>
        <v>9</v>
      </c>
      <c r="H12" s="14">
        <v>851208.39</v>
      </c>
      <c r="I12" s="130">
        <f t="shared" si="11"/>
        <v>8</v>
      </c>
      <c r="J12" s="13">
        <v>1113012.42</v>
      </c>
      <c r="K12" s="86">
        <f t="shared" si="0"/>
        <v>9</v>
      </c>
      <c r="L12" s="110">
        <f t="shared" si="1"/>
        <v>5.0432715071305062E-2</v>
      </c>
      <c r="M12" s="13">
        <v>1309634.3799999999</v>
      </c>
      <c r="N12" s="86">
        <f t="shared" si="2"/>
        <v>7</v>
      </c>
      <c r="O12" s="110">
        <f t="shared" si="3"/>
        <v>5.778490450343253E-2</v>
      </c>
      <c r="P12" s="13">
        <v>1373409.72</v>
      </c>
      <c r="Q12" s="86">
        <f t="shared" si="4"/>
        <v>6</v>
      </c>
      <c r="R12" s="110">
        <f t="shared" si="5"/>
        <v>5.9012356849996721E-2</v>
      </c>
      <c r="S12" s="13">
        <v>1436559.58</v>
      </c>
      <c r="T12" s="86">
        <f t="shared" si="6"/>
        <v>5</v>
      </c>
      <c r="U12" s="110">
        <f t="shared" si="7"/>
        <v>5.8174329368966826E-2</v>
      </c>
      <c r="V12" s="13">
        <v>1350301.5</v>
      </c>
      <c r="W12" s="86">
        <f t="shared" si="14"/>
        <v>6</v>
      </c>
      <c r="X12" s="110">
        <f t="shared" si="15"/>
        <v>4.779695955690616E-2</v>
      </c>
      <c r="Y12" s="86">
        <v>1201124.71</v>
      </c>
      <c r="Z12" s="86">
        <f t="shared" si="12"/>
        <v>9</v>
      </c>
      <c r="AA12" s="110">
        <f t="shared" si="13"/>
        <v>4.3264314681617663E-2</v>
      </c>
    </row>
    <row r="13" spans="1:27" s="2" customFormat="1" x14ac:dyDescent="0.2">
      <c r="A13" s="3" t="s">
        <v>12</v>
      </c>
      <c r="B13" s="13">
        <v>23304.98</v>
      </c>
      <c r="C13" s="125">
        <f t="shared" si="8"/>
        <v>29</v>
      </c>
      <c r="D13" s="13">
        <v>16507.099999999999</v>
      </c>
      <c r="E13" s="125">
        <f t="shared" si="9"/>
        <v>30</v>
      </c>
      <c r="F13" s="13">
        <v>39277.519999999997</v>
      </c>
      <c r="G13" s="125">
        <f t="shared" si="10"/>
        <v>28</v>
      </c>
      <c r="H13" s="14">
        <v>9750.1299999999992</v>
      </c>
      <c r="I13" s="130">
        <f t="shared" si="11"/>
        <v>30</v>
      </c>
      <c r="J13" s="13">
        <v>13153.13</v>
      </c>
      <c r="K13" s="86">
        <f t="shared" si="0"/>
        <v>30</v>
      </c>
      <c r="L13" s="110">
        <f t="shared" si="1"/>
        <v>5.9599340103126143E-4</v>
      </c>
      <c r="M13" s="13">
        <v>40122.14</v>
      </c>
      <c r="N13" s="86">
        <f t="shared" si="2"/>
        <v>28</v>
      </c>
      <c r="O13" s="110">
        <f t="shared" si="3"/>
        <v>1.7703063265438639E-3</v>
      </c>
      <c r="P13" s="13">
        <v>43560.26</v>
      </c>
      <c r="Q13" s="86">
        <f t="shared" si="4"/>
        <v>29</v>
      </c>
      <c r="R13" s="110">
        <f t="shared" si="5"/>
        <v>1.8716873560488843E-3</v>
      </c>
      <c r="S13" s="13">
        <v>34822.58</v>
      </c>
      <c r="T13" s="86">
        <f t="shared" si="6"/>
        <v>29</v>
      </c>
      <c r="U13" s="110">
        <f t="shared" si="7"/>
        <v>1.4101609613693827E-3</v>
      </c>
      <c r="V13" s="13">
        <v>35699.269999999997</v>
      </c>
      <c r="W13" s="86">
        <f t="shared" si="14"/>
        <v>30</v>
      </c>
      <c r="X13" s="110">
        <f t="shared" si="15"/>
        <v>1.263655979350592E-3</v>
      </c>
      <c r="Y13" s="86">
        <v>25218.79</v>
      </c>
      <c r="Z13" s="86">
        <f t="shared" si="12"/>
        <v>30</v>
      </c>
      <c r="AA13" s="110">
        <f t="shared" si="13"/>
        <v>9.0837667176927261E-4</v>
      </c>
    </row>
    <row r="14" spans="1:27" s="2" customFormat="1" x14ac:dyDescent="0.2">
      <c r="A14" s="3" t="s">
        <v>13</v>
      </c>
      <c r="B14" s="13">
        <v>39633</v>
      </c>
      <c r="C14" s="125">
        <f t="shared" si="8"/>
        <v>25</v>
      </c>
      <c r="D14" s="13">
        <v>28733.3</v>
      </c>
      <c r="E14" s="125">
        <f t="shared" si="9"/>
        <v>28</v>
      </c>
      <c r="F14" s="13">
        <v>38141.050000000003</v>
      </c>
      <c r="G14" s="125">
        <f t="shared" si="10"/>
        <v>29</v>
      </c>
      <c r="H14" s="14">
        <v>39912.370000000003</v>
      </c>
      <c r="I14" s="130">
        <f t="shared" si="11"/>
        <v>27</v>
      </c>
      <c r="J14" s="13">
        <v>33705.47</v>
      </c>
      <c r="K14" s="86">
        <f t="shared" si="0"/>
        <v>28</v>
      </c>
      <c r="L14" s="110">
        <f t="shared" si="1"/>
        <v>1.5272591161690906E-3</v>
      </c>
      <c r="M14" s="13">
        <v>38155.67</v>
      </c>
      <c r="N14" s="86">
        <f t="shared" si="2"/>
        <v>29</v>
      </c>
      <c r="O14" s="110">
        <f t="shared" si="3"/>
        <v>1.6835399107455362E-3</v>
      </c>
      <c r="P14" s="13">
        <v>47679.79</v>
      </c>
      <c r="Q14" s="86">
        <f t="shared" si="4"/>
        <v>28</v>
      </c>
      <c r="R14" s="110">
        <f t="shared" si="5"/>
        <v>2.0486943852508232E-3</v>
      </c>
      <c r="S14" s="13">
        <v>39113.21</v>
      </c>
      <c r="T14" s="86">
        <f t="shared" si="6"/>
        <v>27</v>
      </c>
      <c r="U14" s="110">
        <f t="shared" si="7"/>
        <v>1.5839125594899214E-3</v>
      </c>
      <c r="V14" s="13">
        <v>41672.42</v>
      </c>
      <c r="W14" s="86">
        <f t="shared" si="14"/>
        <v>28</v>
      </c>
      <c r="X14" s="110">
        <f t="shared" si="15"/>
        <v>1.4750890622415864E-3</v>
      </c>
      <c r="Y14" s="86">
        <v>49005.19</v>
      </c>
      <c r="Z14" s="86">
        <f t="shared" si="12"/>
        <v>29</v>
      </c>
      <c r="AA14" s="110">
        <f t="shared" si="13"/>
        <v>1.7651588911133658E-3</v>
      </c>
    </row>
    <row r="15" spans="1:27" s="2" customFormat="1" x14ac:dyDescent="0.2">
      <c r="A15" s="3" t="s">
        <v>14</v>
      </c>
      <c r="B15" s="16">
        <v>8378.14</v>
      </c>
      <c r="C15" s="125">
        <f t="shared" si="8"/>
        <v>30</v>
      </c>
      <c r="D15" s="16">
        <v>7963.88</v>
      </c>
      <c r="E15" s="125">
        <f t="shared" si="9"/>
        <v>31</v>
      </c>
      <c r="F15" s="16">
        <v>8828.9500000000007</v>
      </c>
      <c r="G15" s="125">
        <f t="shared" si="10"/>
        <v>31</v>
      </c>
      <c r="H15" s="17">
        <v>4880.79</v>
      </c>
      <c r="I15" s="130">
        <f t="shared" si="11"/>
        <v>31</v>
      </c>
      <c r="J15" s="16">
        <v>5520.99</v>
      </c>
      <c r="K15" s="86">
        <f t="shared" si="0"/>
        <v>31</v>
      </c>
      <c r="L15" s="110">
        <f t="shared" si="1"/>
        <v>2.5016658446769583E-4</v>
      </c>
      <c r="M15" s="16">
        <v>5250.6</v>
      </c>
      <c r="N15" s="86">
        <f t="shared" si="2"/>
        <v>31</v>
      </c>
      <c r="O15" s="110">
        <f t="shared" si="3"/>
        <v>2.3167184995992766E-4</v>
      </c>
      <c r="P15" s="16">
        <v>5399.66</v>
      </c>
      <c r="Q15" s="86">
        <f t="shared" si="4"/>
        <v>31</v>
      </c>
      <c r="R15" s="110">
        <f t="shared" si="5"/>
        <v>2.3201136423343013E-4</v>
      </c>
      <c r="S15" s="16">
        <v>4836.99</v>
      </c>
      <c r="T15" s="86">
        <f t="shared" si="6"/>
        <v>31</v>
      </c>
      <c r="U15" s="110">
        <f t="shared" si="7"/>
        <v>1.9587676928401314E-4</v>
      </c>
      <c r="V15" s="16">
        <v>5059.6499999999996</v>
      </c>
      <c r="W15" s="86">
        <f t="shared" si="14"/>
        <v>31</v>
      </c>
      <c r="X15" s="110">
        <f t="shared" si="15"/>
        <v>1.7909769516074762E-4</v>
      </c>
      <c r="Y15" s="88">
        <v>4533.4399999999996</v>
      </c>
      <c r="Z15" s="86">
        <f t="shared" si="12"/>
        <v>32</v>
      </c>
      <c r="AA15" s="110">
        <f t="shared" si="13"/>
        <v>1.6329376385091E-4</v>
      </c>
    </row>
    <row r="16" spans="1:27" s="2" customFormat="1" x14ac:dyDescent="0.2">
      <c r="A16" s="3" t="s">
        <v>15</v>
      </c>
      <c r="B16" s="13">
        <v>310877.18</v>
      </c>
      <c r="C16" s="125">
        <f t="shared" si="8"/>
        <v>17</v>
      </c>
      <c r="D16" s="13">
        <v>334089.25</v>
      </c>
      <c r="E16" s="125">
        <f t="shared" si="9"/>
        <v>15</v>
      </c>
      <c r="F16" s="13">
        <v>249437.3</v>
      </c>
      <c r="G16" s="125">
        <f t="shared" si="10"/>
        <v>18</v>
      </c>
      <c r="H16" s="14">
        <v>177148.09</v>
      </c>
      <c r="I16" s="130">
        <f t="shared" si="11"/>
        <v>17</v>
      </c>
      <c r="J16" s="13">
        <v>211488.69</v>
      </c>
      <c r="K16" s="86">
        <f t="shared" si="0"/>
        <v>18</v>
      </c>
      <c r="L16" s="110">
        <f t="shared" si="1"/>
        <v>9.5829558160488142E-3</v>
      </c>
      <c r="M16" s="13">
        <v>297383.44</v>
      </c>
      <c r="N16" s="86">
        <f t="shared" si="2"/>
        <v>17</v>
      </c>
      <c r="O16" s="110">
        <f t="shared" si="3"/>
        <v>1.3121428349569029E-2</v>
      </c>
      <c r="P16" s="13">
        <v>413212.45</v>
      </c>
      <c r="Q16" s="86">
        <f t="shared" si="4"/>
        <v>15</v>
      </c>
      <c r="R16" s="110">
        <f t="shared" si="5"/>
        <v>1.7754818681683299E-2</v>
      </c>
      <c r="S16" s="13">
        <v>315098.40999999997</v>
      </c>
      <c r="T16" s="86">
        <f t="shared" si="6"/>
        <v>17</v>
      </c>
      <c r="U16" s="110">
        <f t="shared" si="7"/>
        <v>1.2760096373432523E-2</v>
      </c>
      <c r="V16" s="13">
        <v>363825.29</v>
      </c>
      <c r="W16" s="86">
        <f t="shared" si="14"/>
        <v>17</v>
      </c>
      <c r="X16" s="110">
        <f t="shared" si="15"/>
        <v>1.2878414688800728E-2</v>
      </c>
      <c r="Y16" s="86">
        <v>389068.39</v>
      </c>
      <c r="Z16" s="86">
        <f t="shared" si="12"/>
        <v>17</v>
      </c>
      <c r="AA16" s="110">
        <f t="shared" si="13"/>
        <v>1.401417947486098E-2</v>
      </c>
    </row>
    <row r="17" spans="1:27" s="2" customFormat="1" x14ac:dyDescent="0.2">
      <c r="A17" s="3" t="s">
        <v>16</v>
      </c>
      <c r="B17" s="13">
        <v>1499194.28</v>
      </c>
      <c r="C17" s="125">
        <f t="shared" si="8"/>
        <v>6</v>
      </c>
      <c r="D17" s="13">
        <v>844469.96</v>
      </c>
      <c r="E17" s="125">
        <f t="shared" si="9"/>
        <v>9</v>
      </c>
      <c r="F17" s="13">
        <v>1185172.29</v>
      </c>
      <c r="G17" s="125">
        <f t="shared" si="10"/>
        <v>7</v>
      </c>
      <c r="H17" s="14">
        <v>1015660.45</v>
      </c>
      <c r="I17" s="130">
        <f t="shared" si="11"/>
        <v>7</v>
      </c>
      <c r="J17" s="13">
        <v>1217706.1200000001</v>
      </c>
      <c r="K17" s="86">
        <f t="shared" si="0"/>
        <v>8</v>
      </c>
      <c r="L17" s="110">
        <f t="shared" si="1"/>
        <v>5.5176586250982193E-2</v>
      </c>
      <c r="M17" s="13">
        <v>1526682.36</v>
      </c>
      <c r="N17" s="86">
        <f t="shared" si="2"/>
        <v>6</v>
      </c>
      <c r="O17" s="110">
        <f t="shared" si="3"/>
        <v>6.7361697071265811E-2</v>
      </c>
      <c r="P17" s="13">
        <v>1420029.46</v>
      </c>
      <c r="Q17" s="86">
        <f t="shared" si="4"/>
        <v>5</v>
      </c>
      <c r="R17" s="110">
        <f t="shared" si="5"/>
        <v>6.1015503247660245E-2</v>
      </c>
      <c r="S17" s="13">
        <v>1361922.09</v>
      </c>
      <c r="T17" s="86">
        <f t="shared" si="6"/>
        <v>6</v>
      </c>
      <c r="U17" s="110">
        <f t="shared" si="7"/>
        <v>5.5151840091819705E-2</v>
      </c>
      <c r="V17" s="13">
        <v>1893920.97</v>
      </c>
      <c r="W17" s="86">
        <f t="shared" si="14"/>
        <v>5</v>
      </c>
      <c r="X17" s="110">
        <f t="shared" si="15"/>
        <v>6.7039593755221699E-2</v>
      </c>
      <c r="Y17" s="86">
        <v>1642835.37</v>
      </c>
      <c r="Z17" s="86">
        <f t="shared" si="12"/>
        <v>5</v>
      </c>
      <c r="AA17" s="110">
        <f t="shared" si="13"/>
        <v>5.9174660071535608E-2</v>
      </c>
    </row>
    <row r="18" spans="1:27" s="2" customFormat="1" x14ac:dyDescent="0.2">
      <c r="A18" s="3" t="s">
        <v>17</v>
      </c>
      <c r="B18" s="13">
        <v>1403046.22</v>
      </c>
      <c r="C18" s="125">
        <f t="shared" si="8"/>
        <v>7</v>
      </c>
      <c r="D18" s="13">
        <v>1135837.49</v>
      </c>
      <c r="E18" s="125">
        <f t="shared" si="9"/>
        <v>7</v>
      </c>
      <c r="F18" s="13">
        <v>1413973.17</v>
      </c>
      <c r="G18" s="125">
        <f t="shared" si="10"/>
        <v>5</v>
      </c>
      <c r="H18" s="14">
        <v>1309067.8400000001</v>
      </c>
      <c r="I18" s="130">
        <f t="shared" si="11"/>
        <v>5</v>
      </c>
      <c r="J18" s="13">
        <v>1304132.81</v>
      </c>
      <c r="K18" s="86">
        <f t="shared" si="0"/>
        <v>6</v>
      </c>
      <c r="L18" s="110">
        <f t="shared" si="1"/>
        <v>5.9092744375548324E-2</v>
      </c>
      <c r="M18" s="13">
        <v>989673.01</v>
      </c>
      <c r="N18" s="86">
        <f t="shared" si="2"/>
        <v>9</v>
      </c>
      <c r="O18" s="110">
        <f t="shared" si="3"/>
        <v>4.3667271756010741E-2</v>
      </c>
      <c r="P18" s="13">
        <v>1331607.6499999999</v>
      </c>
      <c r="Q18" s="86">
        <f t="shared" si="4"/>
        <v>7</v>
      </c>
      <c r="R18" s="110">
        <f t="shared" si="5"/>
        <v>5.7216215002457924E-2</v>
      </c>
      <c r="S18" s="13">
        <v>974883.13</v>
      </c>
      <c r="T18" s="86">
        <f t="shared" si="6"/>
        <v>11</v>
      </c>
      <c r="U18" s="110">
        <f t="shared" si="7"/>
        <v>3.9478468620751044E-2</v>
      </c>
      <c r="V18" s="13">
        <v>1335917.69</v>
      </c>
      <c r="W18" s="86">
        <f t="shared" si="14"/>
        <v>7</v>
      </c>
      <c r="X18" s="110">
        <f t="shared" si="15"/>
        <v>4.7287812240662919E-2</v>
      </c>
      <c r="Y18" s="86">
        <v>1357556.76</v>
      </c>
      <c r="Z18" s="86">
        <f t="shared" si="12"/>
        <v>6</v>
      </c>
      <c r="AA18" s="110">
        <f t="shared" si="13"/>
        <v>4.8898971417212209E-2</v>
      </c>
    </row>
    <row r="19" spans="1:27" s="2" customFormat="1" x14ac:dyDescent="0.2">
      <c r="A19" s="3" t="s">
        <v>18</v>
      </c>
      <c r="B19" s="13">
        <v>627557</v>
      </c>
      <c r="C19" s="125">
        <f t="shared" si="8"/>
        <v>12</v>
      </c>
      <c r="D19" s="13">
        <v>513060.42</v>
      </c>
      <c r="E19" s="125">
        <f t="shared" si="9"/>
        <v>12</v>
      </c>
      <c r="F19" s="13">
        <v>613320.09</v>
      </c>
      <c r="G19" s="125">
        <f t="shared" si="10"/>
        <v>12</v>
      </c>
      <c r="H19" s="14">
        <v>454945.24</v>
      </c>
      <c r="I19" s="130">
        <f t="shared" si="11"/>
        <v>14</v>
      </c>
      <c r="J19" s="13">
        <v>704421.71</v>
      </c>
      <c r="K19" s="86">
        <f t="shared" si="0"/>
        <v>12</v>
      </c>
      <c r="L19" s="110">
        <f t="shared" si="1"/>
        <v>3.1918690889784933E-2</v>
      </c>
      <c r="M19" s="13">
        <v>644627.82999999996</v>
      </c>
      <c r="N19" s="86">
        <f t="shared" si="2"/>
        <v>11</v>
      </c>
      <c r="O19" s="110">
        <f t="shared" si="3"/>
        <v>2.8442867845913562E-2</v>
      </c>
      <c r="P19" s="13">
        <v>650898.48</v>
      </c>
      <c r="Q19" s="86">
        <f t="shared" si="4"/>
        <v>11</v>
      </c>
      <c r="R19" s="110">
        <f t="shared" si="5"/>
        <v>2.7967658023332218E-2</v>
      </c>
      <c r="S19" s="13">
        <v>714239.06</v>
      </c>
      <c r="T19" s="86">
        <f t="shared" si="6"/>
        <v>12</v>
      </c>
      <c r="U19" s="110">
        <f t="shared" si="7"/>
        <v>2.8923532934583374E-2</v>
      </c>
      <c r="V19" s="13">
        <v>731471.46</v>
      </c>
      <c r="W19" s="86">
        <f t="shared" si="14"/>
        <v>12</v>
      </c>
      <c r="X19" s="110">
        <f t="shared" si="15"/>
        <v>2.5892078021575997E-2</v>
      </c>
      <c r="Y19" s="86">
        <v>731734.06</v>
      </c>
      <c r="Z19" s="86">
        <f t="shared" si="12"/>
        <v>12</v>
      </c>
      <c r="AA19" s="110">
        <f t="shared" si="13"/>
        <v>2.6356940600362557E-2</v>
      </c>
    </row>
    <row r="20" spans="1:27" s="2" customFormat="1" x14ac:dyDescent="0.2">
      <c r="A20" s="6" t="s">
        <v>19</v>
      </c>
      <c r="B20" s="8">
        <v>3205017.05</v>
      </c>
      <c r="C20" s="126">
        <f t="shared" si="8"/>
        <v>2</v>
      </c>
      <c r="D20" s="8">
        <v>2543055.73</v>
      </c>
      <c r="E20" s="126">
        <f t="shared" si="9"/>
        <v>2</v>
      </c>
      <c r="F20" s="8">
        <v>3395071.76</v>
      </c>
      <c r="G20" s="126">
        <f t="shared" si="10"/>
        <v>2</v>
      </c>
      <c r="H20" s="18">
        <v>2519275.73</v>
      </c>
      <c r="I20" s="131">
        <f t="shared" si="11"/>
        <v>2</v>
      </c>
      <c r="J20" s="8">
        <v>3235188.63</v>
      </c>
      <c r="K20" s="89">
        <f t="shared" si="0"/>
        <v>2</v>
      </c>
      <c r="L20" s="111">
        <f t="shared" si="1"/>
        <v>0.14659256576733959</v>
      </c>
      <c r="M20" s="8">
        <v>3303498.08</v>
      </c>
      <c r="N20" s="89">
        <f t="shared" si="2"/>
        <v>2</v>
      </c>
      <c r="O20" s="111">
        <f t="shared" si="3"/>
        <v>0.14576001057644253</v>
      </c>
      <c r="P20" s="8">
        <v>3472284.51</v>
      </c>
      <c r="Q20" s="89">
        <f t="shared" si="4"/>
        <v>2</v>
      </c>
      <c r="R20" s="111">
        <f t="shared" si="5"/>
        <v>0.1491963320230732</v>
      </c>
      <c r="S20" s="8">
        <v>3338766.29</v>
      </c>
      <c r="T20" s="89">
        <f t="shared" si="6"/>
        <v>2</v>
      </c>
      <c r="U20" s="111">
        <f t="shared" si="7"/>
        <v>0.13520531451989162</v>
      </c>
      <c r="V20" s="8">
        <v>3648069.63</v>
      </c>
      <c r="W20" s="89">
        <f t="shared" si="14"/>
        <v>2</v>
      </c>
      <c r="X20" s="111">
        <f t="shared" si="15"/>
        <v>0.12913163213244422</v>
      </c>
      <c r="Y20" s="83">
        <v>4024863.86</v>
      </c>
      <c r="Z20" s="89">
        <f t="shared" si="12"/>
        <v>2</v>
      </c>
      <c r="AA20" s="111">
        <f t="shared" si="13"/>
        <v>0.14497493485893762</v>
      </c>
    </row>
    <row r="21" spans="1:27" s="2" customFormat="1" x14ac:dyDescent="0.2">
      <c r="A21" s="3" t="s">
        <v>20</v>
      </c>
      <c r="B21" s="16">
        <v>1902018.58</v>
      </c>
      <c r="C21" s="125">
        <f t="shared" si="8"/>
        <v>3</v>
      </c>
      <c r="D21" s="16">
        <v>1316201.8</v>
      </c>
      <c r="E21" s="125">
        <f t="shared" si="9"/>
        <v>3</v>
      </c>
      <c r="F21" s="16">
        <v>1549545.32</v>
      </c>
      <c r="G21" s="125">
        <f t="shared" si="10"/>
        <v>3</v>
      </c>
      <c r="H21" s="17">
        <v>649178.68999999994</v>
      </c>
      <c r="I21" s="130">
        <f t="shared" si="11"/>
        <v>10</v>
      </c>
      <c r="J21" s="16">
        <v>1575300.48</v>
      </c>
      <c r="K21" s="86">
        <f t="shared" si="0"/>
        <v>4</v>
      </c>
      <c r="L21" s="110">
        <f t="shared" si="1"/>
        <v>7.1379868572832364E-2</v>
      </c>
      <c r="M21" s="16">
        <v>2012773.6</v>
      </c>
      <c r="N21" s="86">
        <f t="shared" si="2"/>
        <v>3</v>
      </c>
      <c r="O21" s="110">
        <f t="shared" si="3"/>
        <v>8.8809466244334639E-2</v>
      </c>
      <c r="P21" s="16">
        <v>1856138.09</v>
      </c>
      <c r="Q21" s="86">
        <f t="shared" si="4"/>
        <v>4</v>
      </c>
      <c r="R21" s="110">
        <f t="shared" si="5"/>
        <v>7.975411979023371E-2</v>
      </c>
      <c r="S21" s="16">
        <v>2036339.17</v>
      </c>
      <c r="T21" s="86">
        <f t="shared" si="6"/>
        <v>3</v>
      </c>
      <c r="U21" s="110">
        <f t="shared" si="7"/>
        <v>8.2462758406796136E-2</v>
      </c>
      <c r="V21" s="16">
        <v>2332071.4300000002</v>
      </c>
      <c r="W21" s="86">
        <f t="shared" si="14"/>
        <v>3</v>
      </c>
      <c r="X21" s="110">
        <f t="shared" si="15"/>
        <v>8.2548915056027364E-2</v>
      </c>
      <c r="Y21" s="88">
        <v>2219616.11</v>
      </c>
      <c r="Z21" s="86">
        <f t="shared" si="12"/>
        <v>3</v>
      </c>
      <c r="AA21" s="110">
        <f t="shared" si="13"/>
        <v>7.9950207547914057E-2</v>
      </c>
    </row>
    <row r="22" spans="1:27" s="2" customFormat="1" x14ac:dyDescent="0.2">
      <c r="A22" s="3" t="s">
        <v>21</v>
      </c>
      <c r="B22" s="13">
        <v>1608916.07</v>
      </c>
      <c r="C22" s="125">
        <f t="shared" si="8"/>
        <v>5</v>
      </c>
      <c r="D22" s="13">
        <v>1182457.5900000001</v>
      </c>
      <c r="E22" s="125">
        <f t="shared" si="9"/>
        <v>5</v>
      </c>
      <c r="F22" s="13">
        <v>1526483.72</v>
      </c>
      <c r="G22" s="125">
        <f t="shared" si="10"/>
        <v>4</v>
      </c>
      <c r="H22" s="14">
        <v>1386363.47</v>
      </c>
      <c r="I22" s="130">
        <f t="shared" si="11"/>
        <v>4</v>
      </c>
      <c r="J22" s="13">
        <v>1801964.66</v>
      </c>
      <c r="K22" s="86">
        <f t="shared" si="0"/>
        <v>3</v>
      </c>
      <c r="L22" s="110">
        <f t="shared" si="1"/>
        <v>8.1650454777801224E-2</v>
      </c>
      <c r="M22" s="13">
        <v>1746768.31</v>
      </c>
      <c r="N22" s="86">
        <f t="shared" si="2"/>
        <v>4</v>
      </c>
      <c r="O22" s="110">
        <f t="shared" si="3"/>
        <v>7.7072533773107146E-2</v>
      </c>
      <c r="P22" s="13">
        <v>1935286.73</v>
      </c>
      <c r="Q22" s="86">
        <f t="shared" si="4"/>
        <v>3</v>
      </c>
      <c r="R22" s="110">
        <f t="shared" si="5"/>
        <v>8.3154960573472034E-2</v>
      </c>
      <c r="S22" s="13">
        <v>1721658.03</v>
      </c>
      <c r="T22" s="86">
        <f t="shared" si="6"/>
        <v>4</v>
      </c>
      <c r="U22" s="110">
        <f t="shared" si="7"/>
        <v>6.9719559628669603E-2</v>
      </c>
      <c r="V22" s="13">
        <v>1901047.1</v>
      </c>
      <c r="W22" s="86">
        <f t="shared" si="14"/>
        <v>4</v>
      </c>
      <c r="X22" s="110">
        <f t="shared" si="15"/>
        <v>6.7291839159234992E-2</v>
      </c>
      <c r="Y22" s="86">
        <v>1911238.75</v>
      </c>
      <c r="Z22" s="86">
        <f t="shared" si="12"/>
        <v>4</v>
      </c>
      <c r="AA22" s="110">
        <f t="shared" si="13"/>
        <v>6.8842505714249755E-2</v>
      </c>
    </row>
    <row r="23" spans="1:27" s="2" customFormat="1" x14ac:dyDescent="0.2">
      <c r="A23" s="3" t="s">
        <v>22</v>
      </c>
      <c r="B23" s="13">
        <v>94604.37</v>
      </c>
      <c r="C23" s="125">
        <f t="shared" si="8"/>
        <v>23</v>
      </c>
      <c r="D23" s="13">
        <v>85314.66</v>
      </c>
      <c r="E23" s="125">
        <f t="shared" si="9"/>
        <v>23</v>
      </c>
      <c r="F23" s="13">
        <v>94008.03</v>
      </c>
      <c r="G23" s="125">
        <f t="shared" si="10"/>
        <v>24</v>
      </c>
      <c r="H23" s="14">
        <v>89884.61</v>
      </c>
      <c r="I23" s="130">
        <f t="shared" si="11"/>
        <v>23</v>
      </c>
      <c r="J23" s="13">
        <v>86478.78</v>
      </c>
      <c r="K23" s="86">
        <f t="shared" si="0"/>
        <v>24</v>
      </c>
      <c r="L23" s="110">
        <f t="shared" si="1"/>
        <v>3.9185184217927008E-3</v>
      </c>
      <c r="M23" s="13">
        <v>80498.95</v>
      </c>
      <c r="N23" s="86">
        <f t="shared" si="2"/>
        <v>25</v>
      </c>
      <c r="O23" s="110">
        <f t="shared" si="3"/>
        <v>3.551849439365352E-3</v>
      </c>
      <c r="P23" s="13">
        <v>84151.86</v>
      </c>
      <c r="Q23" s="86">
        <f t="shared" si="4"/>
        <v>24</v>
      </c>
      <c r="R23" s="110">
        <f t="shared" si="5"/>
        <v>3.6158180036114534E-3</v>
      </c>
      <c r="S23" s="13">
        <v>55916.7</v>
      </c>
      <c r="T23" s="86">
        <f t="shared" si="6"/>
        <v>26</v>
      </c>
      <c r="U23" s="110">
        <f t="shared" si="7"/>
        <v>2.2643798198928211E-3</v>
      </c>
      <c r="V23" s="13">
        <v>91373.09</v>
      </c>
      <c r="W23" s="86">
        <f t="shared" si="14"/>
        <v>23</v>
      </c>
      <c r="X23" s="110">
        <f t="shared" si="15"/>
        <v>3.2343560955235156E-3</v>
      </c>
      <c r="Y23" s="86">
        <v>122167.43</v>
      </c>
      <c r="Z23" s="86">
        <f t="shared" si="12"/>
        <v>23</v>
      </c>
      <c r="AA23" s="110">
        <f t="shared" si="13"/>
        <v>4.4004507536644531E-3</v>
      </c>
    </row>
    <row r="24" spans="1:27" s="2" customFormat="1" x14ac:dyDescent="0.2">
      <c r="A24" s="3" t="s">
        <v>23</v>
      </c>
      <c r="B24" s="13">
        <v>186568.29</v>
      </c>
      <c r="C24" s="125">
        <f t="shared" si="8"/>
        <v>20</v>
      </c>
      <c r="D24" s="13">
        <v>214439.91</v>
      </c>
      <c r="E24" s="125">
        <f t="shared" si="9"/>
        <v>19</v>
      </c>
      <c r="F24" s="13">
        <v>176223.69</v>
      </c>
      <c r="G24" s="125">
        <f t="shared" si="10"/>
        <v>20</v>
      </c>
      <c r="H24" s="14">
        <v>188045.76</v>
      </c>
      <c r="I24" s="130">
        <f t="shared" si="11"/>
        <v>16</v>
      </c>
      <c r="J24" s="13">
        <v>201137.99</v>
      </c>
      <c r="K24" s="86">
        <f t="shared" si="0"/>
        <v>19</v>
      </c>
      <c r="L24" s="110">
        <f t="shared" si="1"/>
        <v>9.113945862064151E-3</v>
      </c>
      <c r="M24" s="13">
        <v>193605.82</v>
      </c>
      <c r="N24" s="86">
        <f t="shared" si="2"/>
        <v>19</v>
      </c>
      <c r="O24" s="110">
        <f t="shared" si="3"/>
        <v>8.542455811223244E-3</v>
      </c>
      <c r="P24" s="13">
        <v>168004.53</v>
      </c>
      <c r="Q24" s="86">
        <f t="shared" si="4"/>
        <v>20</v>
      </c>
      <c r="R24" s="110">
        <f t="shared" si="5"/>
        <v>7.2187804792702209E-3</v>
      </c>
      <c r="S24" s="13">
        <v>113805.87</v>
      </c>
      <c r="T24" s="86">
        <f t="shared" si="6"/>
        <v>22</v>
      </c>
      <c r="U24" s="110">
        <f t="shared" si="7"/>
        <v>4.6086359783990439E-3</v>
      </c>
      <c r="V24" s="13">
        <v>153959.12</v>
      </c>
      <c r="W24" s="86">
        <f t="shared" si="14"/>
        <v>21</v>
      </c>
      <c r="X24" s="110">
        <f t="shared" si="15"/>
        <v>5.4497294360236308E-3</v>
      </c>
      <c r="Y24" s="86">
        <v>158021.5</v>
      </c>
      <c r="Z24" s="86">
        <f t="shared" si="12"/>
        <v>21</v>
      </c>
      <c r="AA24" s="110">
        <f t="shared" si="13"/>
        <v>5.6919084634111348E-3</v>
      </c>
    </row>
    <row r="25" spans="1:27" s="2" customFormat="1" x14ac:dyDescent="0.2">
      <c r="A25" s="3" t="s">
        <v>24</v>
      </c>
      <c r="B25" s="13">
        <v>30372.9</v>
      </c>
      <c r="C25" s="125">
        <f t="shared" si="8"/>
        <v>26</v>
      </c>
      <c r="D25" s="13">
        <v>35932.480000000003</v>
      </c>
      <c r="E25" s="125">
        <f t="shared" si="9"/>
        <v>26</v>
      </c>
      <c r="F25" s="13">
        <v>60735.4</v>
      </c>
      <c r="G25" s="125">
        <f t="shared" si="10"/>
        <v>25</v>
      </c>
      <c r="H25" s="14">
        <v>20148.21</v>
      </c>
      <c r="I25" s="130">
        <f t="shared" si="11"/>
        <v>28</v>
      </c>
      <c r="J25" s="13">
        <v>61415.27</v>
      </c>
      <c r="K25" s="86">
        <f t="shared" si="0"/>
        <v>25</v>
      </c>
      <c r="L25" s="110">
        <f t="shared" si="1"/>
        <v>2.7828429919382839E-3</v>
      </c>
      <c r="M25" s="13">
        <v>99732.93</v>
      </c>
      <c r="N25" s="86">
        <f t="shared" si="2"/>
        <v>24</v>
      </c>
      <c r="O25" s="110">
        <f t="shared" si="3"/>
        <v>4.4005089694556746E-3</v>
      </c>
      <c r="P25" s="13">
        <v>82839.12</v>
      </c>
      <c r="Q25" s="86">
        <f t="shared" si="4"/>
        <v>25</v>
      </c>
      <c r="R25" s="110">
        <f t="shared" si="5"/>
        <v>3.559412489508011E-3</v>
      </c>
      <c r="S25" s="13">
        <v>86333.53</v>
      </c>
      <c r="T25" s="86">
        <f t="shared" si="6"/>
        <v>24</v>
      </c>
      <c r="U25" s="110">
        <f t="shared" si="7"/>
        <v>3.4961273306921095E-3</v>
      </c>
      <c r="V25" s="13">
        <v>43406.239999999998</v>
      </c>
      <c r="W25" s="86">
        <f t="shared" si="14"/>
        <v>27</v>
      </c>
      <c r="X25" s="110">
        <f t="shared" si="15"/>
        <v>1.5364615219618451E-3</v>
      </c>
      <c r="Y25" s="86">
        <v>63643.81</v>
      </c>
      <c r="Z25" s="86">
        <f t="shared" si="12"/>
        <v>27</v>
      </c>
      <c r="AA25" s="110">
        <f t="shared" si="13"/>
        <v>2.2924395780493808E-3</v>
      </c>
    </row>
    <row r="26" spans="1:27" s="2" customFormat="1" x14ac:dyDescent="0.2">
      <c r="A26" s="3" t="s">
        <v>25</v>
      </c>
      <c r="B26" s="13">
        <v>785594.02</v>
      </c>
      <c r="C26" s="125">
        <f t="shared" si="8"/>
        <v>11</v>
      </c>
      <c r="D26" s="13">
        <v>594932.13</v>
      </c>
      <c r="E26" s="125">
        <f t="shared" si="9"/>
        <v>11</v>
      </c>
      <c r="F26" s="13">
        <v>645531.27</v>
      </c>
      <c r="G26" s="125">
        <f t="shared" si="10"/>
        <v>11</v>
      </c>
      <c r="H26" s="14">
        <v>694553.65</v>
      </c>
      <c r="I26" s="130">
        <f t="shared" si="11"/>
        <v>9</v>
      </c>
      <c r="J26" s="13">
        <v>729351.18</v>
      </c>
      <c r="K26" s="86">
        <f t="shared" si="0"/>
        <v>11</v>
      </c>
      <c r="L26" s="110">
        <f t="shared" si="1"/>
        <v>3.3048292711648386E-2</v>
      </c>
      <c r="M26" s="13">
        <v>628530.01</v>
      </c>
      <c r="N26" s="86">
        <f t="shared" si="2"/>
        <v>12</v>
      </c>
      <c r="O26" s="110">
        <f t="shared" si="3"/>
        <v>2.7732584880210229E-2</v>
      </c>
      <c r="P26" s="13">
        <v>646851.18000000005</v>
      </c>
      <c r="Q26" s="86">
        <f t="shared" si="4"/>
        <v>12</v>
      </c>
      <c r="R26" s="110">
        <f t="shared" si="5"/>
        <v>2.7793754556361714E-2</v>
      </c>
      <c r="S26" s="13">
        <v>646016.12</v>
      </c>
      <c r="T26" s="86">
        <f t="shared" si="6"/>
        <v>13</v>
      </c>
      <c r="U26" s="110">
        <f t="shared" si="7"/>
        <v>2.6160804651445081E-2</v>
      </c>
      <c r="V26" s="13">
        <v>722496.8</v>
      </c>
      <c r="W26" s="86">
        <f t="shared" si="14"/>
        <v>13</v>
      </c>
      <c r="X26" s="110">
        <f t="shared" si="15"/>
        <v>2.5574399739313126E-2</v>
      </c>
      <c r="Y26" s="86">
        <v>700625.38</v>
      </c>
      <c r="Z26" s="86">
        <f t="shared" si="12"/>
        <v>13</v>
      </c>
      <c r="AA26" s="110">
        <f t="shared" si="13"/>
        <v>2.5236411058638494E-2</v>
      </c>
    </row>
    <row r="27" spans="1:27" s="2" customFormat="1" x14ac:dyDescent="0.2">
      <c r="A27" s="3" t="s">
        <v>26</v>
      </c>
      <c r="B27" s="13">
        <v>1020642.12</v>
      </c>
      <c r="C27" s="125">
        <f t="shared" si="8"/>
        <v>9</v>
      </c>
      <c r="D27" s="13">
        <v>658118.06999999995</v>
      </c>
      <c r="E27" s="125">
        <f t="shared" si="9"/>
        <v>10</v>
      </c>
      <c r="F27" s="13">
        <v>1080462.01</v>
      </c>
      <c r="G27" s="125">
        <f t="shared" si="10"/>
        <v>8</v>
      </c>
      <c r="H27" s="14">
        <v>611805.06000000006</v>
      </c>
      <c r="I27" s="130">
        <f t="shared" si="11"/>
        <v>11</v>
      </c>
      <c r="J27" s="13">
        <v>1002278.01</v>
      </c>
      <c r="K27" s="86">
        <f t="shared" si="0"/>
        <v>10</v>
      </c>
      <c r="L27" s="110">
        <f t="shared" si="1"/>
        <v>4.5415127802944599E-2</v>
      </c>
      <c r="M27" s="13">
        <v>942170.67</v>
      </c>
      <c r="N27" s="86">
        <f t="shared" si="2"/>
        <v>10</v>
      </c>
      <c r="O27" s="110">
        <f t="shared" si="3"/>
        <v>4.1571329390333395E-2</v>
      </c>
      <c r="P27" s="13">
        <v>960405.84</v>
      </c>
      <c r="Q27" s="86">
        <f t="shared" si="4"/>
        <v>10</v>
      </c>
      <c r="R27" s="110">
        <f t="shared" si="5"/>
        <v>4.1266499956692355E-2</v>
      </c>
      <c r="S27" s="13">
        <v>1002154.92</v>
      </c>
      <c r="T27" s="86">
        <f t="shared" si="6"/>
        <v>10</v>
      </c>
      <c r="U27" s="110">
        <f t="shared" si="7"/>
        <v>4.0582855877659176E-2</v>
      </c>
      <c r="V27" s="13">
        <v>1061811.3899999999</v>
      </c>
      <c r="W27" s="86">
        <f t="shared" si="14"/>
        <v>11</v>
      </c>
      <c r="X27" s="110">
        <f t="shared" si="15"/>
        <v>3.7585203056422815E-2</v>
      </c>
      <c r="Y27" s="86">
        <v>1027725.91</v>
      </c>
      <c r="Z27" s="86">
        <f t="shared" si="12"/>
        <v>10</v>
      </c>
      <c r="AA27" s="110">
        <f t="shared" si="13"/>
        <v>3.7018518399052729E-2</v>
      </c>
    </row>
    <row r="28" spans="1:27" s="2" customFormat="1" x14ac:dyDescent="0.2">
      <c r="A28" s="3" t="s">
        <v>27</v>
      </c>
      <c r="B28" s="13">
        <v>311988.98</v>
      </c>
      <c r="C28" s="125">
        <f t="shared" si="8"/>
        <v>15</v>
      </c>
      <c r="D28" s="13">
        <v>214760.57</v>
      </c>
      <c r="E28" s="125">
        <f t="shared" si="9"/>
        <v>18</v>
      </c>
      <c r="F28" s="13">
        <v>282426.61</v>
      </c>
      <c r="G28" s="125">
        <f t="shared" si="10"/>
        <v>17</v>
      </c>
      <c r="H28" s="14">
        <v>158894.57</v>
      </c>
      <c r="I28" s="130">
        <f t="shared" si="11"/>
        <v>18</v>
      </c>
      <c r="J28" s="13">
        <v>272414.42</v>
      </c>
      <c r="K28" s="86">
        <f t="shared" si="0"/>
        <v>17</v>
      </c>
      <c r="L28" s="110">
        <f t="shared" si="1"/>
        <v>1.2343616817119459E-2</v>
      </c>
      <c r="M28" s="13">
        <v>301607.13</v>
      </c>
      <c r="N28" s="86">
        <f t="shared" si="2"/>
        <v>16</v>
      </c>
      <c r="O28" s="110">
        <f t="shared" si="3"/>
        <v>1.3307789922714431E-2</v>
      </c>
      <c r="P28" s="13">
        <v>284778.44</v>
      </c>
      <c r="Q28" s="86">
        <f t="shared" si="4"/>
        <v>18</v>
      </c>
      <c r="R28" s="110">
        <f t="shared" si="5"/>
        <v>1.2236295316495489E-2</v>
      </c>
      <c r="S28" s="13">
        <v>308928.81</v>
      </c>
      <c r="T28" s="86">
        <f t="shared" si="6"/>
        <v>18</v>
      </c>
      <c r="U28" s="110">
        <f t="shared" si="7"/>
        <v>1.2510254774468158E-2</v>
      </c>
      <c r="V28" s="13">
        <v>316940.3</v>
      </c>
      <c r="W28" s="86">
        <f t="shared" si="14"/>
        <v>18</v>
      </c>
      <c r="X28" s="110">
        <f t="shared" si="15"/>
        <v>1.1218814983952625E-2</v>
      </c>
      <c r="Y28" s="86">
        <v>280631.78000000003</v>
      </c>
      <c r="Z28" s="86">
        <f t="shared" si="12"/>
        <v>19</v>
      </c>
      <c r="AA28" s="110">
        <f t="shared" si="13"/>
        <v>1.0108310601305088E-2</v>
      </c>
    </row>
    <row r="29" spans="1:27" s="2" customFormat="1" x14ac:dyDescent="0.2">
      <c r="A29" s="3" t="s">
        <v>28</v>
      </c>
      <c r="B29" s="13">
        <v>4160.32</v>
      </c>
      <c r="C29" s="125">
        <f t="shared" si="8"/>
        <v>31</v>
      </c>
      <c r="D29" s="13">
        <v>33769.56</v>
      </c>
      <c r="E29" s="125">
        <f t="shared" si="9"/>
        <v>27</v>
      </c>
      <c r="F29" s="13">
        <v>55779.45</v>
      </c>
      <c r="G29" s="125">
        <f t="shared" si="10"/>
        <v>26</v>
      </c>
      <c r="H29" s="14">
        <v>67469.919999999998</v>
      </c>
      <c r="I29" s="130">
        <f t="shared" si="11"/>
        <v>25</v>
      </c>
      <c r="J29" s="13">
        <v>54362.76</v>
      </c>
      <c r="K29" s="86">
        <f t="shared" si="0"/>
        <v>27</v>
      </c>
      <c r="L29" s="110">
        <f t="shared" si="1"/>
        <v>2.4632803159283165E-3</v>
      </c>
      <c r="M29" s="13">
        <v>70491.13</v>
      </c>
      <c r="N29" s="86">
        <f t="shared" si="2"/>
        <v>27</v>
      </c>
      <c r="O29" s="110">
        <f t="shared" si="3"/>
        <v>3.1102751100570898E-3</v>
      </c>
      <c r="P29" s="13">
        <v>49417.46</v>
      </c>
      <c r="Q29" s="86">
        <f t="shared" si="4"/>
        <v>27</v>
      </c>
      <c r="R29" s="110">
        <f t="shared" si="5"/>
        <v>2.1233581950624602E-3</v>
      </c>
      <c r="S29" s="13">
        <v>34038.83</v>
      </c>
      <c r="T29" s="86">
        <f t="shared" si="6"/>
        <v>30</v>
      </c>
      <c r="U29" s="110">
        <f t="shared" si="7"/>
        <v>1.3784225418303005E-3</v>
      </c>
      <c r="V29" s="13">
        <v>40946.19</v>
      </c>
      <c r="W29" s="86">
        <f t="shared" si="14"/>
        <v>29</v>
      </c>
      <c r="X29" s="110">
        <f t="shared" si="15"/>
        <v>1.4493825174891649E-3</v>
      </c>
      <c r="Y29" s="86">
        <v>79154.05</v>
      </c>
      <c r="Z29" s="86">
        <f t="shared" si="12"/>
        <v>25</v>
      </c>
      <c r="AA29" s="110">
        <f t="shared" si="13"/>
        <v>2.8511158741580619E-3</v>
      </c>
    </row>
    <row r="30" spans="1:27" s="2" customFormat="1" x14ac:dyDescent="0.2">
      <c r="A30" s="3" t="s">
        <v>29</v>
      </c>
      <c r="B30" s="13">
        <v>218559.84</v>
      </c>
      <c r="C30" s="125">
        <f t="shared" si="8"/>
        <v>19</v>
      </c>
      <c r="D30" s="13">
        <v>114074.58</v>
      </c>
      <c r="E30" s="125">
        <f t="shared" si="9"/>
        <v>21</v>
      </c>
      <c r="F30" s="13">
        <v>165768.47</v>
      </c>
      <c r="G30" s="125">
        <f t="shared" si="10"/>
        <v>21</v>
      </c>
      <c r="H30" s="14">
        <v>112907.74</v>
      </c>
      <c r="I30" s="130">
        <f t="shared" si="11"/>
        <v>22</v>
      </c>
      <c r="J30" s="13">
        <v>105381.29</v>
      </c>
      <c r="K30" s="86">
        <f t="shared" si="0"/>
        <v>23</v>
      </c>
      <c r="L30" s="110">
        <f t="shared" si="1"/>
        <v>4.7750271936916654E-3</v>
      </c>
      <c r="M30" s="13">
        <v>154149.89000000001</v>
      </c>
      <c r="N30" s="86">
        <f t="shared" si="2"/>
        <v>21</v>
      </c>
      <c r="O30" s="110">
        <f t="shared" si="3"/>
        <v>6.8015446210755639E-3</v>
      </c>
      <c r="P30" s="13">
        <v>192280.19</v>
      </c>
      <c r="Q30" s="86">
        <f t="shared" si="4"/>
        <v>19</v>
      </c>
      <c r="R30" s="110">
        <f t="shared" si="5"/>
        <v>8.2618515234224293E-3</v>
      </c>
      <c r="S30" s="13">
        <v>175812</v>
      </c>
      <c r="T30" s="86">
        <f t="shared" si="6"/>
        <v>19</v>
      </c>
      <c r="U30" s="110">
        <f t="shared" si="7"/>
        <v>7.1196108657162653E-3</v>
      </c>
      <c r="V30" s="13">
        <v>167375.03</v>
      </c>
      <c r="W30" s="86">
        <f t="shared" si="14"/>
        <v>20</v>
      </c>
      <c r="X30" s="110">
        <f t="shared" si="15"/>
        <v>5.9246157541452448E-3</v>
      </c>
      <c r="Y30" s="86">
        <v>161057.25</v>
      </c>
      <c r="Z30" s="86">
        <f t="shared" si="12"/>
        <v>20</v>
      </c>
      <c r="AA30" s="110">
        <f t="shared" si="13"/>
        <v>5.8012556795671664E-3</v>
      </c>
    </row>
    <row r="31" spans="1:27" s="2" customFormat="1" x14ac:dyDescent="0.2">
      <c r="A31" s="3" t="s">
        <v>30</v>
      </c>
      <c r="B31" s="13">
        <v>5368861.9199999999</v>
      </c>
      <c r="C31" s="125">
        <f t="shared" si="8"/>
        <v>1</v>
      </c>
      <c r="D31" s="13">
        <v>5236719.74</v>
      </c>
      <c r="E31" s="125">
        <f t="shared" si="9"/>
        <v>1</v>
      </c>
      <c r="F31" s="13">
        <v>5227872.0199999996</v>
      </c>
      <c r="G31" s="125">
        <f t="shared" si="10"/>
        <v>1</v>
      </c>
      <c r="H31" s="14">
        <v>2929179.5</v>
      </c>
      <c r="I31" s="130">
        <f t="shared" si="11"/>
        <v>1</v>
      </c>
      <c r="J31" s="13">
        <v>3646875.26</v>
      </c>
      <c r="K31" s="86">
        <f t="shared" si="0"/>
        <v>1</v>
      </c>
      <c r="L31" s="110">
        <f t="shared" si="1"/>
        <v>0.16524687198744067</v>
      </c>
      <c r="M31" s="13">
        <v>3627777.51</v>
      </c>
      <c r="N31" s="86">
        <f t="shared" si="2"/>
        <v>1</v>
      </c>
      <c r="O31" s="110">
        <f t="shared" si="3"/>
        <v>0.16006816877780061</v>
      </c>
      <c r="P31" s="13">
        <v>3686274.43</v>
      </c>
      <c r="Q31" s="86">
        <f t="shared" si="4"/>
        <v>1</v>
      </c>
      <c r="R31" s="110">
        <f t="shared" si="5"/>
        <v>0.15839100229331293</v>
      </c>
      <c r="S31" s="13">
        <v>5380042.4100000001</v>
      </c>
      <c r="T31" s="86">
        <f t="shared" si="6"/>
        <v>1</v>
      </c>
      <c r="U31" s="110">
        <f t="shared" si="7"/>
        <v>0.21786799763525996</v>
      </c>
      <c r="V31" s="13">
        <v>6430676.1900000004</v>
      </c>
      <c r="W31" s="86">
        <f t="shared" si="14"/>
        <v>1</v>
      </c>
      <c r="X31" s="110">
        <f t="shared" si="15"/>
        <v>0.22762825174747225</v>
      </c>
      <c r="Y31" s="86">
        <v>6167095.8499999996</v>
      </c>
      <c r="Z31" s="86">
        <f t="shared" si="12"/>
        <v>1</v>
      </c>
      <c r="AA31" s="110">
        <f t="shared" si="13"/>
        <v>0.22213777912045315</v>
      </c>
    </row>
    <row r="32" spans="1:27" s="2" customFormat="1" x14ac:dyDescent="0.2">
      <c r="A32" s="3" t="s">
        <v>31</v>
      </c>
      <c r="B32" s="13">
        <v>176887.84</v>
      </c>
      <c r="C32" s="125">
        <f t="shared" si="8"/>
        <v>21</v>
      </c>
      <c r="D32" s="13">
        <v>103487.95</v>
      </c>
      <c r="E32" s="125">
        <f t="shared" si="9"/>
        <v>22</v>
      </c>
      <c r="F32" s="13">
        <v>240953.5</v>
      </c>
      <c r="G32" s="125">
        <f t="shared" si="10"/>
        <v>19</v>
      </c>
      <c r="H32" s="14">
        <v>83221.17</v>
      </c>
      <c r="I32" s="130">
        <f t="shared" si="11"/>
        <v>24</v>
      </c>
      <c r="J32" s="13">
        <v>167125.20000000001</v>
      </c>
      <c r="K32" s="86">
        <f t="shared" si="0"/>
        <v>21</v>
      </c>
      <c r="L32" s="110">
        <f t="shared" si="1"/>
        <v>7.5727614906892721E-3</v>
      </c>
      <c r="M32" s="13">
        <v>113533.73</v>
      </c>
      <c r="N32" s="86">
        <f t="shared" si="2"/>
        <v>22</v>
      </c>
      <c r="O32" s="110">
        <f t="shared" si="3"/>
        <v>5.009440685245674E-3</v>
      </c>
      <c r="P32" s="13">
        <v>135507.1</v>
      </c>
      <c r="Q32" s="86">
        <f t="shared" si="4"/>
        <v>21</v>
      </c>
      <c r="R32" s="110">
        <f t="shared" si="5"/>
        <v>5.8224382895063469E-3</v>
      </c>
      <c r="S32" s="13">
        <v>120676.87</v>
      </c>
      <c r="T32" s="86">
        <f t="shared" si="6"/>
        <v>21</v>
      </c>
      <c r="U32" s="110">
        <f t="shared" si="7"/>
        <v>4.8868811849738878E-3</v>
      </c>
      <c r="V32" s="13">
        <v>171206.55</v>
      </c>
      <c r="W32" s="86">
        <f t="shared" si="14"/>
        <v>19</v>
      </c>
      <c r="X32" s="110">
        <f t="shared" si="15"/>
        <v>6.0602410248581018E-3</v>
      </c>
      <c r="Y32" s="86">
        <v>281460.65999999997</v>
      </c>
      <c r="Z32" s="86">
        <f t="shared" si="12"/>
        <v>18</v>
      </c>
      <c r="AA32" s="110">
        <f t="shared" si="13"/>
        <v>1.0138166722700922E-2</v>
      </c>
    </row>
    <row r="33" spans="1:27" s="2" customFormat="1" x14ac:dyDescent="0.2">
      <c r="A33" s="3" t="s">
        <v>32</v>
      </c>
      <c r="B33" s="13">
        <v>124105</v>
      </c>
      <c r="C33" s="125">
        <f t="shared" si="8"/>
        <v>22</v>
      </c>
      <c r="D33" s="13">
        <v>117533.77</v>
      </c>
      <c r="E33" s="125">
        <f t="shared" si="9"/>
        <v>20</v>
      </c>
      <c r="F33" s="13">
        <v>104467.4</v>
      </c>
      <c r="G33" s="125">
        <f t="shared" si="10"/>
        <v>23</v>
      </c>
      <c r="H33" s="14">
        <v>132707.84</v>
      </c>
      <c r="I33" s="130">
        <f t="shared" si="11"/>
        <v>21</v>
      </c>
      <c r="J33" s="13">
        <v>181556.66</v>
      </c>
      <c r="K33" s="86">
        <f t="shared" si="0"/>
        <v>20</v>
      </c>
      <c r="L33" s="110">
        <f t="shared" si="1"/>
        <v>8.2266784615735097E-3</v>
      </c>
      <c r="M33" s="13">
        <v>155183.09</v>
      </c>
      <c r="N33" s="86">
        <f t="shared" si="2"/>
        <v>20</v>
      </c>
      <c r="O33" s="110">
        <f t="shared" si="3"/>
        <v>6.8471324311122437E-3</v>
      </c>
      <c r="P33" s="13">
        <v>129607.77</v>
      </c>
      <c r="Q33" s="86">
        <f t="shared" si="4"/>
        <v>22</v>
      </c>
      <c r="R33" s="110">
        <f t="shared" si="5"/>
        <v>5.5689572182234881E-3</v>
      </c>
      <c r="S33" s="13">
        <v>139363.17000000001</v>
      </c>
      <c r="T33" s="86">
        <f t="shared" si="6"/>
        <v>20</v>
      </c>
      <c r="U33" s="110">
        <f t="shared" si="7"/>
        <v>5.6435939492905105E-3</v>
      </c>
      <c r="V33" s="13">
        <v>142355</v>
      </c>
      <c r="W33" s="86">
        <f t="shared" si="14"/>
        <v>22</v>
      </c>
      <c r="X33" s="110">
        <f t="shared" si="15"/>
        <v>5.0389755011924203E-3</v>
      </c>
      <c r="Y33" s="86">
        <v>124018.15</v>
      </c>
      <c r="Z33" s="86">
        <f t="shared" si="12"/>
        <v>22</v>
      </c>
      <c r="AA33" s="110">
        <f t="shared" si="13"/>
        <v>4.4671133839483341E-3</v>
      </c>
    </row>
    <row r="34" spans="1:27" s="2" customFormat="1" x14ac:dyDescent="0.2">
      <c r="A34" s="3" t="s">
        <v>33</v>
      </c>
      <c r="B34" s="13">
        <v>555824.81000000006</v>
      </c>
      <c r="C34" s="125">
        <f t="shared" si="8"/>
        <v>13</v>
      </c>
      <c r="D34" s="13">
        <v>428198.18</v>
      </c>
      <c r="E34" s="125">
        <f t="shared" si="9"/>
        <v>13</v>
      </c>
      <c r="F34" s="13">
        <v>540170.44999999995</v>
      </c>
      <c r="G34" s="125">
        <f t="shared" si="10"/>
        <v>13</v>
      </c>
      <c r="H34" s="14">
        <v>489380.19</v>
      </c>
      <c r="I34" s="130">
        <f t="shared" si="11"/>
        <v>12</v>
      </c>
      <c r="J34" s="13">
        <v>517670.25</v>
      </c>
      <c r="K34" s="86">
        <f t="shared" si="0"/>
        <v>13</v>
      </c>
      <c r="L34" s="110">
        <f t="shared" si="1"/>
        <v>2.3456626134631328E-2</v>
      </c>
      <c r="M34" s="13">
        <v>400057.02</v>
      </c>
      <c r="N34" s="86">
        <f t="shared" si="2"/>
        <v>14</v>
      </c>
      <c r="O34" s="110">
        <f t="shared" si="3"/>
        <v>1.7651687409601907E-2</v>
      </c>
      <c r="P34" s="13">
        <v>527056.25</v>
      </c>
      <c r="Q34" s="86">
        <f t="shared" si="4"/>
        <v>13</v>
      </c>
      <c r="R34" s="110">
        <f t="shared" si="5"/>
        <v>2.2646433218064806E-2</v>
      </c>
      <c r="S34" s="13">
        <v>1007930.84</v>
      </c>
      <c r="T34" s="86">
        <f t="shared" si="6"/>
        <v>9</v>
      </c>
      <c r="U34" s="110">
        <f t="shared" si="7"/>
        <v>4.0816755172312029E-2</v>
      </c>
      <c r="V34" s="13">
        <v>1191278.01</v>
      </c>
      <c r="W34" s="86">
        <f t="shared" si="14"/>
        <v>10</v>
      </c>
      <c r="X34" s="110">
        <f t="shared" si="15"/>
        <v>4.2167965350702531E-2</v>
      </c>
      <c r="Y34" s="86">
        <v>930805.92</v>
      </c>
      <c r="Z34" s="86">
        <f t="shared" si="12"/>
        <v>11</v>
      </c>
      <c r="AA34" s="110">
        <f t="shared" si="13"/>
        <v>3.3527476285449692E-2</v>
      </c>
    </row>
    <row r="35" spans="1:27" s="2" customFormat="1" x14ac:dyDescent="0.2">
      <c r="A35" s="3" t="s">
        <v>34</v>
      </c>
      <c r="B35" s="13">
        <v>311567.75</v>
      </c>
      <c r="C35" s="125">
        <f t="shared" si="8"/>
        <v>16</v>
      </c>
      <c r="D35" s="13">
        <v>274415.90000000002</v>
      </c>
      <c r="E35" s="125">
        <f t="shared" si="9"/>
        <v>17</v>
      </c>
      <c r="F35" s="13">
        <v>305543.96000000002</v>
      </c>
      <c r="G35" s="125">
        <f t="shared" si="10"/>
        <v>15</v>
      </c>
      <c r="H35" s="14">
        <v>158684.71</v>
      </c>
      <c r="I35" s="130">
        <f t="shared" si="11"/>
        <v>19</v>
      </c>
      <c r="J35" s="13">
        <v>313879.28000000003</v>
      </c>
      <c r="K35" s="86">
        <f t="shared" si="0"/>
        <v>15</v>
      </c>
      <c r="L35" s="110">
        <f t="shared" si="1"/>
        <v>1.4222468689995736E-2</v>
      </c>
      <c r="M35" s="13">
        <v>284117.59999999998</v>
      </c>
      <c r="N35" s="86">
        <f t="shared" si="2"/>
        <v>18</v>
      </c>
      <c r="O35" s="110">
        <f t="shared" si="3"/>
        <v>1.2536100635770148E-2</v>
      </c>
      <c r="P35" s="13">
        <v>364450</v>
      </c>
      <c r="Q35" s="86">
        <f t="shared" si="4"/>
        <v>16</v>
      </c>
      <c r="R35" s="110">
        <f t="shared" si="5"/>
        <v>1.5659604807501511E-2</v>
      </c>
      <c r="S35" s="13">
        <v>325739.65000000002</v>
      </c>
      <c r="T35" s="86">
        <f t="shared" si="6"/>
        <v>16</v>
      </c>
      <c r="U35" s="110">
        <f t="shared" si="7"/>
        <v>1.3191019677465778E-2</v>
      </c>
      <c r="V35" s="13">
        <v>416652.26</v>
      </c>
      <c r="W35" s="86">
        <f t="shared" si="14"/>
        <v>16</v>
      </c>
      <c r="X35" s="110">
        <f t="shared" si="15"/>
        <v>1.4748344144262264E-2</v>
      </c>
      <c r="Y35" s="86">
        <v>393465.35</v>
      </c>
      <c r="Z35" s="86">
        <f t="shared" si="12"/>
        <v>15</v>
      </c>
      <c r="AA35" s="110">
        <f t="shared" si="13"/>
        <v>1.4172557251538711E-2</v>
      </c>
    </row>
    <row r="36" spans="1:27" s="2" customFormat="1" x14ac:dyDescent="0.2">
      <c r="A36" s="3" t="s">
        <v>35</v>
      </c>
      <c r="B36" s="13">
        <v>1330344.55</v>
      </c>
      <c r="C36" s="125">
        <f t="shared" si="8"/>
        <v>8</v>
      </c>
      <c r="D36" s="13">
        <v>1138874.8999999999</v>
      </c>
      <c r="E36" s="125">
        <f t="shared" si="9"/>
        <v>6</v>
      </c>
      <c r="F36" s="13">
        <v>973457.57</v>
      </c>
      <c r="G36" s="125">
        <f t="shared" si="10"/>
        <v>10</v>
      </c>
      <c r="H36" s="14">
        <v>1039846.3</v>
      </c>
      <c r="I36" s="130">
        <f t="shared" si="11"/>
        <v>6</v>
      </c>
      <c r="J36" s="13">
        <v>1275317.55</v>
      </c>
      <c r="K36" s="86">
        <f t="shared" si="0"/>
        <v>7</v>
      </c>
      <c r="L36" s="110">
        <f t="shared" si="1"/>
        <v>5.7787069999259172E-2</v>
      </c>
      <c r="M36" s="13">
        <v>1192168.58</v>
      </c>
      <c r="N36" s="86">
        <f t="shared" si="2"/>
        <v>8</v>
      </c>
      <c r="O36" s="110">
        <f t="shared" si="3"/>
        <v>5.2601969373538268E-2</v>
      </c>
      <c r="P36" s="13">
        <v>1264855.3600000001</v>
      </c>
      <c r="Q36" s="86">
        <f t="shared" si="4"/>
        <v>8</v>
      </c>
      <c r="R36" s="110">
        <f t="shared" si="5"/>
        <v>5.4348017769927447E-2</v>
      </c>
      <c r="S36" s="13">
        <v>1212089.33</v>
      </c>
      <c r="T36" s="86">
        <f t="shared" si="6"/>
        <v>7</v>
      </c>
      <c r="U36" s="110">
        <f t="shared" si="7"/>
        <v>4.9084273906711426E-2</v>
      </c>
      <c r="V36" s="13">
        <v>1273783.5</v>
      </c>
      <c r="W36" s="86">
        <f t="shared" si="14"/>
        <v>9</v>
      </c>
      <c r="X36" s="110">
        <f t="shared" si="15"/>
        <v>4.5088432793531211E-2</v>
      </c>
      <c r="Y36" s="86">
        <v>1268916.43</v>
      </c>
      <c r="Z36" s="86">
        <f t="shared" si="12"/>
        <v>8</v>
      </c>
      <c r="AA36" s="110">
        <f t="shared" si="13"/>
        <v>4.5706161296269449E-2</v>
      </c>
    </row>
    <row r="37" spans="1:27" s="2" customFormat="1" x14ac:dyDescent="0.2">
      <c r="A37" s="3" t="s">
        <v>36</v>
      </c>
      <c r="B37" s="13">
        <v>27789.91</v>
      </c>
      <c r="C37" s="125">
        <f t="shared" si="8"/>
        <v>28</v>
      </c>
      <c r="D37" s="13">
        <v>44220.78</v>
      </c>
      <c r="E37" s="125">
        <f t="shared" si="9"/>
        <v>25</v>
      </c>
      <c r="F37" s="13">
        <v>120541.53</v>
      </c>
      <c r="G37" s="125">
        <f t="shared" si="10"/>
        <v>22</v>
      </c>
      <c r="H37" s="14">
        <v>149059.62</v>
      </c>
      <c r="I37" s="130">
        <f t="shared" si="11"/>
        <v>20</v>
      </c>
      <c r="J37" s="13">
        <v>113380.38</v>
      </c>
      <c r="K37" s="86">
        <f t="shared" si="0"/>
        <v>22</v>
      </c>
      <c r="L37" s="110">
        <f t="shared" si="1"/>
        <v>5.1374812144650605E-3</v>
      </c>
      <c r="M37" s="13">
        <v>103913.79</v>
      </c>
      <c r="N37" s="86">
        <f t="shared" si="2"/>
        <v>23</v>
      </c>
      <c r="O37" s="110">
        <f t="shared" si="3"/>
        <v>4.5849807575605505E-3</v>
      </c>
      <c r="P37" s="13">
        <v>105724</v>
      </c>
      <c r="Q37" s="86">
        <f t="shared" si="4"/>
        <v>23</v>
      </c>
      <c r="R37" s="110">
        <f t="shared" si="5"/>
        <v>4.5427248145652075E-3</v>
      </c>
      <c r="S37" s="13">
        <v>101262.63</v>
      </c>
      <c r="T37" s="86">
        <f t="shared" si="6"/>
        <v>23</v>
      </c>
      <c r="U37" s="110">
        <f t="shared" si="7"/>
        <v>4.1006900600585048E-3</v>
      </c>
      <c r="V37" s="13">
        <v>87895.14</v>
      </c>
      <c r="W37" s="86">
        <f t="shared" si="14"/>
        <v>24</v>
      </c>
      <c r="X37" s="110">
        <f t="shared" si="15"/>
        <v>3.1112462304371319E-3</v>
      </c>
      <c r="Y37" s="86">
        <v>111428.25</v>
      </c>
      <c r="Z37" s="86">
        <f t="shared" si="12"/>
        <v>24</v>
      </c>
      <c r="AA37" s="110">
        <f t="shared" si="13"/>
        <v>4.0136272547602178E-3</v>
      </c>
    </row>
    <row r="38" spans="1:27" s="2" customFormat="1" x14ac:dyDescent="0.2">
      <c r="A38" s="3" t="s">
        <v>37</v>
      </c>
      <c r="B38" s="13">
        <v>441862.26</v>
      </c>
      <c r="C38" s="125">
        <f t="shared" si="8"/>
        <v>14</v>
      </c>
      <c r="D38" s="13">
        <v>387437.39</v>
      </c>
      <c r="E38" s="125">
        <f t="shared" si="9"/>
        <v>14</v>
      </c>
      <c r="F38" s="13">
        <v>292194.92</v>
      </c>
      <c r="G38" s="125">
        <f t="shared" si="10"/>
        <v>16</v>
      </c>
      <c r="H38" s="14">
        <v>210067.25</v>
      </c>
      <c r="I38" s="130">
        <f t="shared" si="11"/>
        <v>15</v>
      </c>
      <c r="J38" s="13">
        <v>288081.21999999997</v>
      </c>
      <c r="K38" s="86">
        <f t="shared" si="0"/>
        <v>16</v>
      </c>
      <c r="L38" s="110">
        <f t="shared" si="1"/>
        <v>1.3053509398982222E-2</v>
      </c>
      <c r="M38" s="13">
        <v>329199.78999999998</v>
      </c>
      <c r="N38" s="86">
        <f t="shared" si="2"/>
        <v>15</v>
      </c>
      <c r="O38" s="110">
        <f t="shared" si="3"/>
        <v>1.4525258895310953E-2</v>
      </c>
      <c r="P38" s="13">
        <v>335536.36</v>
      </c>
      <c r="Q38" s="86">
        <f t="shared" si="4"/>
        <v>17</v>
      </c>
      <c r="R38" s="110">
        <f t="shared" si="5"/>
        <v>1.4417250092324209E-2</v>
      </c>
      <c r="S38" s="13">
        <v>402986.02</v>
      </c>
      <c r="T38" s="86">
        <f t="shared" si="6"/>
        <v>15</v>
      </c>
      <c r="U38" s="110">
        <f t="shared" si="7"/>
        <v>1.6319157092369987E-2</v>
      </c>
      <c r="V38" s="13">
        <v>417807.67</v>
      </c>
      <c r="W38" s="86">
        <f t="shared" si="14"/>
        <v>15</v>
      </c>
      <c r="X38" s="110">
        <f t="shared" si="15"/>
        <v>1.4789242480701677E-2</v>
      </c>
      <c r="Y38" s="86">
        <v>391383.85</v>
      </c>
      <c r="Z38" s="86">
        <f t="shared" si="12"/>
        <v>16</v>
      </c>
      <c r="AA38" s="110">
        <f t="shared" si="13"/>
        <v>1.4097581963577323E-2</v>
      </c>
    </row>
    <row r="39" spans="1:27" s="2" customFormat="1" x14ac:dyDescent="0.2">
      <c r="A39" s="75" t="s">
        <v>38</v>
      </c>
      <c r="B39" s="76">
        <v>24410278.530000001</v>
      </c>
      <c r="C39" s="127"/>
      <c r="D39" s="76">
        <v>20142815.760000002</v>
      </c>
      <c r="E39" s="127"/>
      <c r="F39" s="76">
        <v>23301878.98</v>
      </c>
      <c r="G39" s="127"/>
      <c r="H39" s="77">
        <v>17635417.300000001</v>
      </c>
      <c r="I39" s="132"/>
      <c r="J39" s="76">
        <v>22069254.420000002</v>
      </c>
      <c r="K39" s="103"/>
      <c r="L39" s="104">
        <f>SUM(L7:L38)</f>
        <v>1.0000000000000002</v>
      </c>
      <c r="M39" s="76">
        <v>22663953.350000001</v>
      </c>
      <c r="N39" s="103"/>
      <c r="O39" s="104">
        <f>SUM(O7:O38)</f>
        <v>0.99999999999999989</v>
      </c>
      <c r="P39" s="76">
        <v>23273256.539999999</v>
      </c>
      <c r="Q39" s="103"/>
      <c r="R39" s="104">
        <f>SUM(R7:R38)</f>
        <v>1.0000000000000002</v>
      </c>
      <c r="S39" s="76">
        <f>SUM(S7:S38)</f>
        <v>24694046.25</v>
      </c>
      <c r="T39" s="103"/>
      <c r="U39" s="104">
        <f>SUM(U7:U38)</f>
        <v>1.0000000000000002</v>
      </c>
      <c r="V39" s="76">
        <f>SUM(V7:V38)</f>
        <v>28250782.320000008</v>
      </c>
      <c r="W39" s="103"/>
      <c r="X39" s="104">
        <f>SUM(X7:X38)</f>
        <v>0.99999999999999967</v>
      </c>
      <c r="Y39" s="103">
        <f>SUM(Y7:Y38)</f>
        <v>27762480.900000002</v>
      </c>
      <c r="Z39" s="103"/>
      <c r="AA39" s="104">
        <f>SUM(AA7:AA38)</f>
        <v>1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</sheetData>
  <pageMargins left="0.79" right="0.79" top="0.98" bottom="0.98" header="0" footer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3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1.42578125" style="21" customWidth="1"/>
    <col min="20" max="20" width="5" style="21" bestFit="1" customWidth="1"/>
    <col min="21" max="21" width="6.85546875" style="21" bestFit="1" customWidth="1"/>
    <col min="22" max="22" width="11.42578125" style="21"/>
    <col min="23" max="23" width="5" style="21" bestFit="1" customWidth="1"/>
    <col min="24" max="24" width="6.85546875" style="21" bestFit="1" customWidth="1"/>
    <col min="25" max="25" width="11.42578125" style="21"/>
    <col min="26" max="26" width="5" style="21" bestFit="1" customWidth="1"/>
    <col min="27" max="27" width="6.85546875" style="21" bestFit="1" customWidth="1"/>
    <col min="28" max="16384" width="11.42578125" style="21"/>
  </cols>
  <sheetData>
    <row r="1" spans="1:27" s="2" customFormat="1" ht="15" x14ac:dyDescent="0.25">
      <c r="A1" s="27" t="s">
        <v>73</v>
      </c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2"/>
    </row>
    <row r="6" spans="1:27" s="2" customFormat="1" ht="25.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>
        <v>1395465.5</v>
      </c>
      <c r="C7" s="125">
        <f>_xlfn.RANK.EQ(B7,$B$7:$B$38)</f>
        <v>3</v>
      </c>
      <c r="D7" s="13">
        <v>917079.5</v>
      </c>
      <c r="E7" s="125">
        <f>_xlfn.RANK.EQ(D7,$D$7:$D$38)</f>
        <v>4</v>
      </c>
      <c r="F7" s="13">
        <v>1090743.95</v>
      </c>
      <c r="G7" s="125">
        <f>_xlfn.RANK.EQ(F7,$F$7:$F$38)</f>
        <v>3</v>
      </c>
      <c r="H7" s="14">
        <v>937288.4</v>
      </c>
      <c r="I7" s="133">
        <f>_xlfn.RANK.EQ(H7,$H$7:$H$38)</f>
        <v>4</v>
      </c>
      <c r="J7" s="13">
        <v>1107131.69</v>
      </c>
      <c r="K7" s="86">
        <f>_xlfn.RANK.EQ(J7,$J$7:$J$38)</f>
        <v>4</v>
      </c>
      <c r="L7" s="110">
        <f>J7/$J$39</f>
        <v>9.1779466960180092E-2</v>
      </c>
      <c r="M7" s="13">
        <v>1352104.65</v>
      </c>
      <c r="N7" s="86">
        <f>_xlfn.RANK.EQ(M7,$M$7:$M$38)</f>
        <v>4</v>
      </c>
      <c r="O7" s="110">
        <f>M7/$M$39</f>
        <v>0.1072056152314645</v>
      </c>
      <c r="P7" s="13">
        <v>1293770.02</v>
      </c>
      <c r="Q7" s="86">
        <f>_xlfn.RANK.EQ(P7,$P$7:$P$38)</f>
        <v>4</v>
      </c>
      <c r="R7" s="110">
        <f>P7/$P$39</f>
        <v>9.3906387008659456E-2</v>
      </c>
      <c r="S7" s="13">
        <v>1400609.61</v>
      </c>
      <c r="T7" s="86">
        <f>_xlfn.RANK.EQ(S7,$S$7:$S$38)</f>
        <v>4</v>
      </c>
      <c r="U7" s="110">
        <f>S7/$S$39</f>
        <v>0.10252825955110689</v>
      </c>
      <c r="V7" s="13">
        <v>1430393.28</v>
      </c>
      <c r="W7" s="86">
        <f>_xlfn.RANK.EQ(V7,$V$7:$V$38)</f>
        <v>4</v>
      </c>
      <c r="X7" s="110">
        <f>V7/$V$39</f>
        <v>8.8489228752994364E-2</v>
      </c>
      <c r="Y7" s="86">
        <v>1433917.02</v>
      </c>
      <c r="Z7" s="86">
        <f>_xlfn.RANK.EQ(Y7,$Y$7:$Y$38)</f>
        <v>4</v>
      </c>
      <c r="AA7" s="110">
        <f>Y7/$Y$39</f>
        <v>8.6019808992470817E-2</v>
      </c>
    </row>
    <row r="8" spans="1:27" s="2" customFormat="1" x14ac:dyDescent="0.2">
      <c r="A8" s="3" t="s">
        <v>7</v>
      </c>
      <c r="B8" s="13">
        <v>35.700000000000003</v>
      </c>
      <c r="C8" s="125">
        <f t="shared" ref="C8:C38" si="0">_xlfn.RANK.EQ(B8,$B$7:$B$38)</f>
        <v>23</v>
      </c>
      <c r="D8" s="13">
        <v>140.75</v>
      </c>
      <c r="E8" s="125">
        <f t="shared" ref="E8:E38" si="1">_xlfn.RANK.EQ(D8,$D$7:$D$38)</f>
        <v>24</v>
      </c>
      <c r="F8" s="13">
        <v>392.5</v>
      </c>
      <c r="G8" s="125">
        <f t="shared" ref="G8:G38" si="2">_xlfn.RANK.EQ(F8,$F$7:$F$38)</f>
        <v>24</v>
      </c>
      <c r="H8" s="14">
        <v>1039.5</v>
      </c>
      <c r="I8" s="133">
        <f t="shared" ref="I8:I38" si="3">_xlfn.RANK.EQ(H8,$H$7:$H$38)</f>
        <v>23</v>
      </c>
      <c r="J8" s="13">
        <v>2182.5</v>
      </c>
      <c r="K8" s="86">
        <f t="shared" ref="K8:K38" si="4">_xlfn.RANK.EQ(J8,$J$7:$J$38)</f>
        <v>24</v>
      </c>
      <c r="L8" s="110">
        <f t="shared" ref="L8:L38" si="5">J8/$J$39</f>
        <v>1.8092579992953962E-4</v>
      </c>
      <c r="M8" s="13">
        <v>4874.4399999999996</v>
      </c>
      <c r="N8" s="86">
        <f t="shared" ref="N8:N38" si="6">_xlfn.RANK.EQ(M8,$M$7:$M$38)</f>
        <v>22</v>
      </c>
      <c r="O8" s="110">
        <f t="shared" ref="O8:O38" si="7">M8/$M$39</f>
        <v>3.8648438869643694E-4</v>
      </c>
      <c r="P8" s="13">
        <v>25621.26</v>
      </c>
      <c r="Q8" s="86">
        <f t="shared" ref="Q8:Q38" si="8">_xlfn.RANK.EQ(P8,$P$7:$P$38)</f>
        <v>16</v>
      </c>
      <c r="R8" s="110">
        <f t="shared" ref="R8:R38" si="9">P8/$P$39</f>
        <v>1.859681334407089E-3</v>
      </c>
      <c r="S8" s="13">
        <v>9118.91</v>
      </c>
      <c r="T8" s="86">
        <f t="shared" ref="T8:T38" si="10">_xlfn.RANK.EQ(S8,$S$7:$S$38)</f>
        <v>20</v>
      </c>
      <c r="U8" s="110">
        <f>S8/$S$39</f>
        <v>6.6752788544923954E-4</v>
      </c>
      <c r="V8" s="13">
        <v>17642.32</v>
      </c>
      <c r="W8" s="86">
        <f>_xlfn.RANK.EQ(V8,$V$7:$V$38)</f>
        <v>19</v>
      </c>
      <c r="X8" s="110">
        <f>V8/$V$39</f>
        <v>1.0914168236399486E-3</v>
      </c>
      <c r="Y8" s="86">
        <v>32786.379999999997</v>
      </c>
      <c r="Z8" s="86">
        <f t="shared" ref="Z8:Z38" si="11">_xlfn.RANK.EQ(Y8,$Y$7:$Y$38)</f>
        <v>17</v>
      </c>
      <c r="AA8" s="110">
        <f>Y8/$Y$39</f>
        <v>1.9668349742822393E-3</v>
      </c>
    </row>
    <row r="9" spans="1:27" s="2" customFormat="1" x14ac:dyDescent="0.2">
      <c r="A9" s="3" t="s">
        <v>8</v>
      </c>
      <c r="B9" s="13">
        <v>3490</v>
      </c>
      <c r="C9" s="125">
        <f t="shared" si="0"/>
        <v>20</v>
      </c>
      <c r="D9" s="13">
        <v>4477</v>
      </c>
      <c r="E9" s="125">
        <f t="shared" si="1"/>
        <v>22</v>
      </c>
      <c r="F9" s="13">
        <v>4227.25</v>
      </c>
      <c r="G9" s="125">
        <f t="shared" si="2"/>
        <v>21</v>
      </c>
      <c r="H9" s="14">
        <v>4845.22</v>
      </c>
      <c r="I9" s="133">
        <f t="shared" si="3"/>
        <v>21</v>
      </c>
      <c r="J9" s="13">
        <v>6164.5</v>
      </c>
      <c r="K9" s="86">
        <f t="shared" si="4"/>
        <v>22</v>
      </c>
      <c r="L9" s="110">
        <f t="shared" si="5"/>
        <v>5.1102730523053697E-4</v>
      </c>
      <c r="M9" s="13">
        <v>15390</v>
      </c>
      <c r="N9" s="86">
        <f t="shared" si="6"/>
        <v>20</v>
      </c>
      <c r="O9" s="110">
        <f t="shared" si="7"/>
        <v>1.2202416568955952E-3</v>
      </c>
      <c r="P9" s="13">
        <v>3600</v>
      </c>
      <c r="Q9" s="86">
        <f t="shared" si="8"/>
        <v>23</v>
      </c>
      <c r="R9" s="110">
        <f t="shared" si="9"/>
        <v>2.6130068559725481E-4</v>
      </c>
      <c r="S9" s="13">
        <v>1601.5</v>
      </c>
      <c r="T9" s="86">
        <f t="shared" si="10"/>
        <v>24</v>
      </c>
      <c r="U9" s="110">
        <f t="shared" ref="U9:U38" si="12">S9/$S$39</f>
        <v>1.172339576272775E-4</v>
      </c>
      <c r="V9" s="13">
        <v>667</v>
      </c>
      <c r="W9" s="86">
        <f>_xlfn.RANK.EQ(V9,$V$7:$V$38)</f>
        <v>25</v>
      </c>
      <c r="X9" s="110">
        <f>V9/$V$39</f>
        <v>4.1262998368006348E-5</v>
      </c>
      <c r="Y9" s="86">
        <v>484</v>
      </c>
      <c r="Z9" s="86">
        <f t="shared" si="11"/>
        <v>25</v>
      </c>
      <c r="AA9" s="110">
        <f>Y9/$Y$39</f>
        <v>2.9034865317628963E-5</v>
      </c>
    </row>
    <row r="10" spans="1:27" s="2" customFormat="1" x14ac:dyDescent="0.2">
      <c r="A10" s="3" t="s">
        <v>9</v>
      </c>
      <c r="B10" s="9"/>
      <c r="C10" s="125"/>
      <c r="D10" s="9"/>
      <c r="E10" s="125"/>
      <c r="F10" s="9"/>
      <c r="G10" s="125"/>
      <c r="H10" s="9"/>
      <c r="I10" s="133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>
        <f t="shared" si="12"/>
        <v>0</v>
      </c>
      <c r="V10" s="9"/>
      <c r="W10" s="86"/>
      <c r="X10" s="110"/>
      <c r="Y10" s="87"/>
      <c r="Z10" s="86"/>
      <c r="AA10" s="110"/>
    </row>
    <row r="11" spans="1:27" s="2" customFormat="1" x14ac:dyDescent="0.2">
      <c r="A11" s="3" t="s">
        <v>10</v>
      </c>
      <c r="B11" s="9"/>
      <c r="C11" s="125"/>
      <c r="D11" s="9"/>
      <c r="E11" s="125"/>
      <c r="F11" s="9"/>
      <c r="G11" s="125"/>
      <c r="H11" s="9"/>
      <c r="I11" s="133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>
        <f t="shared" si="12"/>
        <v>0</v>
      </c>
      <c r="V11" s="9"/>
      <c r="W11" s="86"/>
      <c r="X11" s="110"/>
      <c r="Y11" s="87"/>
      <c r="Z11" s="86"/>
      <c r="AA11" s="110"/>
    </row>
    <row r="12" spans="1:27" s="2" customFormat="1" x14ac:dyDescent="0.2">
      <c r="A12" s="3" t="s">
        <v>11</v>
      </c>
      <c r="B12" s="13">
        <v>691998.55</v>
      </c>
      <c r="C12" s="125">
        <f t="shared" si="0"/>
        <v>7</v>
      </c>
      <c r="D12" s="13">
        <v>700497.76</v>
      </c>
      <c r="E12" s="125">
        <f t="shared" si="1"/>
        <v>5</v>
      </c>
      <c r="F12" s="13">
        <v>912931.97</v>
      </c>
      <c r="G12" s="125">
        <f t="shared" si="2"/>
        <v>5</v>
      </c>
      <c r="H12" s="14">
        <v>570937.73</v>
      </c>
      <c r="I12" s="133">
        <f t="shared" si="3"/>
        <v>7</v>
      </c>
      <c r="J12" s="13">
        <v>1133182.58</v>
      </c>
      <c r="K12" s="86">
        <f t="shared" si="4"/>
        <v>3</v>
      </c>
      <c r="L12" s="110">
        <f t="shared" si="5"/>
        <v>9.393904456023805E-2</v>
      </c>
      <c r="M12" s="13">
        <v>941416.65</v>
      </c>
      <c r="N12" s="86">
        <f t="shared" si="6"/>
        <v>6</v>
      </c>
      <c r="O12" s="110">
        <f t="shared" si="7"/>
        <v>7.4643002782657619E-2</v>
      </c>
      <c r="P12" s="13">
        <v>945966.91</v>
      </c>
      <c r="Q12" s="86">
        <f t="shared" si="8"/>
        <v>6</v>
      </c>
      <c r="R12" s="110">
        <f t="shared" si="9"/>
        <v>6.8661611704254624E-2</v>
      </c>
      <c r="S12" s="13">
        <v>748027.76</v>
      </c>
      <c r="T12" s="86">
        <f t="shared" si="10"/>
        <v>7</v>
      </c>
      <c r="U12" s="110">
        <f t="shared" si="12"/>
        <v>5.4757573974316145E-2</v>
      </c>
      <c r="V12" s="13">
        <v>742796.27</v>
      </c>
      <c r="W12" s="86">
        <f t="shared" ref="W12:W21" si="13">_xlfn.RANK.EQ(V12,$V$7:$V$38)</f>
        <v>7</v>
      </c>
      <c r="X12" s="110">
        <f t="shared" ref="X12:X21" si="14">V12/$V$39</f>
        <v>4.59520259022057E-2</v>
      </c>
      <c r="Y12" s="86">
        <v>648069.31999999995</v>
      </c>
      <c r="Z12" s="86">
        <f t="shared" si="11"/>
        <v>8</v>
      </c>
      <c r="AA12" s="110">
        <f t="shared" ref="AA12:AA38" si="15">Y12/$Y$39</f>
        <v>3.8877283931172277E-2</v>
      </c>
    </row>
    <row r="13" spans="1:27" s="2" customFormat="1" x14ac:dyDescent="0.2">
      <c r="A13" s="3" t="s">
        <v>12</v>
      </c>
      <c r="B13" s="13">
        <v>599986.93000000005</v>
      </c>
      <c r="C13" s="125">
        <f t="shared" si="0"/>
        <v>8</v>
      </c>
      <c r="D13" s="13">
        <v>615986.4</v>
      </c>
      <c r="E13" s="125">
        <f t="shared" si="1"/>
        <v>7</v>
      </c>
      <c r="F13" s="13">
        <v>711721.6</v>
      </c>
      <c r="G13" s="125">
        <f t="shared" si="2"/>
        <v>8</v>
      </c>
      <c r="H13" s="14">
        <v>734388.99</v>
      </c>
      <c r="I13" s="133">
        <f t="shared" si="3"/>
        <v>6</v>
      </c>
      <c r="J13" s="13">
        <v>664090.77</v>
      </c>
      <c r="K13" s="86">
        <f t="shared" si="4"/>
        <v>8</v>
      </c>
      <c r="L13" s="110">
        <f t="shared" si="5"/>
        <v>5.5052075046081977E-2</v>
      </c>
      <c r="M13" s="13">
        <v>711376.41</v>
      </c>
      <c r="N13" s="86">
        <f t="shared" si="6"/>
        <v>8</v>
      </c>
      <c r="O13" s="110">
        <f t="shared" si="7"/>
        <v>5.6403582145213793E-2</v>
      </c>
      <c r="P13" s="13">
        <v>816841.4</v>
      </c>
      <c r="Q13" s="86">
        <f t="shared" si="8"/>
        <v>7</v>
      </c>
      <c r="R13" s="110">
        <f t="shared" si="9"/>
        <v>5.9289227178950403E-2</v>
      </c>
      <c r="S13" s="13">
        <v>661855.76</v>
      </c>
      <c r="T13" s="86">
        <f t="shared" si="10"/>
        <v>8</v>
      </c>
      <c r="U13" s="110">
        <f t="shared" si="12"/>
        <v>4.8449559864632875E-2</v>
      </c>
      <c r="V13" s="13">
        <v>901798.5</v>
      </c>
      <c r="W13" s="86">
        <f t="shared" si="13"/>
        <v>6</v>
      </c>
      <c r="X13" s="110">
        <f t="shared" si="14"/>
        <v>5.578847081524823E-2</v>
      </c>
      <c r="Y13" s="86">
        <v>1063717.8700000001</v>
      </c>
      <c r="Z13" s="86">
        <f t="shared" si="11"/>
        <v>6</v>
      </c>
      <c r="AA13" s="110">
        <f t="shared" si="15"/>
        <v>6.3811787378936266E-2</v>
      </c>
    </row>
    <row r="14" spans="1:27" s="2" customFormat="1" x14ac:dyDescent="0.2">
      <c r="A14" s="3" t="s">
        <v>13</v>
      </c>
      <c r="B14" s="13">
        <v>91248</v>
      </c>
      <c r="C14" s="125">
        <f t="shared" si="0"/>
        <v>13</v>
      </c>
      <c r="D14" s="13">
        <v>79819.8</v>
      </c>
      <c r="E14" s="125">
        <f t="shared" si="1"/>
        <v>13</v>
      </c>
      <c r="F14" s="13">
        <v>69070</v>
      </c>
      <c r="G14" s="125">
        <f t="shared" si="2"/>
        <v>15</v>
      </c>
      <c r="H14" s="14">
        <v>43963.5</v>
      </c>
      <c r="I14" s="133">
        <f t="shared" si="3"/>
        <v>16</v>
      </c>
      <c r="J14" s="13">
        <v>67547.67</v>
      </c>
      <c r="K14" s="86">
        <f t="shared" si="4"/>
        <v>14</v>
      </c>
      <c r="L14" s="110">
        <f t="shared" si="5"/>
        <v>5.5995950644337064E-3</v>
      </c>
      <c r="M14" s="13">
        <v>67214.5</v>
      </c>
      <c r="N14" s="86">
        <f t="shared" si="6"/>
        <v>15</v>
      </c>
      <c r="O14" s="110">
        <f t="shared" si="7"/>
        <v>5.3293003799486016E-3</v>
      </c>
      <c r="P14" s="13">
        <v>28255</v>
      </c>
      <c r="Q14" s="86">
        <f t="shared" si="8"/>
        <v>15</v>
      </c>
      <c r="R14" s="110">
        <f t="shared" si="9"/>
        <v>2.0508474643195652E-3</v>
      </c>
      <c r="S14" s="13">
        <v>15697.64</v>
      </c>
      <c r="T14" s="86">
        <f t="shared" si="10"/>
        <v>18</v>
      </c>
      <c r="U14" s="110">
        <f t="shared" si="12"/>
        <v>1.1491080003798043E-3</v>
      </c>
      <c r="V14" s="13">
        <v>28800.35</v>
      </c>
      <c r="W14" s="86">
        <f t="shared" si="13"/>
        <v>17</v>
      </c>
      <c r="X14" s="110">
        <f t="shared" si="14"/>
        <v>1.7816923463988179E-3</v>
      </c>
      <c r="Y14" s="86">
        <v>40057.5</v>
      </c>
      <c r="Z14" s="86">
        <f t="shared" si="11"/>
        <v>15</v>
      </c>
      <c r="AA14" s="110">
        <f t="shared" si="15"/>
        <v>2.4030250360762852E-3</v>
      </c>
    </row>
    <row r="15" spans="1:27" s="2" customFormat="1" x14ac:dyDescent="0.2">
      <c r="A15" s="3" t="s">
        <v>14</v>
      </c>
      <c r="B15" s="16">
        <v>5969</v>
      </c>
      <c r="C15" s="125">
        <f t="shared" si="0"/>
        <v>19</v>
      </c>
      <c r="D15" s="16">
        <v>5636</v>
      </c>
      <c r="E15" s="125">
        <f t="shared" si="1"/>
        <v>20</v>
      </c>
      <c r="F15" s="16">
        <v>4583</v>
      </c>
      <c r="G15" s="125">
        <f t="shared" si="2"/>
        <v>20</v>
      </c>
      <c r="H15" s="17">
        <v>4727</v>
      </c>
      <c r="I15" s="133">
        <f t="shared" si="3"/>
        <v>22</v>
      </c>
      <c r="J15" s="16">
        <v>4262</v>
      </c>
      <c r="K15" s="86">
        <f t="shared" si="4"/>
        <v>23</v>
      </c>
      <c r="L15" s="110">
        <f t="shared" si="5"/>
        <v>3.533130626802739E-4</v>
      </c>
      <c r="M15" s="16">
        <v>4484</v>
      </c>
      <c r="N15" s="86">
        <f t="shared" si="6"/>
        <v>23</v>
      </c>
      <c r="O15" s="110">
        <f t="shared" si="7"/>
        <v>3.5552719879921045E-4</v>
      </c>
      <c r="P15" s="16">
        <v>4404.5</v>
      </c>
      <c r="Q15" s="86">
        <f t="shared" si="8"/>
        <v>22</v>
      </c>
      <c r="R15" s="110">
        <f t="shared" si="9"/>
        <v>3.1969413047586354E-4</v>
      </c>
      <c r="S15" s="16">
        <v>4190.5</v>
      </c>
      <c r="T15" s="86">
        <f t="shared" si="10"/>
        <v>22</v>
      </c>
      <c r="U15" s="110">
        <f t="shared" si="12"/>
        <v>3.067554788867352E-4</v>
      </c>
      <c r="V15" s="16">
        <v>4455.5</v>
      </c>
      <c r="W15" s="86">
        <f t="shared" si="13"/>
        <v>21</v>
      </c>
      <c r="X15" s="110">
        <f t="shared" si="14"/>
        <v>2.7563311728433622E-4</v>
      </c>
      <c r="Y15" s="88">
        <v>4404</v>
      </c>
      <c r="Z15" s="86">
        <f t="shared" si="11"/>
        <v>23</v>
      </c>
      <c r="AA15" s="110">
        <f t="shared" si="15"/>
        <v>2.6419327863396271E-4</v>
      </c>
    </row>
    <row r="16" spans="1:27" s="2" customFormat="1" x14ac:dyDescent="0.2">
      <c r="A16" s="3" t="s">
        <v>15</v>
      </c>
      <c r="B16" s="13">
        <v>1441694</v>
      </c>
      <c r="C16" s="125">
        <f t="shared" si="0"/>
        <v>2</v>
      </c>
      <c r="D16" s="13">
        <v>1513195.18</v>
      </c>
      <c r="E16" s="125">
        <f t="shared" si="1"/>
        <v>2</v>
      </c>
      <c r="F16" s="13">
        <v>1459707.15</v>
      </c>
      <c r="G16" s="125">
        <f t="shared" si="2"/>
        <v>2</v>
      </c>
      <c r="H16" s="14">
        <v>1260335.8</v>
      </c>
      <c r="I16" s="133">
        <f t="shared" si="3"/>
        <v>3</v>
      </c>
      <c r="J16" s="13">
        <v>2339554.4300000002</v>
      </c>
      <c r="K16" s="86">
        <f t="shared" si="4"/>
        <v>2</v>
      </c>
      <c r="L16" s="110">
        <f t="shared" si="5"/>
        <v>0.19394536390673453</v>
      </c>
      <c r="M16" s="13">
        <v>1635328.04</v>
      </c>
      <c r="N16" s="86">
        <f t="shared" si="6"/>
        <v>3</v>
      </c>
      <c r="O16" s="110">
        <f t="shared" si="7"/>
        <v>0.12966181917462158</v>
      </c>
      <c r="P16" s="13">
        <v>1786377.87</v>
      </c>
      <c r="Q16" s="86">
        <f t="shared" si="8"/>
        <v>2</v>
      </c>
      <c r="R16" s="110">
        <f t="shared" si="9"/>
        <v>0.12966160060187881</v>
      </c>
      <c r="S16" s="13">
        <v>1522846.07</v>
      </c>
      <c r="T16" s="86">
        <f t="shared" si="10"/>
        <v>3</v>
      </c>
      <c r="U16" s="110">
        <f t="shared" si="12"/>
        <v>0.11147628575912961</v>
      </c>
      <c r="V16" s="13">
        <v>2409416.42</v>
      </c>
      <c r="W16" s="86">
        <f t="shared" si="13"/>
        <v>2</v>
      </c>
      <c r="X16" s="110">
        <f t="shared" si="14"/>
        <v>0.1490550911638796</v>
      </c>
      <c r="Y16" s="86">
        <v>2318291.9300000002</v>
      </c>
      <c r="Z16" s="86">
        <f t="shared" si="11"/>
        <v>2</v>
      </c>
      <c r="AA16" s="110">
        <f t="shared" si="15"/>
        <v>0.13907292139358701</v>
      </c>
    </row>
    <row r="17" spans="1:27" s="2" customFormat="1" x14ac:dyDescent="0.2">
      <c r="A17" s="3" t="s">
        <v>16</v>
      </c>
      <c r="B17" s="13">
        <v>244910</v>
      </c>
      <c r="C17" s="125">
        <f t="shared" si="0"/>
        <v>11</v>
      </c>
      <c r="D17" s="13">
        <v>170954</v>
      </c>
      <c r="E17" s="125">
        <f t="shared" si="1"/>
        <v>12</v>
      </c>
      <c r="F17" s="13">
        <v>263536</v>
      </c>
      <c r="G17" s="125">
        <f t="shared" si="2"/>
        <v>12</v>
      </c>
      <c r="H17" s="14">
        <v>237321</v>
      </c>
      <c r="I17" s="133">
        <f t="shared" si="3"/>
        <v>9</v>
      </c>
      <c r="J17" s="13">
        <v>235644</v>
      </c>
      <c r="K17" s="86">
        <f t="shared" si="4"/>
        <v>12</v>
      </c>
      <c r="L17" s="110">
        <f t="shared" si="5"/>
        <v>1.9534515096722306E-2</v>
      </c>
      <c r="M17" s="13">
        <v>261635</v>
      </c>
      <c r="N17" s="86">
        <f t="shared" si="6"/>
        <v>10</v>
      </c>
      <c r="O17" s="110">
        <f t="shared" si="7"/>
        <v>2.0744504607009686E-2</v>
      </c>
      <c r="P17" s="13">
        <v>330133.15000000002</v>
      </c>
      <c r="Q17" s="86">
        <f t="shared" si="8"/>
        <v>9</v>
      </c>
      <c r="R17" s="110">
        <f t="shared" si="9"/>
        <v>2.3962227342605936E-2</v>
      </c>
      <c r="S17" s="13">
        <v>364898</v>
      </c>
      <c r="T17" s="86">
        <f t="shared" si="10"/>
        <v>9</v>
      </c>
      <c r="U17" s="110">
        <f t="shared" si="12"/>
        <v>2.6711480905574965E-2</v>
      </c>
      <c r="V17" s="13">
        <v>412612</v>
      </c>
      <c r="W17" s="86">
        <f t="shared" si="13"/>
        <v>9</v>
      </c>
      <c r="X17" s="110">
        <f t="shared" si="14"/>
        <v>2.5525649599130187E-2</v>
      </c>
      <c r="Y17" s="86">
        <v>386897</v>
      </c>
      <c r="Z17" s="86">
        <f t="shared" si="11"/>
        <v>9</v>
      </c>
      <c r="AA17" s="110">
        <f t="shared" si="15"/>
        <v>2.3209715468584073E-2</v>
      </c>
    </row>
    <row r="18" spans="1:27" s="2" customFormat="1" x14ac:dyDescent="0.2">
      <c r="A18" s="3" t="s">
        <v>17</v>
      </c>
      <c r="B18" s="9"/>
      <c r="C18" s="125"/>
      <c r="D18" s="13">
        <v>11700</v>
      </c>
      <c r="E18" s="125">
        <f t="shared" si="1"/>
        <v>18</v>
      </c>
      <c r="F18" s="13">
        <v>14148</v>
      </c>
      <c r="G18" s="125">
        <f t="shared" si="2"/>
        <v>19</v>
      </c>
      <c r="H18" s="14">
        <v>16400</v>
      </c>
      <c r="I18" s="133">
        <f t="shared" si="3"/>
        <v>19</v>
      </c>
      <c r="J18" s="13">
        <v>16400</v>
      </c>
      <c r="K18" s="86">
        <f t="shared" si="4"/>
        <v>20</v>
      </c>
      <c r="L18" s="110">
        <f t="shared" si="5"/>
        <v>1.3595340750719128E-3</v>
      </c>
      <c r="M18" s="13">
        <v>14000</v>
      </c>
      <c r="N18" s="86">
        <f t="shared" si="6"/>
        <v>21</v>
      </c>
      <c r="O18" s="110">
        <f t="shared" si="7"/>
        <v>1.1100313967861166E-3</v>
      </c>
      <c r="P18" s="13">
        <v>14131.24</v>
      </c>
      <c r="Q18" s="86">
        <f t="shared" si="8"/>
        <v>20</v>
      </c>
      <c r="R18" s="110">
        <f t="shared" si="9"/>
        <v>1.0256951945387086E-3</v>
      </c>
      <c r="S18" s="13">
        <v>14104</v>
      </c>
      <c r="T18" s="86">
        <f t="shared" si="10"/>
        <v>19</v>
      </c>
      <c r="U18" s="110">
        <f t="shared" si="12"/>
        <v>1.0324494151577408E-3</v>
      </c>
      <c r="V18" s="13">
        <v>14367.8</v>
      </c>
      <c r="W18" s="86">
        <f t="shared" si="13"/>
        <v>20</v>
      </c>
      <c r="X18" s="110">
        <f t="shared" si="14"/>
        <v>8.8884334025763354E-4</v>
      </c>
      <c r="Y18" s="86">
        <v>8201.35</v>
      </c>
      <c r="Z18" s="86">
        <f t="shared" si="11"/>
        <v>20</v>
      </c>
      <c r="AA18" s="110">
        <f t="shared" si="15"/>
        <v>4.9199399312548824E-4</v>
      </c>
    </row>
    <row r="19" spans="1:27" s="2" customFormat="1" x14ac:dyDescent="0.2">
      <c r="A19" s="3" t="s">
        <v>18</v>
      </c>
      <c r="B19" s="13">
        <v>54443.199999999997</v>
      </c>
      <c r="C19" s="125">
        <f t="shared" si="0"/>
        <v>14</v>
      </c>
      <c r="D19" s="13">
        <v>50909</v>
      </c>
      <c r="E19" s="125">
        <f t="shared" si="1"/>
        <v>14</v>
      </c>
      <c r="F19" s="13">
        <v>134223</v>
      </c>
      <c r="G19" s="125">
        <f t="shared" si="2"/>
        <v>14</v>
      </c>
      <c r="H19" s="14">
        <v>140743.20000000001</v>
      </c>
      <c r="I19" s="133">
        <f t="shared" si="3"/>
        <v>12</v>
      </c>
      <c r="J19" s="13">
        <v>55992.54</v>
      </c>
      <c r="K19" s="86">
        <f t="shared" si="4"/>
        <v>15</v>
      </c>
      <c r="L19" s="110">
        <f t="shared" si="5"/>
        <v>4.6416930536479929E-3</v>
      </c>
      <c r="M19" s="13">
        <v>98042</v>
      </c>
      <c r="N19" s="86">
        <f t="shared" si="6"/>
        <v>14</v>
      </c>
      <c r="O19" s="110">
        <f t="shared" si="7"/>
        <v>7.7735498716931736E-3</v>
      </c>
      <c r="P19" s="13">
        <v>126691.5</v>
      </c>
      <c r="Q19" s="86">
        <f t="shared" si="8"/>
        <v>14</v>
      </c>
      <c r="R19" s="110">
        <f t="shared" si="9"/>
        <v>9.1957155025957239E-3</v>
      </c>
      <c r="S19" s="13">
        <v>190356.7</v>
      </c>
      <c r="T19" s="86">
        <f t="shared" si="10"/>
        <v>13</v>
      </c>
      <c r="U19" s="110">
        <f t="shared" si="12"/>
        <v>1.3934604621834766E-2</v>
      </c>
      <c r="V19" s="13">
        <v>147856.29999999999</v>
      </c>
      <c r="W19" s="86">
        <f t="shared" si="13"/>
        <v>13</v>
      </c>
      <c r="X19" s="110">
        <f t="shared" si="14"/>
        <v>9.1469179394294692E-3</v>
      </c>
      <c r="Y19" s="86">
        <v>147504.70000000001</v>
      </c>
      <c r="Z19" s="86">
        <f t="shared" si="11"/>
        <v>13</v>
      </c>
      <c r="AA19" s="110">
        <f t="shared" si="15"/>
        <v>8.8487171450769946E-3</v>
      </c>
    </row>
    <row r="20" spans="1:27" s="2" customFormat="1" x14ac:dyDescent="0.2">
      <c r="A20" s="6" t="s">
        <v>19</v>
      </c>
      <c r="B20" s="8">
        <v>4162877</v>
      </c>
      <c r="C20" s="126">
        <f t="shared" si="0"/>
        <v>1</v>
      </c>
      <c r="D20" s="8">
        <v>2101857.37</v>
      </c>
      <c r="E20" s="126">
        <f t="shared" si="1"/>
        <v>1</v>
      </c>
      <c r="F20" s="8">
        <v>3130168.64</v>
      </c>
      <c r="G20" s="126">
        <f t="shared" si="2"/>
        <v>1</v>
      </c>
      <c r="H20" s="18">
        <v>2467903.98</v>
      </c>
      <c r="I20" s="134">
        <f t="shared" si="3"/>
        <v>1</v>
      </c>
      <c r="J20" s="8">
        <v>2592468.6</v>
      </c>
      <c r="K20" s="89">
        <f t="shared" si="4"/>
        <v>1</v>
      </c>
      <c r="L20" s="111">
        <f t="shared" si="5"/>
        <v>0.21491154879597418</v>
      </c>
      <c r="M20" s="8">
        <v>2744152.09</v>
      </c>
      <c r="N20" s="89">
        <f t="shared" si="6"/>
        <v>1</v>
      </c>
      <c r="O20" s="111">
        <f t="shared" si="7"/>
        <v>0.21757821267544578</v>
      </c>
      <c r="P20" s="8">
        <v>4205793.09</v>
      </c>
      <c r="Q20" s="89">
        <f t="shared" si="8"/>
        <v>1</v>
      </c>
      <c r="R20" s="111">
        <f t="shared" si="9"/>
        <v>0.30527128274922133</v>
      </c>
      <c r="S20" s="8">
        <v>3701931.27</v>
      </c>
      <c r="T20" s="89">
        <f t="shared" si="10"/>
        <v>1</v>
      </c>
      <c r="U20" s="111">
        <f t="shared" si="12"/>
        <v>0.27099097948565321</v>
      </c>
      <c r="V20" s="8">
        <v>4663959.2300000004</v>
      </c>
      <c r="W20" s="89">
        <f t="shared" si="13"/>
        <v>1</v>
      </c>
      <c r="X20" s="111">
        <f t="shared" si="14"/>
        <v>0.28852914856962242</v>
      </c>
      <c r="Y20" s="83">
        <v>5745738.5300000003</v>
      </c>
      <c r="Z20" s="89">
        <f t="shared" si="11"/>
        <v>1</v>
      </c>
      <c r="AA20" s="111">
        <f t="shared" si="15"/>
        <v>0.34468335613401119</v>
      </c>
    </row>
    <row r="21" spans="1:27" s="2" customFormat="1" x14ac:dyDescent="0.2">
      <c r="A21" s="3" t="s">
        <v>20</v>
      </c>
      <c r="B21" s="16">
        <v>1010780.22</v>
      </c>
      <c r="C21" s="125">
        <f t="shared" si="0"/>
        <v>5</v>
      </c>
      <c r="D21" s="16">
        <v>1063867.74</v>
      </c>
      <c r="E21" s="125">
        <f t="shared" si="1"/>
        <v>3</v>
      </c>
      <c r="F21" s="16">
        <v>1032530.41</v>
      </c>
      <c r="G21" s="125">
        <f t="shared" si="2"/>
        <v>4</v>
      </c>
      <c r="H21" s="17">
        <v>1509198.83</v>
      </c>
      <c r="I21" s="133">
        <f t="shared" si="3"/>
        <v>2</v>
      </c>
      <c r="J21" s="16">
        <v>949420.3</v>
      </c>
      <c r="K21" s="86">
        <f t="shared" si="4"/>
        <v>6</v>
      </c>
      <c r="L21" s="110">
        <f t="shared" si="5"/>
        <v>7.8705442037499879E-2</v>
      </c>
      <c r="M21" s="16">
        <v>1340096.93</v>
      </c>
      <c r="N21" s="86">
        <f t="shared" si="6"/>
        <v>5</v>
      </c>
      <c r="O21" s="110">
        <f t="shared" si="7"/>
        <v>0.10625354764547761</v>
      </c>
      <c r="P21" s="16">
        <v>1163657.01</v>
      </c>
      <c r="Q21" s="86">
        <f t="shared" si="8"/>
        <v>5</v>
      </c>
      <c r="R21" s="110">
        <f t="shared" si="9"/>
        <v>8.4462326253625444E-2</v>
      </c>
      <c r="S21" s="16">
        <v>1241502.1499999999</v>
      </c>
      <c r="T21" s="86">
        <f t="shared" si="10"/>
        <v>5</v>
      </c>
      <c r="U21" s="110">
        <f t="shared" si="12"/>
        <v>9.0881180422899735E-2</v>
      </c>
      <c r="V21" s="16">
        <v>1276271.01</v>
      </c>
      <c r="W21" s="86">
        <f t="shared" si="13"/>
        <v>5</v>
      </c>
      <c r="X21" s="110">
        <f t="shared" si="14"/>
        <v>7.8954675566362542E-2</v>
      </c>
      <c r="Y21" s="88">
        <v>1167074.82</v>
      </c>
      <c r="Z21" s="86">
        <f t="shared" si="11"/>
        <v>5</v>
      </c>
      <c r="AA21" s="110">
        <f t="shared" si="15"/>
        <v>7.0012107880776997E-2</v>
      </c>
    </row>
    <row r="22" spans="1:27" s="2" customFormat="1" x14ac:dyDescent="0.2">
      <c r="A22" s="3" t="s">
        <v>21</v>
      </c>
      <c r="B22" s="9"/>
      <c r="C22" s="125"/>
      <c r="D22" s="9"/>
      <c r="E22" s="125"/>
      <c r="F22" s="13"/>
      <c r="G22" s="125"/>
      <c r="H22" s="13"/>
      <c r="I22" s="133"/>
      <c r="J22" s="13"/>
      <c r="K22" s="86"/>
      <c r="L22" s="110"/>
      <c r="M22" s="13"/>
      <c r="N22" s="86"/>
      <c r="O22" s="110"/>
      <c r="P22" s="13"/>
      <c r="Q22" s="86"/>
      <c r="R22" s="110"/>
      <c r="S22" s="13"/>
      <c r="T22" s="86"/>
      <c r="U22" s="110">
        <f t="shared" si="12"/>
        <v>0</v>
      </c>
      <c r="V22" s="13"/>
      <c r="W22" s="86"/>
      <c r="X22" s="110"/>
      <c r="Y22" s="86"/>
      <c r="Z22" s="86"/>
      <c r="AA22" s="110"/>
    </row>
    <row r="23" spans="1:27" s="2" customFormat="1" x14ac:dyDescent="0.2">
      <c r="A23" s="3" t="s">
        <v>22</v>
      </c>
      <c r="B23" s="9"/>
      <c r="C23" s="125"/>
      <c r="D23" s="9"/>
      <c r="E23" s="125"/>
      <c r="F23" s="9"/>
      <c r="G23" s="125"/>
      <c r="H23" s="9"/>
      <c r="I23" s="133"/>
      <c r="J23" s="9"/>
      <c r="K23" s="86"/>
      <c r="L23" s="110"/>
      <c r="M23" s="9"/>
      <c r="N23" s="86"/>
      <c r="O23" s="110"/>
      <c r="P23" s="9"/>
      <c r="Q23" s="86"/>
      <c r="R23" s="110"/>
      <c r="S23" s="9"/>
      <c r="T23" s="86"/>
      <c r="U23" s="110">
        <f t="shared" si="12"/>
        <v>0</v>
      </c>
      <c r="V23" s="9"/>
      <c r="W23" s="86"/>
      <c r="X23" s="110"/>
      <c r="Y23" s="87"/>
      <c r="Z23" s="86"/>
      <c r="AA23" s="110"/>
    </row>
    <row r="24" spans="1:27" s="2" customFormat="1" x14ac:dyDescent="0.2">
      <c r="A24" s="3" t="s">
        <v>23</v>
      </c>
      <c r="B24" s="13">
        <v>9425</v>
      </c>
      <c r="C24" s="125">
        <f t="shared" si="0"/>
        <v>18</v>
      </c>
      <c r="D24" s="13">
        <v>23446.5</v>
      </c>
      <c r="E24" s="125">
        <f t="shared" si="1"/>
        <v>17</v>
      </c>
      <c r="F24" s="13">
        <v>297995.15000000002</v>
      </c>
      <c r="G24" s="125">
        <f t="shared" si="2"/>
        <v>11</v>
      </c>
      <c r="H24" s="14">
        <v>309477.59999999998</v>
      </c>
      <c r="I24" s="133">
        <f t="shared" si="3"/>
        <v>8</v>
      </c>
      <c r="J24" s="13">
        <v>204986</v>
      </c>
      <c r="K24" s="86">
        <f t="shared" si="4"/>
        <v>13</v>
      </c>
      <c r="L24" s="110">
        <f t="shared" si="5"/>
        <v>1.6993015360529946E-2</v>
      </c>
      <c r="M24" s="13">
        <v>220555.65</v>
      </c>
      <c r="N24" s="86">
        <f t="shared" si="6"/>
        <v>12</v>
      </c>
      <c r="O24" s="110">
        <f t="shared" si="7"/>
        <v>1.7487406874183559E-2</v>
      </c>
      <c r="P24" s="13">
        <v>228544.57</v>
      </c>
      <c r="Q24" s="86">
        <f t="shared" si="8"/>
        <v>11</v>
      </c>
      <c r="R24" s="110">
        <f t="shared" si="9"/>
        <v>1.6588570230702721E-2</v>
      </c>
      <c r="S24" s="13">
        <v>199605.56</v>
      </c>
      <c r="T24" s="86">
        <f t="shared" si="10"/>
        <v>12</v>
      </c>
      <c r="U24" s="110">
        <f t="shared" si="12"/>
        <v>1.4611645184645019E-2</v>
      </c>
      <c r="V24" s="13">
        <v>259575.1</v>
      </c>
      <c r="W24" s="86">
        <f>_xlfn.RANK.EQ(V24,$V$7:$V$38)</f>
        <v>12</v>
      </c>
      <c r="X24" s="110">
        <f>V24/$V$39</f>
        <v>1.6058241270877186E-2</v>
      </c>
      <c r="Y24" s="86">
        <v>330378.34000000003</v>
      </c>
      <c r="Z24" s="86">
        <f t="shared" si="11"/>
        <v>11</v>
      </c>
      <c r="AA24" s="110">
        <f t="shared" si="15"/>
        <v>1.981919546645006E-2</v>
      </c>
    </row>
    <row r="25" spans="1:27" s="2" customFormat="1" x14ac:dyDescent="0.2">
      <c r="A25" s="3" t="s">
        <v>24</v>
      </c>
      <c r="B25" s="13">
        <v>541520</v>
      </c>
      <c r="C25" s="125">
        <f t="shared" si="0"/>
        <v>9</v>
      </c>
      <c r="D25" s="13">
        <v>420275.25</v>
      </c>
      <c r="E25" s="125">
        <f t="shared" si="1"/>
        <v>8</v>
      </c>
      <c r="F25" s="13">
        <v>819578</v>
      </c>
      <c r="G25" s="125">
        <f t="shared" si="2"/>
        <v>6</v>
      </c>
      <c r="H25" s="14">
        <v>73647</v>
      </c>
      <c r="I25" s="133">
        <f t="shared" si="3"/>
        <v>14</v>
      </c>
      <c r="J25" s="13">
        <v>271081</v>
      </c>
      <c r="K25" s="86">
        <f t="shared" si="4"/>
        <v>10</v>
      </c>
      <c r="L25" s="110">
        <f t="shared" si="5"/>
        <v>2.2472186378327388E-2</v>
      </c>
      <c r="M25" s="13">
        <v>136140.4</v>
      </c>
      <c r="N25" s="86">
        <f t="shared" si="6"/>
        <v>13</v>
      </c>
      <c r="O25" s="110">
        <f t="shared" si="7"/>
        <v>1.0794294169358615E-2</v>
      </c>
      <c r="P25" s="13">
        <v>166677.5</v>
      </c>
      <c r="Q25" s="86">
        <f t="shared" si="8"/>
        <v>13</v>
      </c>
      <c r="R25" s="110">
        <f t="shared" si="9"/>
        <v>1.2098040284343454E-2</v>
      </c>
      <c r="S25" s="13">
        <v>125534.39999999999</v>
      </c>
      <c r="T25" s="86">
        <f t="shared" si="10"/>
        <v>14</v>
      </c>
      <c r="U25" s="110">
        <f t="shared" si="12"/>
        <v>9.1894439777494251E-3</v>
      </c>
      <c r="V25" s="13">
        <v>101504.5</v>
      </c>
      <c r="W25" s="86">
        <f>_xlfn.RANK.EQ(V25,$V$7:$V$38)</f>
        <v>14</v>
      </c>
      <c r="X25" s="110">
        <f>V25/$V$39</f>
        <v>6.279430311612144E-3</v>
      </c>
      <c r="Y25" s="86">
        <v>12201</v>
      </c>
      <c r="Z25" s="86">
        <f t="shared" si="11"/>
        <v>19</v>
      </c>
      <c r="AA25" s="110">
        <f t="shared" si="15"/>
        <v>7.3193056144708879E-4</v>
      </c>
    </row>
    <row r="26" spans="1:27" s="2" customFormat="1" x14ac:dyDescent="0.2">
      <c r="A26" s="3" t="s">
        <v>25</v>
      </c>
      <c r="B26" s="13">
        <v>28775.91</v>
      </c>
      <c r="C26" s="125">
        <f t="shared" si="0"/>
        <v>16</v>
      </c>
      <c r="D26" s="13">
        <v>23489.49</v>
      </c>
      <c r="E26" s="125">
        <f t="shared" si="1"/>
        <v>16</v>
      </c>
      <c r="F26" s="13">
        <v>26977.27</v>
      </c>
      <c r="G26" s="125">
        <f t="shared" si="2"/>
        <v>17</v>
      </c>
      <c r="H26" s="14">
        <v>26994.1</v>
      </c>
      <c r="I26" s="133">
        <f t="shared" si="3"/>
        <v>18</v>
      </c>
      <c r="J26" s="13">
        <v>26952.33</v>
      </c>
      <c r="K26" s="86">
        <f t="shared" si="4"/>
        <v>17</v>
      </c>
      <c r="L26" s="110">
        <f t="shared" si="5"/>
        <v>2.2343055510721322E-3</v>
      </c>
      <c r="M26" s="13">
        <v>26579.63</v>
      </c>
      <c r="N26" s="86">
        <f t="shared" si="6"/>
        <v>17</v>
      </c>
      <c r="O26" s="110">
        <f t="shared" si="7"/>
        <v>2.1074445582112975E-3</v>
      </c>
      <c r="P26" s="13">
        <v>22885.26</v>
      </c>
      <c r="Q26" s="86">
        <f t="shared" si="8"/>
        <v>17</v>
      </c>
      <c r="R26" s="110">
        <f t="shared" si="9"/>
        <v>1.6610928133531753E-3</v>
      </c>
      <c r="S26" s="13">
        <v>20598.04</v>
      </c>
      <c r="T26" s="86">
        <f t="shared" si="10"/>
        <v>17</v>
      </c>
      <c r="U26" s="110">
        <f t="shared" si="12"/>
        <v>1.5078300022260177E-3</v>
      </c>
      <c r="V26" s="13">
        <v>19397.830000000002</v>
      </c>
      <c r="W26" s="86">
        <f>_xlfn.RANK.EQ(V26,$V$7:$V$38)</f>
        <v>18</v>
      </c>
      <c r="X26" s="110">
        <f>V26/$V$39</f>
        <v>1.2000189319833052E-3</v>
      </c>
      <c r="Y26" s="86">
        <v>19132.07</v>
      </c>
      <c r="Z26" s="86">
        <f t="shared" si="11"/>
        <v>18</v>
      </c>
      <c r="AA26" s="110">
        <f t="shared" si="15"/>
        <v>1.1477212307798544E-3</v>
      </c>
    </row>
    <row r="27" spans="1:27" s="2" customFormat="1" x14ac:dyDescent="0.2">
      <c r="A27" s="3" t="s">
        <v>26</v>
      </c>
      <c r="B27" s="13">
        <v>195540.5</v>
      </c>
      <c r="C27" s="125">
        <f t="shared" si="0"/>
        <v>12</v>
      </c>
      <c r="D27" s="13">
        <v>206824</v>
      </c>
      <c r="E27" s="125">
        <f t="shared" si="1"/>
        <v>11</v>
      </c>
      <c r="F27" s="13">
        <v>199053.94</v>
      </c>
      <c r="G27" s="125">
        <f t="shared" si="2"/>
        <v>13</v>
      </c>
      <c r="H27" s="14">
        <v>173416.3</v>
      </c>
      <c r="I27" s="133">
        <f t="shared" si="3"/>
        <v>10</v>
      </c>
      <c r="J27" s="13">
        <v>249780.19</v>
      </c>
      <c r="K27" s="86">
        <f t="shared" si="4"/>
        <v>11</v>
      </c>
      <c r="L27" s="110">
        <f t="shared" si="5"/>
        <v>2.0706382901398576E-2</v>
      </c>
      <c r="M27" s="13">
        <v>222525.88</v>
      </c>
      <c r="N27" s="86">
        <f t="shared" si="6"/>
        <v>11</v>
      </c>
      <c r="O27" s="110">
        <f t="shared" si="7"/>
        <v>1.7643622385532839E-2</v>
      </c>
      <c r="P27" s="13">
        <v>197698.05</v>
      </c>
      <c r="Q27" s="86">
        <f t="shared" si="8"/>
        <v>12</v>
      </c>
      <c r="R27" s="110">
        <f t="shared" si="9"/>
        <v>1.4349621112844543E-2</v>
      </c>
      <c r="S27" s="13">
        <v>324542.77</v>
      </c>
      <c r="T27" s="86">
        <f t="shared" si="10"/>
        <v>10</v>
      </c>
      <c r="U27" s="110">
        <f t="shared" si="12"/>
        <v>2.3757373304039507E-2</v>
      </c>
      <c r="V27" s="13">
        <v>355894.81</v>
      </c>
      <c r="W27" s="86">
        <f>_xlfn.RANK.EQ(V27,$V$7:$V$38)</f>
        <v>10</v>
      </c>
      <c r="X27" s="110">
        <f>V27/$V$39</f>
        <v>2.2016921985325229E-2</v>
      </c>
      <c r="Y27" s="86">
        <v>336781.19</v>
      </c>
      <c r="Z27" s="86">
        <f t="shared" si="11"/>
        <v>10</v>
      </c>
      <c r="AA27" s="110">
        <f t="shared" si="15"/>
        <v>2.0203298539588448E-2</v>
      </c>
    </row>
    <row r="28" spans="1:27" s="2" customFormat="1" x14ac:dyDescent="0.2">
      <c r="A28" s="3" t="s">
        <v>27</v>
      </c>
      <c r="B28" s="13">
        <v>705145</v>
      </c>
      <c r="C28" s="125">
        <f t="shared" si="0"/>
        <v>6</v>
      </c>
      <c r="D28" s="9">
        <v>659601</v>
      </c>
      <c r="E28" s="125">
        <f t="shared" si="1"/>
        <v>6</v>
      </c>
      <c r="F28" s="13">
        <v>735354</v>
      </c>
      <c r="G28" s="125">
        <f t="shared" si="2"/>
        <v>7</v>
      </c>
      <c r="H28" s="14">
        <v>734705</v>
      </c>
      <c r="I28" s="133">
        <f t="shared" si="3"/>
        <v>5</v>
      </c>
      <c r="J28" s="13">
        <v>688894</v>
      </c>
      <c r="K28" s="86">
        <f t="shared" si="4"/>
        <v>7</v>
      </c>
      <c r="L28" s="110">
        <f t="shared" si="5"/>
        <v>5.7108223604426238E-2</v>
      </c>
      <c r="M28" s="13">
        <v>762602</v>
      </c>
      <c r="N28" s="86">
        <f t="shared" si="6"/>
        <v>7</v>
      </c>
      <c r="O28" s="110">
        <f t="shared" si="7"/>
        <v>6.0465154517991858E-2</v>
      </c>
      <c r="P28" s="13">
        <v>719569.4</v>
      </c>
      <c r="Q28" s="86">
        <f t="shared" si="8"/>
        <v>8</v>
      </c>
      <c r="R28" s="110">
        <f t="shared" si="9"/>
        <v>5.2228882654112581E-2</v>
      </c>
      <c r="S28" s="13">
        <v>804720.9</v>
      </c>
      <c r="T28" s="86">
        <f t="shared" si="10"/>
        <v>6</v>
      </c>
      <c r="U28" s="110">
        <f t="shared" si="12"/>
        <v>5.8907659002425616E-2</v>
      </c>
      <c r="V28" s="13">
        <v>718208</v>
      </c>
      <c r="W28" s="86">
        <f>_xlfn.RANK.EQ(V28,$V$7:$V$38)</f>
        <v>8</v>
      </c>
      <c r="X28" s="110">
        <f>V28/$V$39</f>
        <v>4.4430907843911696E-2</v>
      </c>
      <c r="Y28" s="86">
        <v>726298</v>
      </c>
      <c r="Z28" s="86">
        <f t="shared" si="11"/>
        <v>7</v>
      </c>
      <c r="AA28" s="110">
        <f t="shared" si="15"/>
        <v>4.3570174815006774E-2</v>
      </c>
    </row>
    <row r="29" spans="1:27" s="2" customFormat="1" x14ac:dyDescent="0.2">
      <c r="A29" s="3" t="s">
        <v>28</v>
      </c>
      <c r="B29" s="9"/>
      <c r="C29" s="125"/>
      <c r="D29" s="13"/>
      <c r="E29" s="125"/>
      <c r="F29" s="9"/>
      <c r="G29" s="125"/>
      <c r="H29" s="9"/>
      <c r="I29" s="133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>
        <f t="shared" si="12"/>
        <v>0</v>
      </c>
      <c r="V29" s="9"/>
      <c r="W29" s="86"/>
      <c r="X29" s="110"/>
      <c r="Y29" s="87"/>
      <c r="Z29" s="86"/>
      <c r="AA29" s="110"/>
    </row>
    <row r="30" spans="1:27" s="2" customFormat="1" x14ac:dyDescent="0.2">
      <c r="A30" s="3" t="s">
        <v>29</v>
      </c>
      <c r="B30" s="13">
        <v>10195</v>
      </c>
      <c r="C30" s="125">
        <f t="shared" si="0"/>
        <v>17</v>
      </c>
      <c r="D30" s="13">
        <v>8485</v>
      </c>
      <c r="E30" s="125">
        <f t="shared" si="1"/>
        <v>19</v>
      </c>
      <c r="F30" s="13">
        <v>36435</v>
      </c>
      <c r="G30" s="125">
        <f t="shared" si="2"/>
        <v>16</v>
      </c>
      <c r="H30" s="14">
        <v>60861.5</v>
      </c>
      <c r="I30" s="133">
        <f t="shared" si="3"/>
        <v>15</v>
      </c>
      <c r="J30" s="13">
        <v>53586.05</v>
      </c>
      <c r="K30" s="86">
        <f t="shared" si="4"/>
        <v>16</v>
      </c>
      <c r="L30" s="110">
        <f t="shared" si="5"/>
        <v>4.4421988367992242E-3</v>
      </c>
      <c r="M30" s="13">
        <v>30026</v>
      </c>
      <c r="N30" s="86">
        <f t="shared" si="6"/>
        <v>16</v>
      </c>
      <c r="O30" s="110">
        <f t="shared" si="7"/>
        <v>2.3807001942785667E-3</v>
      </c>
      <c r="P30" s="13">
        <v>21506.15</v>
      </c>
      <c r="Q30" s="86">
        <f t="shared" si="8"/>
        <v>19</v>
      </c>
      <c r="R30" s="110">
        <f t="shared" si="9"/>
        <v>1.5609921498770561E-3</v>
      </c>
      <c r="S30" s="13">
        <v>78929.460000000006</v>
      </c>
      <c r="T30" s="86">
        <f t="shared" si="10"/>
        <v>15</v>
      </c>
      <c r="U30" s="110">
        <f t="shared" si="12"/>
        <v>5.7778413794467038E-3</v>
      </c>
      <c r="V30" s="13">
        <v>41601.019999999997</v>
      </c>
      <c r="W30" s="86">
        <f>_xlfn.RANK.EQ(V30,$V$7:$V$38)</f>
        <v>15</v>
      </c>
      <c r="X30" s="110">
        <f>V30/$V$39</f>
        <v>2.5735874368326824E-3</v>
      </c>
      <c r="Y30" s="86">
        <v>63751.03</v>
      </c>
      <c r="Z30" s="86">
        <f t="shared" si="11"/>
        <v>14</v>
      </c>
      <c r="AA30" s="110">
        <f t="shared" si="15"/>
        <v>3.8243854750209163E-3</v>
      </c>
    </row>
    <row r="31" spans="1:27" s="2" customFormat="1" x14ac:dyDescent="0.2">
      <c r="A31" s="3" t="s">
        <v>30</v>
      </c>
      <c r="B31" s="9"/>
      <c r="C31" s="125"/>
      <c r="D31" s="13">
        <v>5402.6</v>
      </c>
      <c r="E31" s="125">
        <f t="shared" si="1"/>
        <v>21</v>
      </c>
      <c r="F31" s="9"/>
      <c r="G31" s="125"/>
      <c r="H31" s="9">
        <v>0</v>
      </c>
      <c r="I31" s="133">
        <f t="shared" si="3"/>
        <v>25</v>
      </c>
      <c r="J31" s="9">
        <v>1790.95</v>
      </c>
      <c r="K31" s="86">
        <f t="shared" si="4"/>
        <v>25</v>
      </c>
      <c r="L31" s="110">
        <f t="shared" si="5"/>
        <v>1.4846692388719769E-4</v>
      </c>
      <c r="M31" s="9">
        <v>1831.14</v>
      </c>
      <c r="N31" s="86">
        <f t="shared" si="6"/>
        <v>24</v>
      </c>
      <c r="O31" s="110">
        <f t="shared" si="7"/>
        <v>1.4518734942220926E-4</v>
      </c>
      <c r="P31" s="9"/>
      <c r="Q31" s="86"/>
      <c r="R31" s="110"/>
      <c r="S31" s="9"/>
      <c r="T31" s="86"/>
      <c r="U31" s="110">
        <f t="shared" si="12"/>
        <v>0</v>
      </c>
      <c r="V31" s="9"/>
      <c r="W31" s="86"/>
      <c r="X31" s="110"/>
      <c r="Y31" s="87"/>
      <c r="Z31" s="86"/>
      <c r="AA31" s="110"/>
    </row>
    <row r="32" spans="1:27" s="2" customFormat="1" x14ac:dyDescent="0.2">
      <c r="A32" s="3" t="s">
        <v>31</v>
      </c>
      <c r="B32" s="13">
        <v>2606.9</v>
      </c>
      <c r="C32" s="125">
        <f t="shared" si="0"/>
        <v>21</v>
      </c>
      <c r="D32" s="13">
        <v>2272.4</v>
      </c>
      <c r="E32" s="125">
        <f t="shared" si="1"/>
        <v>23</v>
      </c>
      <c r="F32" s="13">
        <v>3600.65</v>
      </c>
      <c r="G32" s="125">
        <f t="shared" si="2"/>
        <v>22</v>
      </c>
      <c r="H32" s="14">
        <v>11436.99</v>
      </c>
      <c r="I32" s="133">
        <f t="shared" si="3"/>
        <v>20</v>
      </c>
      <c r="J32" s="13">
        <v>18738.900000000001</v>
      </c>
      <c r="K32" s="86">
        <f t="shared" si="4"/>
        <v>18</v>
      </c>
      <c r="L32" s="110">
        <f t="shared" si="5"/>
        <v>1.5534251877661626E-3</v>
      </c>
      <c r="M32" s="13">
        <v>17271.07</v>
      </c>
      <c r="N32" s="86">
        <f t="shared" si="6"/>
        <v>19</v>
      </c>
      <c r="O32" s="110">
        <f t="shared" si="7"/>
        <v>1.3693878540064852E-3</v>
      </c>
      <c r="P32" s="13">
        <v>11771.71</v>
      </c>
      <c r="Q32" s="86">
        <f t="shared" si="8"/>
        <v>21</v>
      </c>
      <c r="R32" s="110">
        <f t="shared" si="9"/>
        <v>8.544321926811278E-4</v>
      </c>
      <c r="S32" s="13">
        <v>7834.43</v>
      </c>
      <c r="T32" s="86">
        <f t="shared" si="10"/>
        <v>21</v>
      </c>
      <c r="U32" s="110">
        <f t="shared" si="12"/>
        <v>5.7350061483226464E-4</v>
      </c>
      <c r="V32" s="13">
        <v>2707.88</v>
      </c>
      <c r="W32" s="86">
        <f>_xlfn.RANK.EQ(V32,$V$7:$V$38)</f>
        <v>22</v>
      </c>
      <c r="X32" s="110">
        <f>V32/$V$39</f>
        <v>1.6751911247489808E-4</v>
      </c>
      <c r="Y32" s="86">
        <v>5121.1000000000004</v>
      </c>
      <c r="Z32" s="86">
        <f t="shared" si="11"/>
        <v>22</v>
      </c>
      <c r="AA32" s="110">
        <f t="shared" si="15"/>
        <v>3.0721167102915222E-4</v>
      </c>
    </row>
    <row r="33" spans="1:27" s="2" customFormat="1" x14ac:dyDescent="0.2">
      <c r="A33" s="3" t="s">
        <v>32</v>
      </c>
      <c r="B33" s="9"/>
      <c r="C33" s="125"/>
      <c r="D33" s="9"/>
      <c r="E33" s="125"/>
      <c r="F33" s="9"/>
      <c r="G33" s="125"/>
      <c r="H33" s="9"/>
      <c r="I33" s="133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>
        <f t="shared" si="12"/>
        <v>0</v>
      </c>
      <c r="V33" s="9"/>
      <c r="W33" s="86"/>
      <c r="X33" s="110"/>
      <c r="Y33" s="87"/>
      <c r="Z33" s="86"/>
      <c r="AA33" s="110"/>
    </row>
    <row r="34" spans="1:27" s="2" customFormat="1" x14ac:dyDescent="0.2">
      <c r="A34" s="3" t="s">
        <v>33</v>
      </c>
      <c r="B34" s="9"/>
      <c r="C34" s="125"/>
      <c r="D34" s="9"/>
      <c r="E34" s="125"/>
      <c r="F34" s="9"/>
      <c r="G34" s="125"/>
      <c r="H34" s="9"/>
      <c r="I34" s="133"/>
      <c r="J34" s="9"/>
      <c r="K34" s="86"/>
      <c r="L34" s="110"/>
      <c r="M34" s="9"/>
      <c r="N34" s="86"/>
      <c r="O34" s="110"/>
      <c r="P34" s="9"/>
      <c r="Q34" s="86"/>
      <c r="R34" s="110"/>
      <c r="S34" s="9"/>
      <c r="T34" s="86"/>
      <c r="U34" s="110">
        <f t="shared" si="12"/>
        <v>0</v>
      </c>
      <c r="V34" s="9">
        <v>1224</v>
      </c>
      <c r="W34" s="86">
        <f>_xlfn.RANK.EQ(V34,$V$7:$V$38)</f>
        <v>24</v>
      </c>
      <c r="X34" s="110">
        <f>V34/$V$39</f>
        <v>7.5721004501408946E-5</v>
      </c>
      <c r="Y34" s="87">
        <v>5568.44</v>
      </c>
      <c r="Z34" s="86">
        <f t="shared" si="11"/>
        <v>21</v>
      </c>
      <c r="AA34" s="110">
        <f t="shared" si="15"/>
        <v>3.3404732526714424E-4</v>
      </c>
    </row>
    <row r="35" spans="1:27" s="2" customFormat="1" x14ac:dyDescent="0.2">
      <c r="A35" s="3" t="s">
        <v>34</v>
      </c>
      <c r="B35" s="13">
        <v>355577.02</v>
      </c>
      <c r="C35" s="125">
        <f t="shared" si="0"/>
        <v>10</v>
      </c>
      <c r="D35" s="13">
        <v>315766.32</v>
      </c>
      <c r="E35" s="125">
        <f t="shared" si="1"/>
        <v>9</v>
      </c>
      <c r="F35" s="13">
        <v>352855.86</v>
      </c>
      <c r="G35" s="125">
        <f t="shared" si="2"/>
        <v>10</v>
      </c>
      <c r="H35" s="14">
        <v>103923.4</v>
      </c>
      <c r="I35" s="133">
        <f t="shared" si="3"/>
        <v>13</v>
      </c>
      <c r="J35" s="13">
        <v>290084</v>
      </c>
      <c r="K35" s="86">
        <f t="shared" si="4"/>
        <v>9</v>
      </c>
      <c r="L35" s="110">
        <f t="shared" si="5"/>
        <v>2.4047505038607364E-2</v>
      </c>
      <c r="M35" s="13">
        <v>307084</v>
      </c>
      <c r="N35" s="86">
        <f t="shared" si="6"/>
        <v>9</v>
      </c>
      <c r="O35" s="110">
        <f t="shared" si="7"/>
        <v>2.4348062960761984E-2</v>
      </c>
      <c r="P35" s="13">
        <v>296904.03999999998</v>
      </c>
      <c r="Q35" s="86">
        <f t="shared" si="8"/>
        <v>10</v>
      </c>
      <c r="R35" s="110">
        <f t="shared" si="9"/>
        <v>2.1550341446831878E-2</v>
      </c>
      <c r="S35" s="13">
        <v>293065.90000000002</v>
      </c>
      <c r="T35" s="86">
        <f t="shared" si="10"/>
        <v>11</v>
      </c>
      <c r="U35" s="110">
        <f t="shared" si="12"/>
        <v>2.145318470346547E-2</v>
      </c>
      <c r="V35" s="13">
        <v>305753.5</v>
      </c>
      <c r="W35" s="86">
        <f>_xlfn.RANK.EQ(V35,$V$7:$V$38)</f>
        <v>11</v>
      </c>
      <c r="X35" s="110">
        <f>V35/$V$39</f>
        <v>1.8915001756390146E-2</v>
      </c>
      <c r="Y35" s="86">
        <v>289790.56</v>
      </c>
      <c r="Z35" s="86">
        <f t="shared" si="11"/>
        <v>12</v>
      </c>
      <c r="AA35" s="110">
        <f t="shared" si="15"/>
        <v>1.7384359256033623E-2</v>
      </c>
    </row>
    <row r="36" spans="1:27" s="2" customFormat="1" x14ac:dyDescent="0.2">
      <c r="A36" s="3" t="s">
        <v>35</v>
      </c>
      <c r="B36" s="13">
        <v>29890</v>
      </c>
      <c r="C36" s="125">
        <f t="shared" si="0"/>
        <v>15</v>
      </c>
      <c r="D36" s="13">
        <v>30240</v>
      </c>
      <c r="E36" s="125">
        <f t="shared" si="1"/>
        <v>15</v>
      </c>
      <c r="F36" s="13">
        <v>16485</v>
      </c>
      <c r="G36" s="125">
        <f t="shared" si="2"/>
        <v>18</v>
      </c>
      <c r="H36" s="14">
        <v>27372</v>
      </c>
      <c r="I36" s="133">
        <f t="shared" si="3"/>
        <v>17</v>
      </c>
      <c r="J36" s="13">
        <v>17810.400000000001</v>
      </c>
      <c r="K36" s="86">
        <f t="shared" si="4"/>
        <v>19</v>
      </c>
      <c r="L36" s="110">
        <f t="shared" si="5"/>
        <v>1.4764540055280974E-3</v>
      </c>
      <c r="M36" s="13">
        <v>19902.990000000002</v>
      </c>
      <c r="N36" s="86">
        <f t="shared" si="6"/>
        <v>18</v>
      </c>
      <c r="O36" s="110">
        <f t="shared" si="7"/>
        <v>1.5780674135657221E-3</v>
      </c>
      <c r="P36" s="13">
        <v>21519.5</v>
      </c>
      <c r="Q36" s="86">
        <f t="shared" si="8"/>
        <v>18</v>
      </c>
      <c r="R36" s="110">
        <f t="shared" si="9"/>
        <v>1.5619611399194792E-3</v>
      </c>
      <c r="S36" s="13">
        <v>33469</v>
      </c>
      <c r="T36" s="86">
        <f t="shared" si="10"/>
        <v>16</v>
      </c>
      <c r="U36" s="110">
        <f t="shared" si="12"/>
        <v>2.4500176883093042E-3</v>
      </c>
      <c r="V36" s="13">
        <v>35263.5</v>
      </c>
      <c r="W36" s="86">
        <f>_xlfn.RANK.EQ(V36,$V$7:$V$38)</f>
        <v>16</v>
      </c>
      <c r="X36" s="110">
        <f>V36/$V$39</f>
        <v>2.1815258514995381E-3</v>
      </c>
      <c r="Y36" s="86">
        <v>36931.25</v>
      </c>
      <c r="Z36" s="86">
        <f t="shared" si="11"/>
        <v>16</v>
      </c>
      <c r="AA36" s="110">
        <f t="shared" si="15"/>
        <v>2.2154832019869518E-3</v>
      </c>
    </row>
    <row r="37" spans="1:27" s="2" customFormat="1" x14ac:dyDescent="0.2">
      <c r="A37" s="3" t="s">
        <v>36</v>
      </c>
      <c r="B37" s="13">
        <v>225</v>
      </c>
      <c r="C37" s="125">
        <f t="shared" si="0"/>
        <v>22</v>
      </c>
      <c r="D37" s="13">
        <v>75</v>
      </c>
      <c r="E37" s="125">
        <f t="shared" si="1"/>
        <v>25</v>
      </c>
      <c r="F37" s="13">
        <v>2036</v>
      </c>
      <c r="G37" s="125">
        <f t="shared" si="2"/>
        <v>23</v>
      </c>
      <c r="H37" s="14">
        <v>186</v>
      </c>
      <c r="I37" s="133">
        <f t="shared" si="3"/>
        <v>24</v>
      </c>
      <c r="J37" s="13">
        <v>7234.47</v>
      </c>
      <c r="K37" s="86">
        <f t="shared" si="4"/>
        <v>21</v>
      </c>
      <c r="L37" s="110">
        <f t="shared" si="5"/>
        <v>5.997261268344818E-4</v>
      </c>
      <c r="M37" s="13">
        <v>1000</v>
      </c>
      <c r="N37" s="86">
        <f t="shared" si="6"/>
        <v>25</v>
      </c>
      <c r="O37" s="110">
        <f t="shared" si="7"/>
        <v>7.9287956913294034E-5</v>
      </c>
      <c r="P37" s="13">
        <v>1475</v>
      </c>
      <c r="Q37" s="86">
        <f t="shared" si="8"/>
        <v>24</v>
      </c>
      <c r="R37" s="110">
        <f t="shared" si="9"/>
        <v>1.0706069757109745E-4</v>
      </c>
      <c r="S37" s="13">
        <v>1696.7</v>
      </c>
      <c r="T37" s="86">
        <f t="shared" si="10"/>
        <v>23</v>
      </c>
      <c r="U37" s="110">
        <f t="shared" si="12"/>
        <v>1.2420284477440011E-4</v>
      </c>
      <c r="V37" s="13">
        <v>2698</v>
      </c>
      <c r="W37" s="86">
        <f>_xlfn.RANK.EQ(V37,$V$7:$V$38)</f>
        <v>23</v>
      </c>
      <c r="X37" s="110">
        <f>V37/$V$39</f>
        <v>1.6690790044509915E-4</v>
      </c>
      <c r="Y37" s="86">
        <v>585</v>
      </c>
      <c r="Z37" s="86">
        <f t="shared" si="11"/>
        <v>24</v>
      </c>
      <c r="AA37" s="110">
        <f t="shared" si="15"/>
        <v>3.5093793823993685E-5</v>
      </c>
    </row>
    <row r="38" spans="1:27" s="2" customFormat="1" x14ac:dyDescent="0.2">
      <c r="A38" s="3" t="s">
        <v>37</v>
      </c>
      <c r="B38" s="13">
        <v>1213021.3999999999</v>
      </c>
      <c r="C38" s="125">
        <f t="shared" si="0"/>
        <v>4</v>
      </c>
      <c r="D38" s="13">
        <v>308109.5</v>
      </c>
      <c r="E38" s="125">
        <f t="shared" si="1"/>
        <v>10</v>
      </c>
      <c r="F38" s="13">
        <v>460129.3</v>
      </c>
      <c r="G38" s="125">
        <f t="shared" si="2"/>
        <v>9</v>
      </c>
      <c r="H38" s="14">
        <v>154034.79999999999</v>
      </c>
      <c r="I38" s="133">
        <f t="shared" si="3"/>
        <v>11</v>
      </c>
      <c r="J38" s="13">
        <v>1057976.33</v>
      </c>
      <c r="K38" s="86">
        <f t="shared" si="4"/>
        <v>5</v>
      </c>
      <c r="L38" s="110">
        <f t="shared" si="5"/>
        <v>8.7704565320397984E-2</v>
      </c>
      <c r="M38" s="13">
        <v>1676622.4</v>
      </c>
      <c r="N38" s="86">
        <f t="shared" si="6"/>
        <v>2</v>
      </c>
      <c r="O38" s="110">
        <f t="shared" si="7"/>
        <v>0.13293596461106363</v>
      </c>
      <c r="P38" s="13">
        <v>1343437.23</v>
      </c>
      <c r="Q38" s="86">
        <f t="shared" si="8"/>
        <v>3</v>
      </c>
      <c r="R38" s="110">
        <f t="shared" si="9"/>
        <v>9.7511408126632462E-2</v>
      </c>
      <c r="S38" s="13">
        <v>1893980.67</v>
      </c>
      <c r="T38" s="86">
        <f t="shared" si="10"/>
        <v>2</v>
      </c>
      <c r="U38" s="110">
        <f t="shared" si="12"/>
        <v>0.1386443019754372</v>
      </c>
      <c r="V38" s="13">
        <v>2269739.19</v>
      </c>
      <c r="W38" s="86">
        <f>_xlfn.RANK.EQ(V38,$V$7:$V$38)</f>
        <v>3</v>
      </c>
      <c r="X38" s="110">
        <f>V38/$V$39</f>
        <v>0.14041415965932541</v>
      </c>
      <c r="Y38" s="86">
        <v>1845931.69</v>
      </c>
      <c r="Z38" s="86">
        <f t="shared" si="11"/>
        <v>3</v>
      </c>
      <c r="AA38" s="110">
        <f t="shared" si="15"/>
        <v>0.1107363181915149</v>
      </c>
    </row>
    <row r="39" spans="1:27" s="2" customFormat="1" x14ac:dyDescent="0.2">
      <c r="A39" s="75" t="s">
        <v>38</v>
      </c>
      <c r="B39" s="76">
        <f t="shared" ref="B39:P39" si="16">SUM(B7:B38)</f>
        <v>12794819.83</v>
      </c>
      <c r="C39" s="127"/>
      <c r="D39" s="76">
        <f t="shared" si="16"/>
        <v>9240107.5600000005</v>
      </c>
      <c r="E39" s="127"/>
      <c r="F39" s="76">
        <f t="shared" si="16"/>
        <v>11778483.640000001</v>
      </c>
      <c r="G39" s="127"/>
      <c r="H39" s="77">
        <f t="shared" si="16"/>
        <v>9605147.8400000017</v>
      </c>
      <c r="I39" s="132"/>
      <c r="J39" s="76">
        <f t="shared" si="16"/>
        <v>12062956.200000003</v>
      </c>
      <c r="K39" s="103"/>
      <c r="L39" s="104">
        <f>SUM(L7:L38)</f>
        <v>0.99999999999999967</v>
      </c>
      <c r="M39" s="76">
        <f t="shared" si="16"/>
        <v>12612255.870000003</v>
      </c>
      <c r="N39" s="103"/>
      <c r="O39" s="104">
        <f>SUM(O7:O38)</f>
        <v>0.99999999999999978</v>
      </c>
      <c r="P39" s="76">
        <f t="shared" si="16"/>
        <v>13777231.360000003</v>
      </c>
      <c r="Q39" s="103"/>
      <c r="R39" s="104">
        <f>SUM(R7:R38)</f>
        <v>0.99999999999999989</v>
      </c>
      <c r="S39" s="76">
        <f>SUM(S7:S38)</f>
        <v>13660717.700000001</v>
      </c>
      <c r="T39" s="103"/>
      <c r="U39" s="104">
        <f>SUM(U7:U38)</f>
        <v>1</v>
      </c>
      <c r="V39" s="76">
        <f>SUM(V7:V38)</f>
        <v>16164603.310000001</v>
      </c>
      <c r="W39" s="103"/>
      <c r="X39" s="104">
        <f>SUM(X7:X38)</f>
        <v>1</v>
      </c>
      <c r="Y39" s="103">
        <f>SUM(Y7:Y38)</f>
        <v>16669614.089999998</v>
      </c>
      <c r="Z39" s="103"/>
      <c r="AA39" s="104">
        <f>SUM(AA7:AA38)</f>
        <v>1.0000000000000002</v>
      </c>
    </row>
    <row r="40" spans="1:27" s="2" customFormat="1" x14ac:dyDescent="0.2"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x14ac:dyDescent="0.2">
      <c r="A41" s="1" t="s">
        <v>44</v>
      </c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</sheetData>
  <pageMargins left="0.79" right="0.79" top="0.98" bottom="0.98" header="0" footer="0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2"/>
  <sheetViews>
    <sheetView showGridLines="0" zoomScale="90" zoomScaleNormal="90" workbookViewId="0">
      <selection activeCell="J45" sqref="J45"/>
    </sheetView>
  </sheetViews>
  <sheetFormatPr baseColWidth="10" defaultRowHeight="12.75" x14ac:dyDescent="0.2"/>
  <cols>
    <col min="1" max="1" width="17.5703125" style="21" customWidth="1"/>
    <col min="2" max="2" width="11.140625" style="21" customWidth="1"/>
    <col min="3" max="3" width="5" style="21" bestFit="1" customWidth="1"/>
    <col min="4" max="4" width="10.85546875" style="21" customWidth="1"/>
    <col min="5" max="5" width="5" style="21" bestFit="1" customWidth="1"/>
    <col min="6" max="6" width="11.85546875" style="21" customWidth="1"/>
    <col min="7" max="7" width="5" style="21" bestFit="1" customWidth="1"/>
    <col min="8" max="8" width="12.85546875" style="21" customWidth="1"/>
    <col min="9" max="9" width="5" style="21" bestFit="1" customWidth="1"/>
    <col min="10" max="10" width="11" style="21" customWidth="1"/>
    <col min="11" max="11" width="5" style="21" bestFit="1" customWidth="1"/>
    <col min="12" max="12" width="6.85546875" style="21" bestFit="1" customWidth="1"/>
    <col min="13" max="13" width="11" style="21" customWidth="1"/>
    <col min="14" max="14" width="5" style="21" bestFit="1" customWidth="1"/>
    <col min="15" max="15" width="6.85546875" style="21" bestFit="1" customWidth="1"/>
    <col min="16" max="16" width="11" style="21" customWidth="1"/>
    <col min="17" max="17" width="5" style="21" bestFit="1" customWidth="1"/>
    <col min="18" max="18" width="6.85546875" style="21" bestFit="1" customWidth="1"/>
    <col min="19" max="19" width="10.140625" style="21" customWidth="1"/>
    <col min="20" max="20" width="5" style="21" bestFit="1" customWidth="1"/>
    <col min="21" max="21" width="6.85546875" style="21" bestFit="1" customWidth="1"/>
    <col min="22" max="22" width="11.28515625" style="21" bestFit="1" customWidth="1"/>
    <col min="23" max="23" width="5" style="21" bestFit="1" customWidth="1"/>
    <col min="24" max="24" width="6.85546875" style="21" bestFit="1" customWidth="1"/>
    <col min="25" max="25" width="11.28515625" style="21" bestFit="1" customWidth="1"/>
    <col min="26" max="26" width="5" style="21" bestFit="1" customWidth="1"/>
    <col min="27" max="27" width="6.85546875" style="21" bestFit="1" customWidth="1"/>
    <col min="28" max="220" width="6.7109375" style="21" customWidth="1"/>
    <col min="221" max="16384" width="11.42578125" style="21"/>
  </cols>
  <sheetData>
    <row r="1" spans="1:27" s="2" customFormat="1" ht="15" x14ac:dyDescent="0.25">
      <c r="A1" s="27" t="s">
        <v>74</v>
      </c>
    </row>
    <row r="2" spans="1:27" s="2" customFormat="1" ht="15" x14ac:dyDescent="0.25">
      <c r="A2" s="27" t="s">
        <v>3</v>
      </c>
    </row>
    <row r="3" spans="1:27" s="2" customFormat="1" ht="15" x14ac:dyDescent="0.25">
      <c r="A3" s="27" t="s">
        <v>4</v>
      </c>
    </row>
    <row r="4" spans="1:27" s="2" customFormat="1" ht="15" x14ac:dyDescent="0.25">
      <c r="A4" s="27" t="s">
        <v>5</v>
      </c>
    </row>
    <row r="5" spans="1:27" s="2" customFormat="1" x14ac:dyDescent="0.2">
      <c r="A5" s="10"/>
    </row>
    <row r="6" spans="1:27" s="2" customFormat="1" ht="45" customHeight="1" x14ac:dyDescent="0.2">
      <c r="A6" s="120" t="s">
        <v>6</v>
      </c>
      <c r="B6" s="121">
        <v>2008</v>
      </c>
      <c r="C6" s="97" t="s">
        <v>56</v>
      </c>
      <c r="D6" s="121">
        <v>2009</v>
      </c>
      <c r="E6" s="97" t="s">
        <v>56</v>
      </c>
      <c r="F6" s="121">
        <v>2010</v>
      </c>
      <c r="G6" s="97" t="s">
        <v>56</v>
      </c>
      <c r="H6" s="121">
        <v>2011</v>
      </c>
      <c r="I6" s="97" t="s">
        <v>56</v>
      </c>
      <c r="J6" s="121">
        <v>2012</v>
      </c>
      <c r="K6" s="96" t="s">
        <v>56</v>
      </c>
      <c r="L6" s="97" t="s">
        <v>61</v>
      </c>
      <c r="M6" s="121">
        <v>2013</v>
      </c>
      <c r="N6" s="96" t="s">
        <v>56</v>
      </c>
      <c r="O6" s="97" t="s">
        <v>61</v>
      </c>
      <c r="P6" s="121">
        <v>2014</v>
      </c>
      <c r="Q6" s="96" t="s">
        <v>56</v>
      </c>
      <c r="R6" s="97" t="s">
        <v>61</v>
      </c>
      <c r="S6" s="121">
        <v>2015</v>
      </c>
      <c r="T6" s="96" t="s">
        <v>56</v>
      </c>
      <c r="U6" s="97" t="s">
        <v>61</v>
      </c>
      <c r="V6" s="121">
        <v>2016</v>
      </c>
      <c r="W6" s="96" t="s">
        <v>56</v>
      </c>
      <c r="X6" s="96" t="s">
        <v>61</v>
      </c>
      <c r="Y6" s="121">
        <v>2017</v>
      </c>
      <c r="Z6" s="96" t="s">
        <v>56</v>
      </c>
      <c r="AA6" s="97" t="s">
        <v>61</v>
      </c>
    </row>
    <row r="7" spans="1:27" s="2" customFormat="1" x14ac:dyDescent="0.2">
      <c r="A7" s="3" t="s">
        <v>39</v>
      </c>
      <c r="B7" s="13">
        <v>566767</v>
      </c>
      <c r="C7" s="125">
        <f>_xlfn.RANK.EQ(B7,$B$7:$B$38)</f>
        <v>14</v>
      </c>
      <c r="D7" s="13">
        <v>576018</v>
      </c>
      <c r="E7" s="125">
        <f>_xlfn.RANK.EQ(D7,$D$7:$D$38)</f>
        <v>14</v>
      </c>
      <c r="F7" s="13">
        <v>554995</v>
      </c>
      <c r="G7" s="125">
        <f>_xlfn.RANK.EQ(F7,$F$7:$F$38)</f>
        <v>14</v>
      </c>
      <c r="H7" s="13">
        <v>561388.73</v>
      </c>
      <c r="I7" s="125">
        <f>_xlfn.RANK.EQ(H7,$H$7:$H$38)</f>
        <v>15</v>
      </c>
      <c r="J7" s="13">
        <v>557867.52000000002</v>
      </c>
      <c r="K7" s="86">
        <f>_xlfn.RANK.EQ(J7,$J$7:$J$38)</f>
        <v>15</v>
      </c>
      <c r="L7" s="110">
        <f>J7/$J$39</f>
        <v>1.7984160176850179E-2</v>
      </c>
      <c r="M7" s="13">
        <v>570007.19999999995</v>
      </c>
      <c r="N7" s="86">
        <f>_xlfn.RANK.EQ(M7,$M$7:$M$38)</f>
        <v>14</v>
      </c>
      <c r="O7" s="110">
        <f>M7/$M$39</f>
        <v>1.8228095697126342E-2</v>
      </c>
      <c r="P7" s="13">
        <v>516131.55</v>
      </c>
      <c r="Q7" s="86">
        <f>_xlfn.RANK.EQ(P7,$P$7:$P$38)</f>
        <v>15</v>
      </c>
      <c r="R7" s="110">
        <f>P7/$P$39</f>
        <v>1.6365334688731862E-2</v>
      </c>
      <c r="S7" s="13">
        <v>512682.53</v>
      </c>
      <c r="T7" s="86">
        <f>_xlfn.RANK.EQ(S7,$S$7:$S$38)</f>
        <v>15</v>
      </c>
      <c r="U7" s="110">
        <f>S7/$S$39</f>
        <v>1.5738524605719961E-2</v>
      </c>
      <c r="V7" s="13">
        <v>528002.91</v>
      </c>
      <c r="W7" s="86">
        <f>_xlfn.RANK.EQ(V7,$V$7:$V$38)</f>
        <v>12</v>
      </c>
      <c r="X7" s="110">
        <f>V7/$V$39</f>
        <v>2.2696199201217605E-2</v>
      </c>
      <c r="Y7" s="86">
        <v>530890.94999999995</v>
      </c>
      <c r="Z7" s="86">
        <f>_xlfn.RANK.EQ(Y7,$Y$7:$Y$38)</f>
        <v>12</v>
      </c>
      <c r="AA7" s="110">
        <f>Y7/$Y$39</f>
        <v>2.249402331471918E-2</v>
      </c>
    </row>
    <row r="8" spans="1:27" s="2" customFormat="1" x14ac:dyDescent="0.2">
      <c r="A8" s="3" t="s">
        <v>7</v>
      </c>
      <c r="B8" s="13">
        <v>2249056.7999999998</v>
      </c>
      <c r="C8" s="125">
        <f t="shared" ref="C8:C38" si="0">_xlfn.RANK.EQ(B8,$B$7:$B$38)</f>
        <v>4</v>
      </c>
      <c r="D8" s="13">
        <v>2191130.4</v>
      </c>
      <c r="E8" s="125">
        <f t="shared" ref="E8:E38" si="1">_xlfn.RANK.EQ(D8,$D$7:$D$38)</f>
        <v>5</v>
      </c>
      <c r="F8" s="13">
        <v>1672356.45</v>
      </c>
      <c r="G8" s="125">
        <f t="shared" ref="G8:G38" si="2">_xlfn.RANK.EQ(F8,$F$7:$F$38)</f>
        <v>7</v>
      </c>
      <c r="H8" s="13">
        <v>1998924.85</v>
      </c>
      <c r="I8" s="125">
        <f t="shared" ref="I8:I38" si="3">_xlfn.RANK.EQ(H8,$H$7:$H$38)</f>
        <v>5</v>
      </c>
      <c r="J8" s="13">
        <v>2013919.9</v>
      </c>
      <c r="K8" s="86">
        <f t="shared" ref="K8:K38" si="4">_xlfn.RANK.EQ(J8,$J$7:$J$38)</f>
        <v>6</v>
      </c>
      <c r="L8" s="110">
        <f t="shared" ref="L8:L38" si="5">J8/$J$39</f>
        <v>6.4923403436260449E-2</v>
      </c>
      <c r="M8" s="13">
        <v>2133907.7000000002</v>
      </c>
      <c r="N8" s="86">
        <f t="shared" ref="N8:N38" si="6">_xlfn.RANK.EQ(M8,$M$7:$M$38)</f>
        <v>5</v>
      </c>
      <c r="O8" s="110">
        <f t="shared" ref="O8:O38" si="7">M8/$M$39</f>
        <v>6.8239618314355988E-2</v>
      </c>
      <c r="P8" s="13">
        <v>2199560.2999999998</v>
      </c>
      <c r="Q8" s="86">
        <f t="shared" ref="Q8:Q38" si="8">_xlfn.RANK.EQ(P8,$P$7:$P$38)</f>
        <v>5</v>
      </c>
      <c r="R8" s="110">
        <f t="shared" ref="R8:R38" si="9">P8/$P$39</f>
        <v>6.9742956960386279E-2</v>
      </c>
      <c r="S8" s="13">
        <v>2434229.7999999998</v>
      </c>
      <c r="T8" s="86">
        <f t="shared" ref="T8:T38" si="10">_xlfn.RANK.EQ(S8,$S$7:$S$38)</f>
        <v>5</v>
      </c>
      <c r="U8" s="110">
        <f>S8/$S$39</f>
        <v>7.4726918436789289E-2</v>
      </c>
      <c r="V8" s="13">
        <v>508002.34</v>
      </c>
      <c r="W8" s="86">
        <f t="shared" ref="W8:W38" si="11">_xlfn.RANK.EQ(V8,$V$7:$V$38)</f>
        <v>13</v>
      </c>
      <c r="X8" s="110">
        <f>V8/$V$39</f>
        <v>2.1836474922694412E-2</v>
      </c>
      <c r="Y8" s="86">
        <v>497234.95</v>
      </c>
      <c r="Z8" s="86">
        <f t="shared" ref="Z8:Z38" si="12">_xlfn.RANK.EQ(Y8,$Y$7:$Y$38)</f>
        <v>13</v>
      </c>
      <c r="AA8" s="110">
        <f>Y8/$Y$39</f>
        <v>2.1068007578944843E-2</v>
      </c>
    </row>
    <row r="9" spans="1:27" s="2" customFormat="1" x14ac:dyDescent="0.2">
      <c r="A9" s="3" t="s">
        <v>8</v>
      </c>
      <c r="B9" s="13">
        <v>464684.5</v>
      </c>
      <c r="C9" s="125">
        <f t="shared" si="0"/>
        <v>15</v>
      </c>
      <c r="D9" s="13">
        <v>459961.85</v>
      </c>
      <c r="E9" s="125">
        <f t="shared" si="1"/>
        <v>15</v>
      </c>
      <c r="F9" s="13">
        <v>453643.5</v>
      </c>
      <c r="G9" s="125">
        <f t="shared" si="2"/>
        <v>15</v>
      </c>
      <c r="H9" s="13">
        <v>691749.3</v>
      </c>
      <c r="I9" s="125">
        <f t="shared" si="3"/>
        <v>11</v>
      </c>
      <c r="J9" s="13">
        <v>803396.95</v>
      </c>
      <c r="K9" s="86">
        <f t="shared" si="4"/>
        <v>12</v>
      </c>
      <c r="L9" s="110">
        <f t="shared" si="5"/>
        <v>2.5899373805438421E-2</v>
      </c>
      <c r="M9" s="13">
        <v>550062.75</v>
      </c>
      <c r="N9" s="86">
        <f t="shared" si="6"/>
        <v>15</v>
      </c>
      <c r="O9" s="110">
        <f t="shared" si="7"/>
        <v>1.7590297888209979E-2</v>
      </c>
      <c r="P9" s="13">
        <v>556750</v>
      </c>
      <c r="Q9" s="86">
        <f t="shared" si="8"/>
        <v>14</v>
      </c>
      <c r="R9" s="110">
        <f t="shared" si="9"/>
        <v>1.7653251555638218E-2</v>
      </c>
      <c r="S9" s="13">
        <v>526369.5</v>
      </c>
      <c r="T9" s="86">
        <f t="shared" si="10"/>
        <v>14</v>
      </c>
      <c r="U9" s="110">
        <f t="shared" ref="U9:U38" si="13">S9/$S$39</f>
        <v>1.6158692451350962E-2</v>
      </c>
      <c r="V9" s="13">
        <v>93036.91</v>
      </c>
      <c r="W9" s="86">
        <f t="shared" si="11"/>
        <v>20</v>
      </c>
      <c r="X9" s="110">
        <f t="shared" ref="X9:X38" si="14">V9/$V$39</f>
        <v>3.9991905393584942E-3</v>
      </c>
      <c r="Y9" s="86">
        <v>130791.27</v>
      </c>
      <c r="Z9" s="86">
        <f t="shared" si="12"/>
        <v>20</v>
      </c>
      <c r="AA9" s="110">
        <f t="shared" ref="AA9:AA38" si="15">Y9/$Y$39</f>
        <v>5.5416689185259832E-3</v>
      </c>
    </row>
    <row r="10" spans="1:27" s="2" customFormat="1" x14ac:dyDescent="0.2">
      <c r="A10" s="3" t="s">
        <v>9</v>
      </c>
      <c r="B10" s="9"/>
      <c r="C10" s="125"/>
      <c r="D10" s="9"/>
      <c r="E10" s="125"/>
      <c r="F10" s="9"/>
      <c r="G10" s="125"/>
      <c r="H10" s="9"/>
      <c r="I10" s="125"/>
      <c r="J10" s="9"/>
      <c r="K10" s="86"/>
      <c r="L10" s="110"/>
      <c r="M10" s="9"/>
      <c r="N10" s="86"/>
      <c r="O10" s="110"/>
      <c r="P10" s="9"/>
      <c r="Q10" s="86"/>
      <c r="R10" s="110"/>
      <c r="S10" s="9"/>
      <c r="T10" s="86"/>
      <c r="U10" s="110"/>
      <c r="V10" s="9"/>
      <c r="W10" s="86"/>
      <c r="X10" s="110"/>
      <c r="Y10" s="87"/>
      <c r="Z10" s="86"/>
      <c r="AA10" s="110"/>
    </row>
    <row r="11" spans="1:27" s="2" customFormat="1" x14ac:dyDescent="0.2">
      <c r="A11" s="3" t="s">
        <v>10</v>
      </c>
      <c r="B11" s="9"/>
      <c r="C11" s="125"/>
      <c r="D11" s="9"/>
      <c r="E11" s="125"/>
      <c r="F11" s="9"/>
      <c r="G11" s="125"/>
      <c r="H11" s="9"/>
      <c r="I11" s="125"/>
      <c r="J11" s="9"/>
      <c r="K11" s="86"/>
      <c r="L11" s="110"/>
      <c r="M11" s="9"/>
      <c r="N11" s="86"/>
      <c r="O11" s="110"/>
      <c r="P11" s="9"/>
      <c r="Q11" s="86"/>
      <c r="R11" s="110"/>
      <c r="S11" s="9"/>
      <c r="T11" s="86"/>
      <c r="U11" s="110"/>
      <c r="V11" s="9"/>
      <c r="W11" s="86"/>
      <c r="X11" s="110"/>
      <c r="Y11" s="87"/>
      <c r="Z11" s="86"/>
      <c r="AA11" s="110"/>
    </row>
    <row r="12" spans="1:27" s="2" customFormat="1" x14ac:dyDescent="0.2">
      <c r="A12" s="3" t="s">
        <v>11</v>
      </c>
      <c r="B12" s="13">
        <v>4128039.85</v>
      </c>
      <c r="C12" s="125">
        <f t="shared" si="0"/>
        <v>3</v>
      </c>
      <c r="D12" s="13">
        <v>4982865.9000000004</v>
      </c>
      <c r="E12" s="125">
        <f t="shared" si="1"/>
        <v>2</v>
      </c>
      <c r="F12" s="13">
        <v>4934021.7</v>
      </c>
      <c r="G12" s="125">
        <f t="shared" si="2"/>
        <v>2</v>
      </c>
      <c r="H12" s="13">
        <v>4932044.95</v>
      </c>
      <c r="I12" s="125">
        <f t="shared" si="3"/>
        <v>1</v>
      </c>
      <c r="J12" s="13">
        <v>6104083.4500000002</v>
      </c>
      <c r="K12" s="86">
        <f t="shared" si="4"/>
        <v>1</v>
      </c>
      <c r="L12" s="110">
        <f t="shared" si="5"/>
        <v>0.19677936169802512</v>
      </c>
      <c r="M12" s="13">
        <v>6397195.0499999998</v>
      </c>
      <c r="N12" s="86">
        <f t="shared" si="6"/>
        <v>1</v>
      </c>
      <c r="O12" s="110">
        <f t="shared" si="7"/>
        <v>0.20457405373929127</v>
      </c>
      <c r="P12" s="13">
        <v>7036798.3499999996</v>
      </c>
      <c r="Q12" s="86">
        <f t="shared" si="8"/>
        <v>1</v>
      </c>
      <c r="R12" s="110">
        <f t="shared" si="9"/>
        <v>0.22312055935132455</v>
      </c>
      <c r="S12" s="137">
        <v>7108717.5</v>
      </c>
      <c r="T12" s="86">
        <f t="shared" si="10"/>
        <v>1</v>
      </c>
      <c r="U12" s="110">
        <f t="shared" si="13"/>
        <v>0.21822613165473392</v>
      </c>
      <c r="V12" s="137">
        <v>1486570.23</v>
      </c>
      <c r="W12" s="86">
        <f t="shared" si="11"/>
        <v>7</v>
      </c>
      <c r="X12" s="110">
        <f t="shared" si="14"/>
        <v>6.3900204767204538E-2</v>
      </c>
      <c r="Y12" s="81">
        <v>1530748.89</v>
      </c>
      <c r="Z12" s="86">
        <f t="shared" si="12"/>
        <v>6</v>
      </c>
      <c r="AA12" s="110">
        <f t="shared" si="15"/>
        <v>6.4858331490940863E-2</v>
      </c>
    </row>
    <row r="13" spans="1:27" s="2" customFormat="1" x14ac:dyDescent="0.2">
      <c r="A13" s="3" t="s">
        <v>12</v>
      </c>
      <c r="B13" s="13">
        <v>1742149.7</v>
      </c>
      <c r="C13" s="125">
        <f t="shared" si="0"/>
        <v>7</v>
      </c>
      <c r="D13" s="13">
        <v>1737928.73</v>
      </c>
      <c r="E13" s="125">
        <f t="shared" si="1"/>
        <v>7</v>
      </c>
      <c r="F13" s="13">
        <v>1720559</v>
      </c>
      <c r="G13" s="125">
        <f t="shared" si="2"/>
        <v>6</v>
      </c>
      <c r="H13" s="13">
        <v>1542345.14</v>
      </c>
      <c r="I13" s="125">
        <f t="shared" si="3"/>
        <v>8</v>
      </c>
      <c r="J13" s="13">
        <v>1729325.42</v>
      </c>
      <c r="K13" s="86">
        <f t="shared" si="4"/>
        <v>7</v>
      </c>
      <c r="L13" s="110">
        <f t="shared" si="5"/>
        <v>5.5748836840651184E-2</v>
      </c>
      <c r="M13" s="13">
        <v>1687175.34</v>
      </c>
      <c r="N13" s="86">
        <f t="shared" si="6"/>
        <v>8</v>
      </c>
      <c r="O13" s="110">
        <f t="shared" si="7"/>
        <v>5.3953693138177342E-2</v>
      </c>
      <c r="P13" s="13">
        <v>1788118.52</v>
      </c>
      <c r="Q13" s="86">
        <f t="shared" si="8"/>
        <v>8</v>
      </c>
      <c r="R13" s="110">
        <f t="shared" si="9"/>
        <v>5.6697092132654711E-2</v>
      </c>
      <c r="S13" s="13">
        <v>1677413.37</v>
      </c>
      <c r="T13" s="86">
        <f t="shared" si="10"/>
        <v>8</v>
      </c>
      <c r="U13" s="110">
        <f t="shared" si="13"/>
        <v>5.1493877893027958E-2</v>
      </c>
      <c r="V13" s="13">
        <v>1674398.62</v>
      </c>
      <c r="W13" s="86">
        <f t="shared" si="11"/>
        <v>5</v>
      </c>
      <c r="X13" s="110">
        <f t="shared" si="14"/>
        <v>7.1974006017815062E-2</v>
      </c>
      <c r="Y13" s="86">
        <v>1698981.8</v>
      </c>
      <c r="Z13" s="86">
        <f t="shared" si="12"/>
        <v>5</v>
      </c>
      <c r="AA13" s="110">
        <f t="shared" si="15"/>
        <v>7.1986414951099781E-2</v>
      </c>
    </row>
    <row r="14" spans="1:27" s="2" customFormat="1" x14ac:dyDescent="0.2">
      <c r="A14" s="3" t="s">
        <v>13</v>
      </c>
      <c r="B14" s="9"/>
      <c r="C14" s="125"/>
      <c r="D14" s="9"/>
      <c r="E14" s="125"/>
      <c r="F14" s="9"/>
      <c r="G14" s="125"/>
      <c r="H14" s="9"/>
      <c r="I14" s="125"/>
      <c r="J14" s="9"/>
      <c r="K14" s="86"/>
      <c r="L14" s="110"/>
      <c r="M14" s="9"/>
      <c r="N14" s="86"/>
      <c r="O14" s="110"/>
      <c r="P14" s="9"/>
      <c r="Q14" s="86"/>
      <c r="R14" s="110"/>
      <c r="S14" s="9"/>
      <c r="T14" s="86"/>
      <c r="U14" s="110"/>
      <c r="V14" s="9"/>
      <c r="W14" s="86"/>
      <c r="X14" s="110"/>
      <c r="Y14" s="87"/>
      <c r="Z14" s="86"/>
      <c r="AA14" s="110"/>
    </row>
    <row r="15" spans="1:27" s="2" customFormat="1" x14ac:dyDescent="0.2">
      <c r="A15" s="3" t="s">
        <v>14</v>
      </c>
      <c r="B15" s="16">
        <v>3303.8</v>
      </c>
      <c r="C15" s="125">
        <f t="shared" si="0"/>
        <v>23</v>
      </c>
      <c r="D15" s="16">
        <v>3231.7</v>
      </c>
      <c r="E15" s="125">
        <f t="shared" si="1"/>
        <v>23</v>
      </c>
      <c r="F15" s="16">
        <v>3242.16</v>
      </c>
      <c r="G15" s="125">
        <f t="shared" si="2"/>
        <v>25</v>
      </c>
      <c r="H15" s="16">
        <v>3025.82</v>
      </c>
      <c r="I15" s="125">
        <f t="shared" si="3"/>
        <v>25</v>
      </c>
      <c r="J15" s="16">
        <v>2487.5</v>
      </c>
      <c r="K15" s="86">
        <f t="shared" si="4"/>
        <v>25</v>
      </c>
      <c r="L15" s="110">
        <f t="shared" si="5"/>
        <v>8.0190362113060148E-5</v>
      </c>
      <c r="M15" s="16">
        <v>2282.9499999999998</v>
      </c>
      <c r="N15" s="86">
        <f t="shared" si="6"/>
        <v>25</v>
      </c>
      <c r="O15" s="110">
        <f t="shared" si="7"/>
        <v>7.3005799000003133E-5</v>
      </c>
      <c r="P15" s="16">
        <v>2202.1999999999998</v>
      </c>
      <c r="Q15" s="86">
        <f t="shared" si="8"/>
        <v>25</v>
      </c>
      <c r="R15" s="110">
        <f t="shared" si="9"/>
        <v>6.9826655726675315E-5</v>
      </c>
      <c r="S15" s="16">
        <v>2254.4499999999998</v>
      </c>
      <c r="T15" s="86">
        <f t="shared" si="10"/>
        <v>25</v>
      </c>
      <c r="U15" s="110">
        <f t="shared" si="13"/>
        <v>6.9207969300934361E-5</v>
      </c>
      <c r="V15" s="16">
        <v>1802.6</v>
      </c>
      <c r="W15" s="86">
        <f t="shared" si="11"/>
        <v>24</v>
      </c>
      <c r="X15" s="110">
        <f t="shared" si="14"/>
        <v>7.7484740908179568E-5</v>
      </c>
      <c r="Y15" s="88">
        <v>1250.01</v>
      </c>
      <c r="Z15" s="86">
        <f t="shared" si="12"/>
        <v>24</v>
      </c>
      <c r="AA15" s="110">
        <f t="shared" si="15"/>
        <v>5.2963332834421314E-5</v>
      </c>
    </row>
    <row r="16" spans="1:27" s="2" customFormat="1" x14ac:dyDescent="0.2">
      <c r="A16" s="3" t="s">
        <v>15</v>
      </c>
      <c r="B16" s="13">
        <v>2055476</v>
      </c>
      <c r="C16" s="125">
        <f t="shared" si="0"/>
        <v>5</v>
      </c>
      <c r="D16" s="13">
        <v>1943757</v>
      </c>
      <c r="E16" s="125">
        <f t="shared" si="1"/>
        <v>6</v>
      </c>
      <c r="F16" s="13">
        <v>2017106.15</v>
      </c>
      <c r="G16" s="125">
        <f t="shared" si="2"/>
        <v>5</v>
      </c>
      <c r="H16" s="13">
        <v>1971200.11</v>
      </c>
      <c r="I16" s="125">
        <f t="shared" si="3"/>
        <v>6</v>
      </c>
      <c r="J16" s="13">
        <v>2449185.17</v>
      </c>
      <c r="K16" s="86">
        <f t="shared" si="4"/>
        <v>4</v>
      </c>
      <c r="L16" s="110">
        <f t="shared" si="5"/>
        <v>7.8955194236879106E-2</v>
      </c>
      <c r="M16" s="13">
        <v>2515849.7799999998</v>
      </c>
      <c r="N16" s="86">
        <f t="shared" si="6"/>
        <v>4</v>
      </c>
      <c r="O16" s="110">
        <f t="shared" si="7"/>
        <v>8.0453633830299437E-2</v>
      </c>
      <c r="P16" s="13">
        <v>2603511.35</v>
      </c>
      <c r="Q16" s="86">
        <f t="shared" si="8"/>
        <v>4</v>
      </c>
      <c r="R16" s="110">
        <f t="shared" si="9"/>
        <v>8.2551308108682997E-2</v>
      </c>
      <c r="S16" s="13">
        <v>2632827.16</v>
      </c>
      <c r="T16" s="86">
        <f t="shared" si="10"/>
        <v>4</v>
      </c>
      <c r="U16" s="110">
        <f t="shared" si="13"/>
        <v>8.0823536234534463E-2</v>
      </c>
      <c r="V16" s="13">
        <v>2613680.48</v>
      </c>
      <c r="W16" s="86">
        <f t="shared" si="11"/>
        <v>3</v>
      </c>
      <c r="X16" s="110">
        <f t="shared" si="14"/>
        <v>0.11234902630065817</v>
      </c>
      <c r="Y16" s="86">
        <v>2669451</v>
      </c>
      <c r="Z16" s="86">
        <f t="shared" si="12"/>
        <v>3</v>
      </c>
      <c r="AA16" s="110">
        <f t="shared" si="15"/>
        <v>0.11310551259444231</v>
      </c>
    </row>
    <row r="17" spans="1:27" s="2" customFormat="1" x14ac:dyDescent="0.2">
      <c r="A17" s="3" t="s">
        <v>16</v>
      </c>
      <c r="B17" s="13">
        <v>4195465.84</v>
      </c>
      <c r="C17" s="125">
        <f t="shared" si="0"/>
        <v>2</v>
      </c>
      <c r="D17" s="13">
        <v>3750382.09</v>
      </c>
      <c r="E17" s="125">
        <f t="shared" si="1"/>
        <v>3</v>
      </c>
      <c r="F17" s="13">
        <v>3698699.55</v>
      </c>
      <c r="G17" s="125">
        <f t="shared" si="2"/>
        <v>3</v>
      </c>
      <c r="H17" s="13">
        <v>3449027.58</v>
      </c>
      <c r="I17" s="125">
        <f t="shared" si="3"/>
        <v>3</v>
      </c>
      <c r="J17" s="13">
        <v>3595989.11</v>
      </c>
      <c r="K17" s="86">
        <f t="shared" si="4"/>
        <v>3</v>
      </c>
      <c r="L17" s="110">
        <f t="shared" si="5"/>
        <v>0.11592509301930487</v>
      </c>
      <c r="M17" s="13">
        <v>3639327.17</v>
      </c>
      <c r="N17" s="86">
        <f t="shared" si="6"/>
        <v>3</v>
      </c>
      <c r="O17" s="110">
        <f t="shared" si="7"/>
        <v>0.11638099295572406</v>
      </c>
      <c r="P17" s="13">
        <v>3526130.26</v>
      </c>
      <c r="Q17" s="86">
        <f t="shared" si="8"/>
        <v>3</v>
      </c>
      <c r="R17" s="110">
        <f t="shared" si="9"/>
        <v>0.1118054144548325</v>
      </c>
      <c r="S17" s="13">
        <v>3609067.95</v>
      </c>
      <c r="T17" s="86">
        <f t="shared" si="10"/>
        <v>3</v>
      </c>
      <c r="U17" s="110">
        <f t="shared" si="13"/>
        <v>0.11079254979644089</v>
      </c>
      <c r="V17" s="13">
        <v>3533914.85</v>
      </c>
      <c r="W17" s="86">
        <f t="shared" si="11"/>
        <v>2</v>
      </c>
      <c r="X17" s="110">
        <f t="shared" si="14"/>
        <v>0.15190529043815504</v>
      </c>
      <c r="Y17" s="86">
        <v>3575703.47</v>
      </c>
      <c r="Z17" s="86">
        <f t="shared" si="12"/>
        <v>2</v>
      </c>
      <c r="AA17" s="110">
        <f t="shared" si="15"/>
        <v>0.15150372636923326</v>
      </c>
    </row>
    <row r="18" spans="1:27" s="2" customFormat="1" x14ac:dyDescent="0.2">
      <c r="A18" s="3" t="s">
        <v>17</v>
      </c>
      <c r="B18" s="13">
        <v>308</v>
      </c>
      <c r="C18" s="125">
        <f t="shared" si="0"/>
        <v>26</v>
      </c>
      <c r="D18" s="13">
        <v>303</v>
      </c>
      <c r="E18" s="125">
        <f t="shared" si="1"/>
        <v>25</v>
      </c>
      <c r="F18" s="13">
        <v>277.83999999999997</v>
      </c>
      <c r="G18" s="125">
        <f t="shared" si="2"/>
        <v>26</v>
      </c>
      <c r="H18" s="13">
        <v>285</v>
      </c>
      <c r="I18" s="125">
        <f t="shared" si="3"/>
        <v>26</v>
      </c>
      <c r="J18" s="13">
        <v>369</v>
      </c>
      <c r="K18" s="86">
        <f t="shared" si="4"/>
        <v>26</v>
      </c>
      <c r="L18" s="110">
        <f t="shared" si="5"/>
        <v>1.1895575324510228E-5</v>
      </c>
      <c r="M18" s="13">
        <v>455</v>
      </c>
      <c r="N18" s="86">
        <f t="shared" si="6"/>
        <v>26</v>
      </c>
      <c r="O18" s="110">
        <f t="shared" si="7"/>
        <v>1.4550313649007392E-5</v>
      </c>
      <c r="P18" s="13">
        <v>271</v>
      </c>
      <c r="Q18" s="86">
        <f t="shared" si="8"/>
        <v>26</v>
      </c>
      <c r="R18" s="110">
        <f t="shared" si="9"/>
        <v>8.5927816283393942E-6</v>
      </c>
      <c r="S18" s="13">
        <v>571.6</v>
      </c>
      <c r="T18" s="86">
        <f t="shared" si="10"/>
        <v>26</v>
      </c>
      <c r="U18" s="110">
        <f t="shared" si="13"/>
        <v>1.7547195658548245E-5</v>
      </c>
      <c r="V18" s="13">
        <v>611</v>
      </c>
      <c r="W18" s="86">
        <f t="shared" si="11"/>
        <v>26</v>
      </c>
      <c r="X18" s="110">
        <f t="shared" si="14"/>
        <v>2.6263828189780159E-5</v>
      </c>
      <c r="Y18" s="86">
        <v>666.87</v>
      </c>
      <c r="Z18" s="86">
        <f t="shared" si="12"/>
        <v>26</v>
      </c>
      <c r="AA18" s="110">
        <f t="shared" si="15"/>
        <v>2.8255500169831076E-5</v>
      </c>
    </row>
    <row r="19" spans="1:27" s="2" customFormat="1" x14ac:dyDescent="0.2">
      <c r="A19" s="3" t="s">
        <v>18</v>
      </c>
      <c r="B19" s="13">
        <v>5113682.2</v>
      </c>
      <c r="C19" s="125">
        <f t="shared" si="0"/>
        <v>1</v>
      </c>
      <c r="D19" s="13">
        <v>5090576.25</v>
      </c>
      <c r="E19" s="125">
        <f t="shared" si="1"/>
        <v>1</v>
      </c>
      <c r="F19" s="13">
        <v>4978497.0999999996</v>
      </c>
      <c r="G19" s="125">
        <f t="shared" si="2"/>
        <v>1</v>
      </c>
      <c r="H19" s="13">
        <v>4064608.96</v>
      </c>
      <c r="I19" s="125">
        <f t="shared" si="3"/>
        <v>2</v>
      </c>
      <c r="J19" s="13">
        <v>4624330.91</v>
      </c>
      <c r="K19" s="86">
        <f t="shared" si="4"/>
        <v>2</v>
      </c>
      <c r="L19" s="110">
        <f t="shared" si="5"/>
        <v>0.14907608852402693</v>
      </c>
      <c r="M19" s="13">
        <v>4358260.43</v>
      </c>
      <c r="N19" s="86">
        <f t="shared" si="6"/>
        <v>2</v>
      </c>
      <c r="O19" s="110">
        <f t="shared" si="7"/>
        <v>0.13937155213309413</v>
      </c>
      <c r="P19" s="13">
        <v>4057601.72</v>
      </c>
      <c r="Q19" s="86">
        <f t="shared" si="8"/>
        <v>2</v>
      </c>
      <c r="R19" s="110">
        <f t="shared" si="9"/>
        <v>0.12865714212079088</v>
      </c>
      <c r="S19" s="13">
        <v>4490176.33</v>
      </c>
      <c r="T19" s="86">
        <f t="shared" si="10"/>
        <v>2</v>
      </c>
      <c r="U19" s="110">
        <f t="shared" si="13"/>
        <v>0.13784115221114779</v>
      </c>
      <c r="V19" s="13">
        <v>4592470.7699999996</v>
      </c>
      <c r="W19" s="86">
        <f t="shared" si="11"/>
        <v>1</v>
      </c>
      <c r="X19" s="110">
        <f t="shared" si="14"/>
        <v>0.19740730486066674</v>
      </c>
      <c r="Y19" s="86">
        <v>4607134.72</v>
      </c>
      <c r="Z19" s="86">
        <f t="shared" si="12"/>
        <v>1</v>
      </c>
      <c r="AA19" s="110">
        <f t="shared" si="15"/>
        <v>0.19520580602425455</v>
      </c>
    </row>
    <row r="20" spans="1:27" s="2" customFormat="1" x14ac:dyDescent="0.2">
      <c r="A20" s="6" t="s">
        <v>19</v>
      </c>
      <c r="B20" s="8">
        <v>758233.26</v>
      </c>
      <c r="C20" s="126">
        <f t="shared" si="0"/>
        <v>10</v>
      </c>
      <c r="D20" s="8">
        <v>741566.61</v>
      </c>
      <c r="E20" s="126">
        <f t="shared" si="1"/>
        <v>10</v>
      </c>
      <c r="F20" s="8">
        <v>734222.66</v>
      </c>
      <c r="G20" s="126">
        <f t="shared" si="2"/>
        <v>10</v>
      </c>
      <c r="H20" s="8">
        <v>971238.29</v>
      </c>
      <c r="I20" s="126">
        <f t="shared" si="3"/>
        <v>10</v>
      </c>
      <c r="J20" s="8">
        <v>907325.62</v>
      </c>
      <c r="K20" s="89">
        <f t="shared" si="4"/>
        <v>10</v>
      </c>
      <c r="L20" s="111">
        <f t="shared" si="5"/>
        <v>2.9249756792867058E-2</v>
      </c>
      <c r="M20" s="8">
        <v>894948.47</v>
      </c>
      <c r="N20" s="89">
        <f t="shared" si="6"/>
        <v>11</v>
      </c>
      <c r="O20" s="111">
        <f t="shared" si="7"/>
        <v>2.8619298765273148E-2</v>
      </c>
      <c r="P20" s="8">
        <v>873624.89</v>
      </c>
      <c r="Q20" s="89">
        <f t="shared" si="8"/>
        <v>11</v>
      </c>
      <c r="R20" s="111">
        <f t="shared" si="9"/>
        <v>2.7700619575099717E-2</v>
      </c>
      <c r="S20" s="8">
        <v>890604.57</v>
      </c>
      <c r="T20" s="89">
        <f t="shared" si="10"/>
        <v>11</v>
      </c>
      <c r="U20" s="111">
        <f t="shared" si="13"/>
        <v>2.7340120091300251E-2</v>
      </c>
      <c r="V20" s="8">
        <v>928159.13</v>
      </c>
      <c r="W20" s="89">
        <f t="shared" si="11"/>
        <v>9</v>
      </c>
      <c r="X20" s="111">
        <f t="shared" si="14"/>
        <v>3.989690985776731E-2</v>
      </c>
      <c r="Y20" s="83">
        <v>875579.48</v>
      </c>
      <c r="Z20" s="89">
        <f t="shared" si="12"/>
        <v>9</v>
      </c>
      <c r="AA20" s="111">
        <f t="shared" si="15"/>
        <v>3.7098589149070438E-2</v>
      </c>
    </row>
    <row r="21" spans="1:27" s="2" customFormat="1" x14ac:dyDescent="0.2">
      <c r="A21" s="3" t="s">
        <v>20</v>
      </c>
      <c r="B21" s="16">
        <v>736427.85</v>
      </c>
      <c r="C21" s="125">
        <f t="shared" si="0"/>
        <v>11</v>
      </c>
      <c r="D21" s="16">
        <v>638097.6</v>
      </c>
      <c r="E21" s="125">
        <f t="shared" si="1"/>
        <v>12</v>
      </c>
      <c r="F21" s="16">
        <v>646559.30000000005</v>
      </c>
      <c r="G21" s="125">
        <f t="shared" si="2"/>
        <v>12</v>
      </c>
      <c r="H21" s="16">
        <v>616522.98</v>
      </c>
      <c r="I21" s="125">
        <f t="shared" si="3"/>
        <v>14</v>
      </c>
      <c r="J21" s="16">
        <v>610407.51</v>
      </c>
      <c r="K21" s="86">
        <f t="shared" si="4"/>
        <v>14</v>
      </c>
      <c r="L21" s="110">
        <f t="shared" si="5"/>
        <v>1.9677909251630706E-2</v>
      </c>
      <c r="M21" s="16">
        <v>610334.44999999995</v>
      </c>
      <c r="N21" s="86">
        <f t="shared" si="6"/>
        <v>13</v>
      </c>
      <c r="O21" s="110">
        <f t="shared" si="7"/>
        <v>1.9517709183064658E-2</v>
      </c>
      <c r="P21" s="16">
        <v>618137.18999999994</v>
      </c>
      <c r="Q21" s="86">
        <f t="shared" si="8"/>
        <v>13</v>
      </c>
      <c r="R21" s="110">
        <f t="shared" si="9"/>
        <v>1.9599697011163604E-2</v>
      </c>
      <c r="S21" s="16">
        <v>572605.9</v>
      </c>
      <c r="T21" s="86">
        <f t="shared" si="10"/>
        <v>13</v>
      </c>
      <c r="U21" s="110">
        <f t="shared" si="13"/>
        <v>1.7578075161894875E-2</v>
      </c>
      <c r="V21" s="16">
        <v>616470.21</v>
      </c>
      <c r="W21" s="86">
        <f t="shared" si="11"/>
        <v>11</v>
      </c>
      <c r="X21" s="110">
        <f t="shared" si="14"/>
        <v>2.6498965105659075E-2</v>
      </c>
      <c r="Y21" s="88">
        <v>592456.82999999996</v>
      </c>
      <c r="Z21" s="86">
        <f t="shared" si="12"/>
        <v>11</v>
      </c>
      <c r="AA21" s="110">
        <f t="shared" si="15"/>
        <v>2.5102589801134525E-2</v>
      </c>
    </row>
    <row r="22" spans="1:27" s="2" customFormat="1" x14ac:dyDescent="0.2">
      <c r="A22" s="3" t="s">
        <v>21</v>
      </c>
      <c r="B22" s="13">
        <v>253309.29</v>
      </c>
      <c r="C22" s="125">
        <f t="shared" si="0"/>
        <v>17</v>
      </c>
      <c r="D22" s="13">
        <v>242877.81</v>
      </c>
      <c r="E22" s="125">
        <f t="shared" si="1"/>
        <v>17</v>
      </c>
      <c r="F22" s="13">
        <v>273130.34000000003</v>
      </c>
      <c r="G22" s="125">
        <f t="shared" si="2"/>
        <v>17</v>
      </c>
      <c r="H22" s="13">
        <v>262008.99</v>
      </c>
      <c r="I22" s="125">
        <f t="shared" si="3"/>
        <v>17</v>
      </c>
      <c r="J22" s="13">
        <v>337892.23</v>
      </c>
      <c r="K22" s="86">
        <f t="shared" si="4"/>
        <v>16</v>
      </c>
      <c r="L22" s="110">
        <f t="shared" si="5"/>
        <v>1.0892743830709309E-2</v>
      </c>
      <c r="M22" s="13">
        <v>300707.73</v>
      </c>
      <c r="N22" s="86">
        <f t="shared" si="6"/>
        <v>16</v>
      </c>
      <c r="O22" s="110">
        <f t="shared" si="7"/>
        <v>9.6162456883099549E-3</v>
      </c>
      <c r="P22" s="13">
        <v>356598.49</v>
      </c>
      <c r="Q22" s="86">
        <f t="shared" si="8"/>
        <v>16</v>
      </c>
      <c r="R22" s="110">
        <f t="shared" si="9"/>
        <v>1.1306911267769627E-2</v>
      </c>
      <c r="S22" s="13">
        <v>385251</v>
      </c>
      <c r="T22" s="86">
        <f t="shared" si="10"/>
        <v>16</v>
      </c>
      <c r="U22" s="110">
        <f t="shared" si="13"/>
        <v>1.1826582705828148E-2</v>
      </c>
      <c r="V22" s="13">
        <v>298344.90000000002</v>
      </c>
      <c r="W22" s="86">
        <f t="shared" si="11"/>
        <v>15</v>
      </c>
      <c r="X22" s="110">
        <f t="shared" si="14"/>
        <v>1.2824352201140988E-2</v>
      </c>
      <c r="Y22" s="86">
        <v>384618.2</v>
      </c>
      <c r="Z22" s="86">
        <f t="shared" si="12"/>
        <v>15</v>
      </c>
      <c r="AA22" s="110">
        <f t="shared" si="15"/>
        <v>1.629639902142865E-2</v>
      </c>
    </row>
    <row r="23" spans="1:27" s="2" customFormat="1" x14ac:dyDescent="0.2">
      <c r="A23" s="3" t="s">
        <v>22</v>
      </c>
      <c r="B23" s="13">
        <v>12025</v>
      </c>
      <c r="C23" s="125">
        <f t="shared" si="0"/>
        <v>21</v>
      </c>
      <c r="D23" s="13">
        <v>10465</v>
      </c>
      <c r="E23" s="125">
        <f t="shared" si="1"/>
        <v>21</v>
      </c>
      <c r="F23" s="13">
        <v>8432</v>
      </c>
      <c r="G23" s="125">
        <f t="shared" si="2"/>
        <v>22</v>
      </c>
      <c r="H23" s="13">
        <v>9967</v>
      </c>
      <c r="I23" s="125">
        <f t="shared" si="3"/>
        <v>22</v>
      </c>
      <c r="J23" s="13">
        <v>7885</v>
      </c>
      <c r="K23" s="86">
        <f t="shared" si="4"/>
        <v>22</v>
      </c>
      <c r="L23" s="110">
        <f t="shared" si="5"/>
        <v>2.5419135889908712E-4</v>
      </c>
      <c r="M23" s="13">
        <v>7734.55</v>
      </c>
      <c r="N23" s="86">
        <f t="shared" si="6"/>
        <v>22</v>
      </c>
      <c r="O23" s="110">
        <f t="shared" si="7"/>
        <v>2.4734094161303323E-4</v>
      </c>
      <c r="P23" s="13">
        <v>6326</v>
      </c>
      <c r="Q23" s="86">
        <f t="shared" si="8"/>
        <v>23</v>
      </c>
      <c r="R23" s="110">
        <f t="shared" si="9"/>
        <v>2.0058279181134686E-4</v>
      </c>
      <c r="S23" s="13">
        <v>6541.69</v>
      </c>
      <c r="T23" s="86">
        <f t="shared" si="10"/>
        <v>23</v>
      </c>
      <c r="U23" s="110">
        <f t="shared" si="13"/>
        <v>2.0081930435193919E-4</v>
      </c>
      <c r="V23" s="13">
        <v>6537.63</v>
      </c>
      <c r="W23" s="86">
        <f t="shared" si="11"/>
        <v>22</v>
      </c>
      <c r="X23" s="110">
        <f t="shared" si="14"/>
        <v>2.8101995268142791E-4</v>
      </c>
      <c r="Y23" s="86">
        <v>4494.41</v>
      </c>
      <c r="Z23" s="86">
        <f t="shared" si="12"/>
        <v>22</v>
      </c>
      <c r="AA23" s="110">
        <f t="shared" si="15"/>
        <v>1.9042962274249927E-4</v>
      </c>
    </row>
    <row r="24" spans="1:27" s="2" customFormat="1" x14ac:dyDescent="0.2">
      <c r="A24" s="3" t="s">
        <v>23</v>
      </c>
      <c r="B24" s="13">
        <v>4520</v>
      </c>
      <c r="C24" s="125">
        <f t="shared" si="0"/>
        <v>22</v>
      </c>
      <c r="D24" s="13">
        <v>4626</v>
      </c>
      <c r="E24" s="125">
        <f t="shared" si="1"/>
        <v>22</v>
      </c>
      <c r="F24" s="13">
        <v>4342</v>
      </c>
      <c r="G24" s="125">
        <f t="shared" si="2"/>
        <v>24</v>
      </c>
      <c r="H24" s="13">
        <v>4332</v>
      </c>
      <c r="I24" s="125">
        <f t="shared" si="3"/>
        <v>23</v>
      </c>
      <c r="J24" s="13">
        <v>3951.01</v>
      </c>
      <c r="K24" s="86">
        <f t="shared" si="4"/>
        <v>24</v>
      </c>
      <c r="L24" s="110">
        <f t="shared" si="5"/>
        <v>1.2737001914063186E-4</v>
      </c>
      <c r="M24" s="13">
        <v>3027</v>
      </c>
      <c r="N24" s="86">
        <f t="shared" si="6"/>
        <v>24</v>
      </c>
      <c r="O24" s="110">
        <f t="shared" si="7"/>
        <v>9.6799559155044782E-5</v>
      </c>
      <c r="P24" s="13">
        <v>3150</v>
      </c>
      <c r="Q24" s="86">
        <f t="shared" si="8"/>
        <v>24</v>
      </c>
      <c r="R24" s="110">
        <f t="shared" si="9"/>
        <v>9.9879196048963424E-5</v>
      </c>
      <c r="S24" s="13">
        <v>3236.6</v>
      </c>
      <c r="T24" s="86">
        <f t="shared" si="10"/>
        <v>24</v>
      </c>
      <c r="U24" s="110">
        <f t="shared" si="13"/>
        <v>9.935838605398398E-5</v>
      </c>
      <c r="V24" s="13">
        <v>3493</v>
      </c>
      <c r="W24" s="86">
        <f t="shared" si="11"/>
        <v>23</v>
      </c>
      <c r="X24" s="110">
        <f t="shared" si="14"/>
        <v>1.5014656606694287E-4</v>
      </c>
      <c r="Y24" s="86">
        <v>3345</v>
      </c>
      <c r="Z24" s="86">
        <f t="shared" si="12"/>
        <v>23</v>
      </c>
      <c r="AA24" s="110">
        <f t="shared" si="15"/>
        <v>1.4172874483495276E-4</v>
      </c>
    </row>
    <row r="25" spans="1:27" s="2" customFormat="1" x14ac:dyDescent="0.2">
      <c r="A25" s="3" t="s">
        <v>24</v>
      </c>
      <c r="B25" s="13">
        <v>214284.9</v>
      </c>
      <c r="C25" s="125">
        <f t="shared" si="0"/>
        <v>20</v>
      </c>
      <c r="D25" s="13">
        <v>166457.51999999999</v>
      </c>
      <c r="E25" s="125">
        <f t="shared" si="1"/>
        <v>19</v>
      </c>
      <c r="F25" s="13">
        <v>110569.88</v>
      </c>
      <c r="G25" s="125">
        <f t="shared" si="2"/>
        <v>20</v>
      </c>
      <c r="H25" s="13">
        <v>103641.25</v>
      </c>
      <c r="I25" s="125">
        <f t="shared" si="3"/>
        <v>20</v>
      </c>
      <c r="J25" s="13">
        <v>131133.59</v>
      </c>
      <c r="K25" s="86">
        <f t="shared" si="4"/>
        <v>19</v>
      </c>
      <c r="L25" s="110">
        <f t="shared" si="5"/>
        <v>4.2273970119740953E-3</v>
      </c>
      <c r="M25" s="13">
        <v>131555.74</v>
      </c>
      <c r="N25" s="86">
        <f t="shared" si="6"/>
        <v>19</v>
      </c>
      <c r="O25" s="110">
        <f t="shared" si="7"/>
        <v>4.2069830314885003E-3</v>
      </c>
      <c r="P25" s="13">
        <v>124629.1</v>
      </c>
      <c r="Q25" s="86">
        <f t="shared" si="8"/>
        <v>19</v>
      </c>
      <c r="R25" s="110">
        <f t="shared" si="9"/>
        <v>3.9516997816844025E-3</v>
      </c>
      <c r="S25" s="13">
        <v>121301.5</v>
      </c>
      <c r="T25" s="86">
        <f t="shared" si="10"/>
        <v>20</v>
      </c>
      <c r="U25" s="110">
        <f t="shared" si="13"/>
        <v>3.7237598918393802E-3</v>
      </c>
      <c r="V25" s="13">
        <v>140358.21</v>
      </c>
      <c r="W25" s="86">
        <f t="shared" si="11"/>
        <v>19</v>
      </c>
      <c r="X25" s="110">
        <f t="shared" si="14"/>
        <v>6.0332960924142113E-3</v>
      </c>
      <c r="Y25" s="86">
        <v>143226.20000000001</v>
      </c>
      <c r="Z25" s="86">
        <f t="shared" si="12"/>
        <v>19</v>
      </c>
      <c r="AA25" s="110">
        <f t="shared" si="15"/>
        <v>6.0685409726397351E-3</v>
      </c>
    </row>
    <row r="26" spans="1:27" s="2" customFormat="1" x14ac:dyDescent="0.2">
      <c r="A26" s="3" t="s">
        <v>25</v>
      </c>
      <c r="B26" s="13">
        <v>378388.1</v>
      </c>
      <c r="C26" s="125">
        <f t="shared" si="0"/>
        <v>16</v>
      </c>
      <c r="D26" s="13">
        <v>394797.2</v>
      </c>
      <c r="E26" s="125">
        <f t="shared" si="1"/>
        <v>16</v>
      </c>
      <c r="F26" s="13">
        <v>390890.45</v>
      </c>
      <c r="G26" s="125">
        <f t="shared" si="2"/>
        <v>16</v>
      </c>
      <c r="H26" s="13">
        <v>350414.63</v>
      </c>
      <c r="I26" s="125">
        <f t="shared" si="3"/>
        <v>16</v>
      </c>
      <c r="J26" s="13">
        <v>304554.28000000003</v>
      </c>
      <c r="K26" s="86">
        <f t="shared" si="4"/>
        <v>17</v>
      </c>
      <c r="L26" s="110">
        <f t="shared" si="5"/>
        <v>9.8180172849376135E-3</v>
      </c>
      <c r="M26" s="13">
        <v>298064.19</v>
      </c>
      <c r="N26" s="86">
        <f t="shared" si="6"/>
        <v>17</v>
      </c>
      <c r="O26" s="110">
        <f t="shared" si="7"/>
        <v>9.5317086857963362E-3</v>
      </c>
      <c r="P26" s="13">
        <v>272904.09999999998</v>
      </c>
      <c r="Q26" s="86">
        <f t="shared" si="8"/>
        <v>17</v>
      </c>
      <c r="R26" s="110">
        <f t="shared" si="9"/>
        <v>8.6531562242748942E-3</v>
      </c>
      <c r="S26" s="13">
        <v>262623.92</v>
      </c>
      <c r="T26" s="86">
        <f t="shared" si="10"/>
        <v>17</v>
      </c>
      <c r="U26" s="110">
        <f t="shared" si="13"/>
        <v>8.0621296516006306E-3</v>
      </c>
      <c r="V26" s="13">
        <v>252516.29</v>
      </c>
      <c r="W26" s="86">
        <f t="shared" si="11"/>
        <v>16</v>
      </c>
      <c r="X26" s="110">
        <f t="shared" si="14"/>
        <v>1.0854409911097712E-2</v>
      </c>
      <c r="Y26" s="86">
        <v>227221.78</v>
      </c>
      <c r="Z26" s="86">
        <f t="shared" si="12"/>
        <v>16</v>
      </c>
      <c r="AA26" s="110">
        <f t="shared" si="15"/>
        <v>9.6274611894062098E-3</v>
      </c>
    </row>
    <row r="27" spans="1:27" s="2" customFormat="1" x14ac:dyDescent="0.2">
      <c r="A27" s="3" t="s">
        <v>26</v>
      </c>
      <c r="B27" s="13">
        <v>1084455.75</v>
      </c>
      <c r="C27" s="125">
        <f t="shared" si="0"/>
        <v>9</v>
      </c>
      <c r="D27" s="13">
        <v>1143488.45</v>
      </c>
      <c r="E27" s="125">
        <f t="shared" si="1"/>
        <v>9</v>
      </c>
      <c r="F27" s="13">
        <v>1386008.39</v>
      </c>
      <c r="G27" s="125">
        <f t="shared" si="2"/>
        <v>9</v>
      </c>
      <c r="H27" s="13">
        <v>1369467.5</v>
      </c>
      <c r="I27" s="125">
        <f t="shared" si="3"/>
        <v>9</v>
      </c>
      <c r="J27" s="13">
        <v>1309905.07</v>
      </c>
      <c r="K27" s="86">
        <f t="shared" si="4"/>
        <v>9</v>
      </c>
      <c r="L27" s="110">
        <f t="shared" si="5"/>
        <v>4.2227843978706894E-2</v>
      </c>
      <c r="M27" s="13">
        <v>1320032</v>
      </c>
      <c r="N27" s="86">
        <f t="shared" si="6"/>
        <v>9</v>
      </c>
      <c r="O27" s="110">
        <f t="shared" si="7"/>
        <v>4.2212922256541816E-2</v>
      </c>
      <c r="P27" s="13">
        <v>1071881.2</v>
      </c>
      <c r="Q27" s="86">
        <f t="shared" si="8"/>
        <v>10</v>
      </c>
      <c r="R27" s="110">
        <f t="shared" si="9"/>
        <v>3.3986867465396246E-2</v>
      </c>
      <c r="S27" s="13">
        <v>1399703.29</v>
      </c>
      <c r="T27" s="86">
        <f t="shared" si="10"/>
        <v>9</v>
      </c>
      <c r="U27" s="110">
        <f t="shared" si="13"/>
        <v>4.296862752544383E-2</v>
      </c>
      <c r="V27" s="13">
        <v>1507664.47</v>
      </c>
      <c r="W27" s="86">
        <f t="shared" si="11"/>
        <v>6</v>
      </c>
      <c r="X27" s="110">
        <f t="shared" si="14"/>
        <v>6.480694043848767E-2</v>
      </c>
      <c r="Y27" s="86">
        <v>1501133.38</v>
      </c>
      <c r="Z27" s="86">
        <f t="shared" si="12"/>
        <v>7</v>
      </c>
      <c r="AA27" s="110">
        <f t="shared" si="15"/>
        <v>6.3603512638938764E-2</v>
      </c>
    </row>
    <row r="28" spans="1:27" s="2" customFormat="1" x14ac:dyDescent="0.2">
      <c r="A28" s="3" t="s">
        <v>27</v>
      </c>
      <c r="B28" s="13">
        <v>631963.69999999995</v>
      </c>
      <c r="C28" s="125">
        <f t="shared" si="0"/>
        <v>13</v>
      </c>
      <c r="D28" s="13">
        <v>624069</v>
      </c>
      <c r="E28" s="125">
        <f t="shared" si="1"/>
        <v>13</v>
      </c>
      <c r="F28" s="13">
        <v>608414.5</v>
      </c>
      <c r="G28" s="125">
        <f t="shared" si="2"/>
        <v>13</v>
      </c>
      <c r="H28" s="13">
        <v>642857.38</v>
      </c>
      <c r="I28" s="125">
        <f t="shared" si="3"/>
        <v>13</v>
      </c>
      <c r="J28" s="13">
        <v>656724.21</v>
      </c>
      <c r="K28" s="86">
        <f t="shared" si="4"/>
        <v>13</v>
      </c>
      <c r="L28" s="110">
        <f t="shared" si="5"/>
        <v>2.117103606364356E-2</v>
      </c>
      <c r="M28" s="13">
        <v>701568.02</v>
      </c>
      <c r="N28" s="86">
        <f t="shared" si="6"/>
        <v>12</v>
      </c>
      <c r="O28" s="110">
        <f t="shared" si="7"/>
        <v>2.2435241180468333E-2</v>
      </c>
      <c r="P28" s="13">
        <v>711917.93</v>
      </c>
      <c r="Q28" s="86">
        <f t="shared" si="8"/>
        <v>12</v>
      </c>
      <c r="R28" s="110">
        <f t="shared" si="9"/>
        <v>2.2573266825791184E-2</v>
      </c>
      <c r="S28" s="13">
        <v>657973.66</v>
      </c>
      <c r="T28" s="86">
        <f t="shared" si="10"/>
        <v>12</v>
      </c>
      <c r="U28" s="110">
        <f t="shared" si="13"/>
        <v>2.0198727344631032E-2</v>
      </c>
      <c r="V28" s="13">
        <v>676480.96</v>
      </c>
      <c r="W28" s="86">
        <f t="shared" si="11"/>
        <v>10</v>
      </c>
      <c r="X28" s="110">
        <f t="shared" si="14"/>
        <v>2.9078526525527896E-2</v>
      </c>
      <c r="Y28" s="86">
        <v>662204.93999999994</v>
      </c>
      <c r="Z28" s="86">
        <f t="shared" si="12"/>
        <v>10</v>
      </c>
      <c r="AA28" s="110">
        <f t="shared" si="15"/>
        <v>2.805784005073399E-2</v>
      </c>
    </row>
    <row r="29" spans="1:27" s="2" customFormat="1" x14ac:dyDescent="0.2">
      <c r="A29" s="3" t="s">
        <v>28</v>
      </c>
      <c r="B29" s="9"/>
      <c r="C29" s="125"/>
      <c r="D29" s="9"/>
      <c r="E29" s="125"/>
      <c r="F29" s="9"/>
      <c r="G29" s="125"/>
      <c r="H29" s="9"/>
      <c r="I29" s="125"/>
      <c r="J29" s="9"/>
      <c r="K29" s="86"/>
      <c r="L29" s="110"/>
      <c r="M29" s="9"/>
      <c r="N29" s="86"/>
      <c r="O29" s="110"/>
      <c r="P29" s="9"/>
      <c r="Q29" s="86"/>
      <c r="R29" s="110"/>
      <c r="S29" s="9"/>
      <c r="T29" s="86"/>
      <c r="U29" s="110"/>
      <c r="V29" s="9"/>
      <c r="W29" s="86"/>
      <c r="X29" s="110"/>
      <c r="Y29" s="87"/>
      <c r="Z29" s="86"/>
      <c r="AA29" s="110"/>
    </row>
    <row r="30" spans="1:27" s="2" customFormat="1" x14ac:dyDescent="0.2">
      <c r="A30" s="3" t="s">
        <v>29</v>
      </c>
      <c r="B30" s="13">
        <v>1542129.25</v>
      </c>
      <c r="C30" s="125">
        <f t="shared" si="0"/>
        <v>8</v>
      </c>
      <c r="D30" s="13">
        <v>1614534.25</v>
      </c>
      <c r="E30" s="125">
        <f t="shared" si="1"/>
        <v>8</v>
      </c>
      <c r="F30" s="13">
        <v>1624044</v>
      </c>
      <c r="G30" s="125">
        <f t="shared" si="2"/>
        <v>8</v>
      </c>
      <c r="H30" s="13">
        <v>1576350.86</v>
      </c>
      <c r="I30" s="125">
        <f t="shared" si="3"/>
        <v>7</v>
      </c>
      <c r="J30" s="13">
        <v>1569348.45</v>
      </c>
      <c r="K30" s="86">
        <f t="shared" si="4"/>
        <v>8</v>
      </c>
      <c r="L30" s="110">
        <f t="shared" si="5"/>
        <v>5.0591606225957653E-2</v>
      </c>
      <c r="M30" s="13">
        <v>1754639.29</v>
      </c>
      <c r="N30" s="86">
        <f t="shared" si="6"/>
        <v>7</v>
      </c>
      <c r="O30" s="110">
        <f t="shared" si="7"/>
        <v>5.6111103319498111E-2</v>
      </c>
      <c r="P30" s="13">
        <v>1788638.05</v>
      </c>
      <c r="Q30" s="86">
        <f t="shared" si="8"/>
        <v>7</v>
      </c>
      <c r="R30" s="110">
        <f t="shared" si="9"/>
        <v>5.6713565224312909E-2</v>
      </c>
      <c r="S30" s="13">
        <v>1727698.94</v>
      </c>
      <c r="T30" s="86">
        <f t="shared" si="10"/>
        <v>7</v>
      </c>
      <c r="U30" s="110">
        <f t="shared" si="13"/>
        <v>5.3037563574608815E-2</v>
      </c>
      <c r="V30" s="13">
        <v>1766156.54</v>
      </c>
      <c r="W30" s="86">
        <f t="shared" si="11"/>
        <v>4</v>
      </c>
      <c r="X30" s="110">
        <f t="shared" si="14"/>
        <v>7.5918219186279196E-2</v>
      </c>
      <c r="Y30" s="86">
        <v>1865002.81</v>
      </c>
      <c r="Z30" s="86">
        <f t="shared" si="12"/>
        <v>4</v>
      </c>
      <c r="AA30" s="110">
        <f t="shared" si="15"/>
        <v>7.9020779484292938E-2</v>
      </c>
    </row>
    <row r="31" spans="1:27" s="2" customFormat="1" x14ac:dyDescent="0.2">
      <c r="A31" s="3" t="s">
        <v>30</v>
      </c>
      <c r="B31" s="13">
        <v>226092.55</v>
      </c>
      <c r="C31" s="125">
        <f t="shared" si="0"/>
        <v>19</v>
      </c>
      <c r="D31" s="13">
        <v>96672.4</v>
      </c>
      <c r="E31" s="125">
        <f t="shared" si="1"/>
        <v>20</v>
      </c>
      <c r="F31" s="13">
        <v>189837.1</v>
      </c>
      <c r="G31" s="125">
        <f t="shared" si="2"/>
        <v>18</v>
      </c>
      <c r="H31" s="13">
        <v>223998.3</v>
      </c>
      <c r="I31" s="125">
        <f t="shared" si="3"/>
        <v>18</v>
      </c>
      <c r="J31" s="13">
        <v>121141.13</v>
      </c>
      <c r="K31" s="86">
        <f t="shared" si="4"/>
        <v>20</v>
      </c>
      <c r="L31" s="110">
        <f t="shared" si="5"/>
        <v>3.905266766426249E-3</v>
      </c>
      <c r="M31" s="13">
        <v>121687.4</v>
      </c>
      <c r="N31" s="86">
        <f t="shared" si="6"/>
        <v>20</v>
      </c>
      <c r="O31" s="110">
        <f t="shared" si="7"/>
        <v>3.8914062354554334E-3</v>
      </c>
      <c r="P31" s="13">
        <v>100184.04</v>
      </c>
      <c r="Q31" s="86">
        <f t="shared" si="8"/>
        <v>20</v>
      </c>
      <c r="R31" s="110">
        <f t="shared" si="9"/>
        <v>3.1766036102022837E-3</v>
      </c>
      <c r="S31" s="13">
        <v>240533.45</v>
      </c>
      <c r="T31" s="86">
        <f t="shared" si="10"/>
        <v>18</v>
      </c>
      <c r="U31" s="110">
        <f t="shared" si="13"/>
        <v>7.3839879453737418E-3</v>
      </c>
      <c r="V31" s="13">
        <v>248953.13</v>
      </c>
      <c r="W31" s="86">
        <f t="shared" si="11"/>
        <v>17</v>
      </c>
      <c r="X31" s="110">
        <f t="shared" si="14"/>
        <v>1.0701247518212774E-2</v>
      </c>
      <c r="Y31" s="86">
        <v>222488.47</v>
      </c>
      <c r="Z31" s="86">
        <f t="shared" si="12"/>
        <v>17</v>
      </c>
      <c r="AA31" s="110">
        <f t="shared" si="15"/>
        <v>9.4269092954705654E-3</v>
      </c>
    </row>
    <row r="32" spans="1:27" s="2" customFormat="1" x14ac:dyDescent="0.2">
      <c r="A32" s="3" t="s">
        <v>31</v>
      </c>
      <c r="B32" s="13">
        <v>2022936.15</v>
      </c>
      <c r="C32" s="125">
        <f t="shared" si="0"/>
        <v>6</v>
      </c>
      <c r="D32" s="13">
        <v>2204838.75</v>
      </c>
      <c r="E32" s="125">
        <f t="shared" si="1"/>
        <v>4</v>
      </c>
      <c r="F32" s="13">
        <v>2185371.85</v>
      </c>
      <c r="G32" s="125">
        <f t="shared" si="2"/>
        <v>4</v>
      </c>
      <c r="H32" s="13">
        <v>2029318.75</v>
      </c>
      <c r="I32" s="125">
        <f t="shared" si="3"/>
        <v>4</v>
      </c>
      <c r="J32" s="13">
        <v>2088050.8</v>
      </c>
      <c r="K32" s="86">
        <f t="shared" si="4"/>
        <v>5</v>
      </c>
      <c r="L32" s="110">
        <f t="shared" si="5"/>
        <v>6.7313185834156755E-2</v>
      </c>
      <c r="M32" s="13">
        <v>2024984.5</v>
      </c>
      <c r="N32" s="86">
        <f t="shared" si="6"/>
        <v>6</v>
      </c>
      <c r="O32" s="110">
        <f t="shared" si="7"/>
        <v>6.4756394745886611E-2</v>
      </c>
      <c r="P32" s="13">
        <v>1976387.7</v>
      </c>
      <c r="Q32" s="86">
        <f t="shared" si="8"/>
        <v>6</v>
      </c>
      <c r="R32" s="110">
        <f t="shared" si="9"/>
        <v>6.2666671287955528E-2</v>
      </c>
      <c r="S32" s="13">
        <v>1922800.6</v>
      </c>
      <c r="T32" s="86">
        <f t="shared" si="10"/>
        <v>6</v>
      </c>
      <c r="U32" s="110">
        <f t="shared" si="13"/>
        <v>5.902686903529384E-2</v>
      </c>
      <c r="V32" s="13">
        <v>374449.82</v>
      </c>
      <c r="W32" s="86">
        <f t="shared" si="11"/>
        <v>14</v>
      </c>
      <c r="X32" s="110">
        <f t="shared" si="14"/>
        <v>1.6095721339073825E-2</v>
      </c>
      <c r="Y32" s="86">
        <v>385435.98</v>
      </c>
      <c r="Z32" s="86">
        <f t="shared" si="12"/>
        <v>14</v>
      </c>
      <c r="AA32" s="110">
        <f t="shared" si="15"/>
        <v>1.6331048627692066E-2</v>
      </c>
    </row>
    <row r="33" spans="1:27" s="2" customFormat="1" x14ac:dyDescent="0.2">
      <c r="A33" s="3" t="s">
        <v>32</v>
      </c>
      <c r="B33" s="9"/>
      <c r="C33" s="125"/>
      <c r="D33" s="9"/>
      <c r="E33" s="125"/>
      <c r="F33" s="9"/>
      <c r="G33" s="125"/>
      <c r="H33" s="9"/>
      <c r="I33" s="125"/>
      <c r="J33" s="9"/>
      <c r="K33" s="86"/>
      <c r="L33" s="110"/>
      <c r="M33" s="9"/>
      <c r="N33" s="86"/>
      <c r="O33" s="110"/>
      <c r="P33" s="9"/>
      <c r="Q33" s="86"/>
      <c r="R33" s="110"/>
      <c r="S33" s="9"/>
      <c r="T33" s="86"/>
      <c r="U33" s="110"/>
      <c r="V33" s="9"/>
      <c r="W33" s="86"/>
      <c r="X33" s="110"/>
      <c r="Y33" s="87"/>
      <c r="Z33" s="86"/>
      <c r="AA33" s="110"/>
    </row>
    <row r="34" spans="1:27" s="2" customFormat="1" x14ac:dyDescent="0.2">
      <c r="A34" s="3" t="s">
        <v>33</v>
      </c>
      <c r="B34" s="13">
        <v>1735</v>
      </c>
      <c r="C34" s="125">
        <f t="shared" si="0"/>
        <v>25</v>
      </c>
      <c r="D34" s="13">
        <v>2141.5</v>
      </c>
      <c r="E34" s="125">
        <f t="shared" si="1"/>
        <v>24</v>
      </c>
      <c r="F34" s="13">
        <v>7208</v>
      </c>
      <c r="G34" s="125">
        <f t="shared" si="2"/>
        <v>23</v>
      </c>
      <c r="H34" s="13">
        <v>3300</v>
      </c>
      <c r="I34" s="125">
        <f t="shared" si="3"/>
        <v>24</v>
      </c>
      <c r="J34" s="13">
        <v>6012</v>
      </c>
      <c r="K34" s="86">
        <f t="shared" si="4"/>
        <v>23</v>
      </c>
      <c r="L34" s="110">
        <f t="shared" si="5"/>
        <v>1.9381083699445933E-4</v>
      </c>
      <c r="M34" s="13">
        <v>4809</v>
      </c>
      <c r="N34" s="86">
        <f t="shared" si="6"/>
        <v>23</v>
      </c>
      <c r="O34" s="110">
        <f t="shared" si="7"/>
        <v>1.5378562272104737E-4</v>
      </c>
      <c r="P34" s="13">
        <v>8380</v>
      </c>
      <c r="Q34" s="86">
        <f t="shared" si="8"/>
        <v>22</v>
      </c>
      <c r="R34" s="110">
        <f t="shared" si="9"/>
        <v>2.6571036917152809E-4</v>
      </c>
      <c r="S34" s="13">
        <v>7864.75</v>
      </c>
      <c r="T34" s="86">
        <f t="shared" si="10"/>
        <v>22</v>
      </c>
      <c r="U34" s="110">
        <f t="shared" si="13"/>
        <v>2.414351068151982E-4</v>
      </c>
      <c r="V34" s="13">
        <v>1303.0999999999999</v>
      </c>
      <c r="W34" s="86">
        <f t="shared" si="11"/>
        <v>25</v>
      </c>
      <c r="X34" s="110">
        <f t="shared" si="14"/>
        <v>5.6013738975617881E-5</v>
      </c>
      <c r="Y34" s="86">
        <v>1132.0999999999999</v>
      </c>
      <c r="Z34" s="86">
        <f t="shared" si="12"/>
        <v>25</v>
      </c>
      <c r="AA34" s="110">
        <f t="shared" si="15"/>
        <v>4.796744754189836E-5</v>
      </c>
    </row>
    <row r="35" spans="1:27" s="2" customFormat="1" x14ac:dyDescent="0.2">
      <c r="A35" s="3" t="s">
        <v>34</v>
      </c>
      <c r="B35" s="13">
        <v>229940</v>
      </c>
      <c r="C35" s="125">
        <f t="shared" si="0"/>
        <v>18</v>
      </c>
      <c r="D35" s="13">
        <v>174767.3</v>
      </c>
      <c r="E35" s="125">
        <f t="shared" si="1"/>
        <v>18</v>
      </c>
      <c r="F35" s="13">
        <v>168816.68</v>
      </c>
      <c r="G35" s="125">
        <f t="shared" si="2"/>
        <v>19</v>
      </c>
      <c r="H35" s="13">
        <v>171044</v>
      </c>
      <c r="I35" s="125">
        <f t="shared" si="3"/>
        <v>19</v>
      </c>
      <c r="J35" s="13">
        <v>212514.49</v>
      </c>
      <c r="K35" s="86">
        <f t="shared" si="4"/>
        <v>18</v>
      </c>
      <c r="L35" s="110">
        <f t="shared" si="5"/>
        <v>6.8509000632652455E-3</v>
      </c>
      <c r="M35" s="13">
        <v>213030</v>
      </c>
      <c r="N35" s="86">
        <f t="shared" si="6"/>
        <v>18</v>
      </c>
      <c r="O35" s="110">
        <f t="shared" si="7"/>
        <v>6.8124248717539452E-3</v>
      </c>
      <c r="P35" s="13">
        <v>196699</v>
      </c>
      <c r="Q35" s="86">
        <f t="shared" si="8"/>
        <v>18</v>
      </c>
      <c r="R35" s="110">
        <f t="shared" si="9"/>
        <v>6.2368692011539866E-3</v>
      </c>
      <c r="S35" s="13">
        <v>202095.6</v>
      </c>
      <c r="T35" s="86">
        <f t="shared" si="10"/>
        <v>19</v>
      </c>
      <c r="U35" s="110">
        <f t="shared" si="13"/>
        <v>6.2040081086978697E-3</v>
      </c>
      <c r="V35" s="13">
        <v>177946.6</v>
      </c>
      <c r="W35" s="86">
        <f t="shared" si="11"/>
        <v>18</v>
      </c>
      <c r="X35" s="110">
        <f t="shared" si="14"/>
        <v>7.6490326176031657E-3</v>
      </c>
      <c r="Y35" s="86">
        <v>176145.84</v>
      </c>
      <c r="Z35" s="86">
        <f t="shared" si="12"/>
        <v>18</v>
      </c>
      <c r="AA35" s="110">
        <f t="shared" si="15"/>
        <v>7.4633568941998253E-3</v>
      </c>
    </row>
    <row r="36" spans="1:27" s="2" customFormat="1" x14ac:dyDescent="0.2">
      <c r="A36" s="3" t="s">
        <v>35</v>
      </c>
      <c r="B36" s="13">
        <v>2624</v>
      </c>
      <c r="C36" s="125">
        <f t="shared" si="0"/>
        <v>24</v>
      </c>
      <c r="D36" s="9"/>
      <c r="E36" s="125"/>
      <c r="F36" s="13">
        <v>21062.5</v>
      </c>
      <c r="G36" s="125">
        <f t="shared" si="2"/>
        <v>21</v>
      </c>
      <c r="H36" s="13">
        <v>16843.599999999999</v>
      </c>
      <c r="I36" s="125">
        <f t="shared" si="3"/>
        <v>21</v>
      </c>
      <c r="J36" s="13">
        <v>15268</v>
      </c>
      <c r="K36" s="86">
        <f t="shared" si="4"/>
        <v>21</v>
      </c>
      <c r="L36" s="110">
        <f t="shared" si="5"/>
        <v>4.9219957738379997E-4</v>
      </c>
      <c r="M36" s="13">
        <v>14239.5</v>
      </c>
      <c r="N36" s="86">
        <f t="shared" si="6"/>
        <v>21</v>
      </c>
      <c r="O36" s="110">
        <f t="shared" si="7"/>
        <v>4.5536085979129841E-4</v>
      </c>
      <c r="P36" s="13">
        <v>14189.5</v>
      </c>
      <c r="Q36" s="86">
        <f t="shared" si="8"/>
        <v>21</v>
      </c>
      <c r="R36" s="110">
        <f t="shared" si="9"/>
        <v>4.499161435989735E-4</v>
      </c>
      <c r="S36" s="13">
        <v>12085</v>
      </c>
      <c r="T36" s="86">
        <f t="shared" si="10"/>
        <v>21</v>
      </c>
      <c r="U36" s="110">
        <f t="shared" si="13"/>
        <v>3.7098995719656318E-4</v>
      </c>
      <c r="V36" s="13">
        <v>9881</v>
      </c>
      <c r="W36" s="86">
        <f t="shared" si="11"/>
        <v>21</v>
      </c>
      <c r="X36" s="110">
        <f t="shared" si="14"/>
        <v>4.2473467486615018E-4</v>
      </c>
      <c r="Y36" s="86">
        <v>11562.2</v>
      </c>
      <c r="Z36" s="86">
        <f t="shared" si="12"/>
        <v>21</v>
      </c>
      <c r="AA36" s="110">
        <f t="shared" si="15"/>
        <v>4.8989419836493E-4</v>
      </c>
    </row>
    <row r="37" spans="1:27" s="2" customFormat="1" x14ac:dyDescent="0.2">
      <c r="A37" s="3" t="s">
        <v>36</v>
      </c>
      <c r="B37" s="9"/>
      <c r="C37" s="125"/>
      <c r="D37" s="9"/>
      <c r="E37" s="125"/>
      <c r="F37" s="4"/>
      <c r="G37" s="125"/>
      <c r="H37" s="4"/>
      <c r="I37" s="125"/>
      <c r="J37" s="4"/>
      <c r="K37" s="86"/>
      <c r="L37" s="110"/>
      <c r="M37" s="4"/>
      <c r="N37" s="86"/>
      <c r="O37" s="110"/>
      <c r="P37" s="4"/>
      <c r="Q37" s="86"/>
      <c r="R37" s="110"/>
      <c r="S37" s="4"/>
      <c r="T37" s="86"/>
      <c r="U37" s="110"/>
      <c r="V37" s="4"/>
      <c r="W37" s="86"/>
      <c r="X37" s="110"/>
      <c r="Y37" s="79"/>
      <c r="Z37" s="86"/>
      <c r="AA37" s="110"/>
    </row>
    <row r="38" spans="1:27" s="2" customFormat="1" x14ac:dyDescent="0.2">
      <c r="A38" s="3" t="s">
        <v>37</v>
      </c>
      <c r="B38" s="13">
        <v>723727.73</v>
      </c>
      <c r="C38" s="125">
        <f t="shared" si="0"/>
        <v>12</v>
      </c>
      <c r="D38" s="13">
        <v>699133.86</v>
      </c>
      <c r="E38" s="125">
        <f t="shared" si="1"/>
        <v>11</v>
      </c>
      <c r="F38" s="13">
        <v>718254.94</v>
      </c>
      <c r="G38" s="125">
        <f t="shared" si="2"/>
        <v>11</v>
      </c>
      <c r="H38" s="13">
        <v>681614.5</v>
      </c>
      <c r="I38" s="125">
        <f t="shared" si="3"/>
        <v>12</v>
      </c>
      <c r="J38" s="13">
        <v>856868.92</v>
      </c>
      <c r="K38" s="86">
        <f t="shared" si="4"/>
        <v>11</v>
      </c>
      <c r="L38" s="110">
        <f t="shared" si="5"/>
        <v>2.7623167428432873E-2</v>
      </c>
      <c r="M38" s="13">
        <v>1014918.36</v>
      </c>
      <c r="N38" s="86">
        <f t="shared" si="6"/>
        <v>10</v>
      </c>
      <c r="O38" s="110">
        <f t="shared" si="7"/>
        <v>3.2455781244255383E-2</v>
      </c>
      <c r="P38" s="13">
        <v>1127376.83</v>
      </c>
      <c r="Q38" s="86">
        <f t="shared" si="8"/>
        <v>9</v>
      </c>
      <c r="R38" s="110">
        <f t="shared" si="9"/>
        <v>3.574650521416791E-2</v>
      </c>
      <c r="S38" s="13">
        <v>1167775.1200000001</v>
      </c>
      <c r="T38" s="86">
        <f t="shared" si="10"/>
        <v>10</v>
      </c>
      <c r="U38" s="110">
        <f t="shared" si="13"/>
        <v>3.5848807760365038E-2</v>
      </c>
      <c r="V38" s="13">
        <v>1222729.6100000001</v>
      </c>
      <c r="W38" s="86">
        <f t="shared" si="11"/>
        <v>8</v>
      </c>
      <c r="X38" s="110">
        <f t="shared" si="14"/>
        <v>5.2559018657278071E-2</v>
      </c>
      <c r="Y38" s="86">
        <v>1302521.04</v>
      </c>
      <c r="Z38" s="86">
        <f t="shared" si="12"/>
        <v>8</v>
      </c>
      <c r="AA38" s="110">
        <f t="shared" si="15"/>
        <v>5.5188242786342989E-2</v>
      </c>
    </row>
    <row r="39" spans="1:27" s="2" customFormat="1" x14ac:dyDescent="0.2">
      <c r="A39" s="75" t="s">
        <v>38</v>
      </c>
      <c r="B39" s="76">
        <f t="shared" ref="B39:P39" si="16">SUM(B7:B38)</f>
        <v>29341726.220000003</v>
      </c>
      <c r="C39" s="127"/>
      <c r="D39" s="76">
        <f t="shared" si="16"/>
        <v>29494688.169999998</v>
      </c>
      <c r="E39" s="127"/>
      <c r="F39" s="76">
        <f t="shared" si="16"/>
        <v>29110563.040000007</v>
      </c>
      <c r="G39" s="127"/>
      <c r="H39" s="76">
        <f t="shared" si="16"/>
        <v>28247520.469999999</v>
      </c>
      <c r="I39" s="127"/>
      <c r="J39" s="76">
        <f t="shared" si="16"/>
        <v>31019937.240000006</v>
      </c>
      <c r="K39" s="103"/>
      <c r="L39" s="104">
        <f>SUM(L7:L38)</f>
        <v>0.99999999999999978</v>
      </c>
      <c r="M39" s="76">
        <f t="shared" si="16"/>
        <v>31270803.569999993</v>
      </c>
      <c r="N39" s="103"/>
      <c r="O39" s="104">
        <f>SUM(O7:O38)</f>
        <v>1.0000000000000002</v>
      </c>
      <c r="P39" s="76">
        <f t="shared" si="16"/>
        <v>31538099.269999996</v>
      </c>
      <c r="Q39" s="103"/>
      <c r="R39" s="104">
        <f>SUM(R7:R38)</f>
        <v>1.0000000000000002</v>
      </c>
      <c r="S39" s="76">
        <f>SUM(S7:S38)</f>
        <v>32575005.780000005</v>
      </c>
      <c r="T39" s="103"/>
      <c r="U39" s="104">
        <f>SUM(U7:U38)</f>
        <v>0.99999999999999989</v>
      </c>
      <c r="V39" s="76">
        <f>SUM(V7:V38)</f>
        <v>23263935.309999999</v>
      </c>
      <c r="W39" s="103"/>
      <c r="X39" s="104">
        <f>SUM(X7:X38)</f>
        <v>1</v>
      </c>
      <c r="Y39" s="103">
        <f>SUM(Y7:Y38)</f>
        <v>23601422.59</v>
      </c>
      <c r="Z39" s="103"/>
      <c r="AA39" s="104">
        <f>SUM(AA7:AA38)</f>
        <v>1.0000000000000002</v>
      </c>
    </row>
    <row r="40" spans="1:27" s="2" customFormat="1" x14ac:dyDescent="0.2">
      <c r="B40" s="20"/>
      <c r="C40" s="20"/>
      <c r="J40" s="20"/>
      <c r="K40" s="20"/>
      <c r="L40" s="20"/>
      <c r="M40" s="20"/>
      <c r="N40" s="20"/>
      <c r="O40" s="20"/>
      <c r="P40" s="20"/>
      <c r="Q40" s="20"/>
      <c r="R40" s="20"/>
    </row>
    <row r="41" spans="1:27" s="2" customFormat="1" ht="12.75" customHeight="1" x14ac:dyDescent="0.2">
      <c r="A41" s="1" t="s">
        <v>44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27" s="2" customFormat="1" x14ac:dyDescent="0.2"/>
    <row r="43" spans="1:27" s="2" customFormat="1" x14ac:dyDescent="0.2"/>
    <row r="44" spans="1:27" s="2" customFormat="1" x14ac:dyDescent="0.2"/>
    <row r="45" spans="1:27" s="2" customFormat="1" x14ac:dyDescent="0.2"/>
    <row r="46" spans="1:27" s="2" customFormat="1" x14ac:dyDescent="0.2"/>
    <row r="47" spans="1:27" s="2" customFormat="1" x14ac:dyDescent="0.2"/>
    <row r="48" spans="1:27" s="2" customFormat="1" x14ac:dyDescent="0.2"/>
    <row r="49" s="2" customFormat="1" x14ac:dyDescent="0.2"/>
    <row r="50" s="2" customFormat="1" x14ac:dyDescent="0.2"/>
    <row r="51" s="2" customFormat="1" x14ac:dyDescent="0.2"/>
    <row r="52" s="2" customFormat="1" x14ac:dyDescent="0.2"/>
    <row r="53" s="2" customFormat="1" x14ac:dyDescent="0.2"/>
    <row r="54" s="2" customFormat="1" x14ac:dyDescent="0.2"/>
    <row r="55" s="2" customFormat="1" x14ac:dyDescent="0.2"/>
    <row r="56" s="2" customFormat="1" x14ac:dyDescent="0.2"/>
    <row r="57" s="2" customFormat="1" x14ac:dyDescent="0.2"/>
    <row r="58" s="2" customFormat="1" x14ac:dyDescent="0.2"/>
    <row r="59" s="2" customFormat="1" x14ac:dyDescent="0.2"/>
    <row r="60" s="2" customFormat="1" x14ac:dyDescent="0.2"/>
    <row r="61" s="2" customFormat="1" x14ac:dyDescent="0.2"/>
    <row r="62" s="2" customFormat="1" x14ac:dyDescent="0.2"/>
    <row r="63" s="2" customFormat="1" x14ac:dyDescent="0.2"/>
    <row r="64" s="2" customFormat="1" x14ac:dyDescent="0.2"/>
    <row r="65" s="2" customFormat="1" x14ac:dyDescent="0.2"/>
    <row r="66" s="2" customFormat="1" x14ac:dyDescent="0.2"/>
    <row r="67" s="2" customFormat="1" x14ac:dyDescent="0.2"/>
    <row r="68" s="2" customFormat="1" x14ac:dyDescent="0.2"/>
    <row r="69" s="2" customFormat="1" x14ac:dyDescent="0.2"/>
    <row r="70" s="2" customFormat="1" x14ac:dyDescent="0.2"/>
    <row r="71" s="2" customFormat="1" x14ac:dyDescent="0.2"/>
    <row r="72" s="2" customFormat="1" x14ac:dyDescent="0.2"/>
    <row r="73" s="2" customFormat="1" x14ac:dyDescent="0.2"/>
    <row r="74" s="2" customFormat="1" x14ac:dyDescent="0.2"/>
    <row r="75" s="2" customFormat="1" x14ac:dyDescent="0.2"/>
    <row r="76" s="2" customFormat="1" x14ac:dyDescent="0.2"/>
    <row r="77" s="2" customFormat="1" x14ac:dyDescent="0.2"/>
    <row r="78" s="2" customFormat="1" x14ac:dyDescent="0.2"/>
    <row r="79" s="2" customFormat="1" x14ac:dyDescent="0.2"/>
    <row r="80" s="2" customFormat="1" x14ac:dyDescent="0.2"/>
    <row r="81" s="2" customFormat="1" x14ac:dyDescent="0.2"/>
    <row r="82" s="2" customFormat="1" x14ac:dyDescent="0.2"/>
    <row r="83" s="2" customFormat="1" x14ac:dyDescent="0.2"/>
    <row r="84" s="2" customFormat="1" x14ac:dyDescent="0.2"/>
    <row r="85" s="2" customFormat="1" x14ac:dyDescent="0.2"/>
    <row r="86" s="2" customFormat="1" x14ac:dyDescent="0.2"/>
    <row r="87" s="2" customFormat="1" x14ac:dyDescent="0.2"/>
    <row r="88" s="2" customFormat="1" x14ac:dyDescent="0.2"/>
    <row r="89" s="2" customFormat="1" x14ac:dyDescent="0.2"/>
    <row r="90" s="2" customFormat="1" x14ac:dyDescent="0.2"/>
    <row r="91" s="2" customFormat="1" x14ac:dyDescent="0.2"/>
    <row r="92" s="2" customFormat="1" x14ac:dyDescent="0.2"/>
    <row r="93" s="2" customFormat="1" x14ac:dyDescent="0.2"/>
    <row r="94" s="2" customFormat="1" x14ac:dyDescent="0.2"/>
    <row r="95" s="2" customFormat="1" x14ac:dyDescent="0.2"/>
    <row r="96" s="2" customFormat="1" x14ac:dyDescent="0.2"/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</sheetData>
  <pageMargins left="0.79" right="0.79" top="0.98" bottom="0.98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Índice</vt:lpstr>
      <vt:lpstr>Resumen</vt:lpstr>
      <vt:lpstr>Total</vt:lpstr>
      <vt:lpstr>Fresa</vt:lpstr>
      <vt:lpstr>Agave</vt:lpstr>
      <vt:lpstr>Caña de Azùcar</vt:lpstr>
      <vt:lpstr>Maìz de Grano</vt:lpstr>
      <vt:lpstr>Maìz Forrajero</vt:lpstr>
      <vt:lpstr>Alfalfa</vt:lpstr>
      <vt:lpstr>Sorgo Forrajero</vt:lpstr>
      <vt:lpstr>Avena Forrajera</vt:lpstr>
      <vt:lpstr>Frambuesa</vt:lpstr>
      <vt:lpstr>Chia</vt:lpstr>
      <vt:lpstr>Garbanzo Forrajero</vt:lpstr>
      <vt:lpstr>Aguacate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Susana Galindo Zamora</dc:creator>
  <cp:lastModifiedBy>susana.galindo</cp:lastModifiedBy>
  <dcterms:created xsi:type="dcterms:W3CDTF">2013-09-30T17:08:17Z</dcterms:created>
  <dcterms:modified xsi:type="dcterms:W3CDTF">2019-02-28T23:06:27Z</dcterms:modified>
</cp:coreProperties>
</file>