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815" yWindow="45" windowWidth="12555" windowHeight="12420" tabRatio="992"/>
  </bookViews>
  <sheets>
    <sheet name="Resumen servicios" sheetId="36" r:id="rId1"/>
    <sheet name="resumen subact" sheetId="42" r:id="rId2"/>
    <sheet name="2000" sheetId="26" state="hidden" r:id="rId3"/>
    <sheet name="2001" sheetId="27" state="hidden" r:id="rId4"/>
    <sheet name="2002" sheetId="28" state="hidden" r:id="rId5"/>
    <sheet name="2003" sheetId="29" state="hidden" r:id="rId6"/>
    <sheet name="2004" sheetId="30" state="hidden" r:id="rId7"/>
    <sheet name="2005" sheetId="31" state="hidden" r:id="rId8"/>
    <sheet name="2006" sheetId="32" state="hidden" r:id="rId9"/>
    <sheet name="2007" sheetId="33" r:id="rId10"/>
    <sheet name="2008" sheetId="34" r:id="rId11"/>
    <sheet name="2009" sheetId="15" r:id="rId12"/>
    <sheet name="2010" sheetId="38" r:id="rId13"/>
    <sheet name="2011" sheetId="40" r:id="rId14"/>
    <sheet name="2012" sheetId="43" r:id="rId15"/>
    <sheet name="2013" sheetId="48" r:id="rId16"/>
    <sheet name="2014" sheetId="51" r:id="rId17"/>
    <sheet name="2015" sheetId="52" r:id="rId18"/>
    <sheet name="2016" sheetId="54" r:id="rId19"/>
    <sheet name="subact2000" sheetId="16" state="hidden" r:id="rId20"/>
    <sheet name="subact2001" sheetId="17" state="hidden" r:id="rId21"/>
    <sheet name="subact2002" sheetId="18" state="hidden" r:id="rId22"/>
    <sheet name="subact2003" sheetId="19" state="hidden" r:id="rId23"/>
    <sheet name="subact2004" sheetId="20" state="hidden" r:id="rId24"/>
    <sheet name="subact2005" sheetId="21" state="hidden" r:id="rId25"/>
    <sheet name="subact2006" sheetId="22" state="hidden" r:id="rId26"/>
    <sheet name="2017" sheetId="57" r:id="rId27"/>
    <sheet name="2018" sheetId="59" r:id="rId28"/>
    <sheet name="2019" sheetId="62" r:id="rId29"/>
    <sheet name="subact2007" sheetId="23" r:id="rId30"/>
    <sheet name="subact2008" sheetId="24" r:id="rId31"/>
    <sheet name="subact2009" sheetId="25" r:id="rId32"/>
    <sheet name="subact2010" sheetId="39" r:id="rId33"/>
    <sheet name="subact2011" sheetId="41" r:id="rId34"/>
    <sheet name="subact2012" sheetId="44" r:id="rId35"/>
    <sheet name="subact2013" sheetId="46" r:id="rId36"/>
    <sheet name="subact2014" sheetId="49" r:id="rId37"/>
    <sheet name="subact2015" sheetId="53" r:id="rId38"/>
    <sheet name="subact2016" sheetId="55" r:id="rId39"/>
    <sheet name="subact2017" sheetId="56" r:id="rId40"/>
    <sheet name="subact2018" sheetId="58" r:id="rId41"/>
    <sheet name="subact2019" sheetId="61" r:id="rId42"/>
    <sheet name="ppweb(2)" sheetId="63" r:id="rId43"/>
  </sheets>
  <calcPr calcId="145621"/>
</workbook>
</file>

<file path=xl/calcChain.xml><?xml version="1.0" encoding="utf-8"?>
<calcChain xmlns="http://schemas.openxmlformats.org/spreadsheetml/2006/main">
  <c r="O132" i="42" l="1"/>
  <c r="N132" i="42"/>
  <c r="O126" i="42"/>
  <c r="N126" i="42"/>
  <c r="O118" i="42"/>
  <c r="N118" i="42"/>
  <c r="O111" i="42"/>
  <c r="N111" i="42"/>
  <c r="O102" i="42"/>
  <c r="N102" i="42"/>
  <c r="O90" i="42"/>
  <c r="N90" i="42"/>
  <c r="O72" i="42"/>
  <c r="N72" i="42"/>
  <c r="O62" i="42"/>
  <c r="N62" i="42"/>
  <c r="O56" i="42"/>
  <c r="N56" i="42"/>
  <c r="O43" i="42"/>
  <c r="N43" i="42"/>
  <c r="O32" i="42"/>
  <c r="N32" i="42"/>
  <c r="O23" i="42"/>
  <c r="N23" i="42"/>
  <c r="O17" i="42"/>
  <c r="N17" i="42"/>
  <c r="O11" i="42"/>
  <c r="O134" i="42" s="1"/>
  <c r="N11" i="42"/>
  <c r="N134" i="42" s="1"/>
  <c r="D11" i="61"/>
  <c r="E26" i="62"/>
  <c r="E25" i="62"/>
  <c r="D26" i="62" l="1"/>
  <c r="C26" i="62"/>
  <c r="C25" i="62"/>
  <c r="D25" i="62"/>
  <c r="D132" i="61"/>
  <c r="D126" i="61"/>
  <c r="D118" i="61"/>
  <c r="D111" i="61"/>
  <c r="D102" i="61"/>
  <c r="D90" i="61"/>
  <c r="D72" i="61"/>
  <c r="D62" i="61"/>
  <c r="D56" i="61"/>
  <c r="D43" i="61"/>
  <c r="D32" i="61"/>
  <c r="D23" i="61"/>
  <c r="D17" i="61"/>
  <c r="N24" i="36"/>
  <c r="O24" i="36"/>
  <c r="D134" i="61" l="1"/>
  <c r="Q71" i="42"/>
  <c r="P71" i="42"/>
  <c r="Q70" i="42"/>
  <c r="P70" i="42"/>
  <c r="Q69" i="42"/>
  <c r="P69" i="42"/>
  <c r="Q68" i="42"/>
  <c r="P68" i="42"/>
  <c r="Q67" i="42"/>
  <c r="P67" i="42"/>
  <c r="Q66" i="42"/>
  <c r="P66" i="42"/>
  <c r="Q131" i="42" l="1"/>
  <c r="Q132" i="42" s="1"/>
  <c r="P131" i="42"/>
  <c r="P132" i="42" s="1"/>
  <c r="Q123" i="42"/>
  <c r="P123" i="42"/>
  <c r="Q116" i="42"/>
  <c r="P116" i="42"/>
  <c r="Q107" i="42"/>
  <c r="P107" i="42"/>
  <c r="Q101" i="42"/>
  <c r="Q102" i="42" s="1"/>
  <c r="P101" i="42"/>
  <c r="P102" i="42" s="1"/>
  <c r="Q76" i="42"/>
  <c r="P76" i="42"/>
  <c r="Q60" i="42"/>
  <c r="P60" i="42"/>
  <c r="Q55" i="42"/>
  <c r="Q56" i="42" s="1"/>
  <c r="P55" i="42"/>
  <c r="P56" i="42" s="1"/>
  <c r="Q37" i="42"/>
  <c r="P37" i="42"/>
  <c r="Q28" i="42"/>
  <c r="P28" i="42"/>
  <c r="Q22" i="42"/>
  <c r="Q23" i="42" s="1"/>
  <c r="P22" i="42"/>
  <c r="P23" i="42" s="1"/>
  <c r="Q16" i="42"/>
  <c r="Q17" i="42" s="1"/>
  <c r="P16" i="42"/>
  <c r="P17" i="42" s="1"/>
  <c r="Q10" i="42"/>
  <c r="Q11" i="42" s="1"/>
  <c r="P10" i="42"/>
  <c r="P11" i="42" s="1"/>
  <c r="Q23" i="36"/>
  <c r="P23" i="36"/>
  <c r="Q22" i="36"/>
  <c r="P22" i="36"/>
  <c r="Q21" i="36"/>
  <c r="P21" i="36"/>
  <c r="Q20" i="36"/>
  <c r="P20" i="36"/>
  <c r="Q19" i="36"/>
  <c r="P19" i="36"/>
  <c r="Q18" i="36"/>
  <c r="P18" i="36"/>
  <c r="Q17" i="36"/>
  <c r="P17" i="36"/>
  <c r="Q16" i="36"/>
  <c r="P16" i="36"/>
  <c r="Q15" i="36"/>
  <c r="P15" i="36"/>
  <c r="Q14" i="36"/>
  <c r="P14" i="36"/>
  <c r="Q13" i="36"/>
  <c r="P13" i="36"/>
  <c r="Q12" i="36"/>
  <c r="P12" i="36"/>
  <c r="Q11" i="36"/>
  <c r="P11" i="36"/>
  <c r="Q10" i="36"/>
  <c r="P10" i="36"/>
  <c r="Q125" i="42"/>
  <c r="P125" i="42"/>
  <c r="Q124" i="42"/>
  <c r="P124" i="42"/>
  <c r="Q117" i="42"/>
  <c r="P117" i="42"/>
  <c r="Q110" i="42"/>
  <c r="P110" i="42"/>
  <c r="Q109" i="42"/>
  <c r="P109" i="42"/>
  <c r="Q108" i="42"/>
  <c r="P108" i="42"/>
  <c r="Q89" i="42"/>
  <c r="P89" i="42"/>
  <c r="Q88" i="42"/>
  <c r="P88" i="42"/>
  <c r="Q87" i="42"/>
  <c r="P87" i="42"/>
  <c r="Q86" i="42"/>
  <c r="P86" i="42"/>
  <c r="Q85" i="42"/>
  <c r="P85" i="42"/>
  <c r="Q84" i="42"/>
  <c r="P84" i="42"/>
  <c r="Q83" i="42"/>
  <c r="P83" i="42"/>
  <c r="Q82" i="42"/>
  <c r="P82" i="42"/>
  <c r="Q81" i="42"/>
  <c r="P81" i="42"/>
  <c r="Q80" i="42"/>
  <c r="P80" i="42"/>
  <c r="Q79" i="42"/>
  <c r="P79" i="42"/>
  <c r="Q78" i="42"/>
  <c r="P78" i="42"/>
  <c r="Q77" i="42"/>
  <c r="P77" i="42"/>
  <c r="P72" i="42"/>
  <c r="Q72" i="42"/>
  <c r="Q61" i="42"/>
  <c r="P61" i="42"/>
  <c r="Q42" i="42"/>
  <c r="P42" i="42"/>
  <c r="Q41" i="42"/>
  <c r="P41" i="42"/>
  <c r="Q40" i="42"/>
  <c r="P40" i="42"/>
  <c r="Q39" i="42"/>
  <c r="P39" i="42"/>
  <c r="Q38" i="42"/>
  <c r="P38" i="42"/>
  <c r="Q31" i="42"/>
  <c r="P31" i="42"/>
  <c r="Q30" i="42"/>
  <c r="P30" i="42"/>
  <c r="Q29" i="42"/>
  <c r="P29" i="42"/>
  <c r="Q24" i="36" l="1"/>
  <c r="P111" i="42"/>
  <c r="Q62" i="42"/>
  <c r="P118" i="42"/>
  <c r="P43" i="42"/>
  <c r="P24" i="36"/>
  <c r="P62" i="42"/>
  <c r="Q111" i="42"/>
  <c r="Q90" i="42"/>
  <c r="Q32" i="42"/>
  <c r="Q118" i="42"/>
  <c r="P32" i="42"/>
  <c r="P90" i="42"/>
  <c r="P126" i="42"/>
  <c r="Q126" i="42"/>
  <c r="Q43" i="42"/>
  <c r="B11" i="61"/>
  <c r="C11" i="61"/>
  <c r="P134" i="42" l="1"/>
  <c r="Q134" i="42"/>
  <c r="B24" i="36"/>
  <c r="B26" i="62" l="1"/>
  <c r="B25" i="62"/>
  <c r="E17" i="61"/>
  <c r="F17" i="61"/>
  <c r="G17" i="61"/>
  <c r="H17" i="61"/>
  <c r="I17" i="61"/>
  <c r="J17" i="61"/>
  <c r="K17" i="61"/>
  <c r="L17" i="61"/>
  <c r="M17" i="61"/>
  <c r="M132" i="61"/>
  <c r="L132" i="61"/>
  <c r="K132" i="61"/>
  <c r="J132" i="61"/>
  <c r="I132" i="61"/>
  <c r="H132" i="61"/>
  <c r="G132" i="61"/>
  <c r="F132" i="61"/>
  <c r="E132" i="61"/>
  <c r="C132" i="61"/>
  <c r="B132" i="61"/>
  <c r="M126" i="61"/>
  <c r="L126" i="61"/>
  <c r="K126" i="61"/>
  <c r="J126" i="61"/>
  <c r="I126" i="61"/>
  <c r="H126" i="61"/>
  <c r="G126" i="61"/>
  <c r="F126" i="61"/>
  <c r="E126" i="61"/>
  <c r="C126" i="61"/>
  <c r="B126" i="61"/>
  <c r="M118" i="61"/>
  <c r="L118" i="61"/>
  <c r="K118" i="61"/>
  <c r="J118" i="61"/>
  <c r="I118" i="61"/>
  <c r="H118" i="61"/>
  <c r="G118" i="61"/>
  <c r="F118" i="61"/>
  <c r="E118" i="61"/>
  <c r="C118" i="61"/>
  <c r="B118" i="61"/>
  <c r="M111" i="61"/>
  <c r="L111" i="61"/>
  <c r="K111" i="61"/>
  <c r="J111" i="61"/>
  <c r="I111" i="61"/>
  <c r="H111" i="61"/>
  <c r="G111" i="61"/>
  <c r="F111" i="61"/>
  <c r="E111" i="61"/>
  <c r="C111" i="61"/>
  <c r="B111" i="61"/>
  <c r="M102" i="61"/>
  <c r="L102" i="61"/>
  <c r="K102" i="61"/>
  <c r="J102" i="61"/>
  <c r="I102" i="61"/>
  <c r="H102" i="61"/>
  <c r="G102" i="61"/>
  <c r="F102" i="61"/>
  <c r="E102" i="61"/>
  <c r="C102" i="61"/>
  <c r="B102" i="61"/>
  <c r="M90" i="61"/>
  <c r="L90" i="61"/>
  <c r="K90" i="61"/>
  <c r="J90" i="61"/>
  <c r="I90" i="61"/>
  <c r="H90" i="61"/>
  <c r="G90" i="61"/>
  <c r="F90" i="61"/>
  <c r="E90" i="61"/>
  <c r="C90" i="61"/>
  <c r="B90" i="61"/>
  <c r="M72" i="61"/>
  <c r="L72" i="61"/>
  <c r="K72" i="61"/>
  <c r="J72" i="61"/>
  <c r="I72" i="61"/>
  <c r="H72" i="61"/>
  <c r="G72" i="61"/>
  <c r="F72" i="61"/>
  <c r="E72" i="61"/>
  <c r="C72" i="61"/>
  <c r="B72" i="61"/>
  <c r="M62" i="61"/>
  <c r="L62" i="61"/>
  <c r="K62" i="61"/>
  <c r="J62" i="61"/>
  <c r="I62" i="61"/>
  <c r="H62" i="61"/>
  <c r="G62" i="61"/>
  <c r="F62" i="61"/>
  <c r="E62" i="61"/>
  <c r="C62" i="61"/>
  <c r="B62" i="61"/>
  <c r="M56" i="61"/>
  <c r="L56" i="61"/>
  <c r="K56" i="61"/>
  <c r="J56" i="61"/>
  <c r="I56" i="61"/>
  <c r="H56" i="61"/>
  <c r="G56" i="61"/>
  <c r="F56" i="61"/>
  <c r="E56" i="61"/>
  <c r="C56" i="61"/>
  <c r="B56" i="61"/>
  <c r="M43" i="61"/>
  <c r="L43" i="61"/>
  <c r="K43" i="61"/>
  <c r="J43" i="61"/>
  <c r="I43" i="61"/>
  <c r="H43" i="61"/>
  <c r="G43" i="61"/>
  <c r="F43" i="61"/>
  <c r="E43" i="61"/>
  <c r="C43" i="61"/>
  <c r="B43" i="61"/>
  <c r="M32" i="61"/>
  <c r="L32" i="61"/>
  <c r="K32" i="61"/>
  <c r="J32" i="61"/>
  <c r="I32" i="61"/>
  <c r="H32" i="61"/>
  <c r="G32" i="61"/>
  <c r="F32" i="61"/>
  <c r="E32" i="61"/>
  <c r="C32" i="61"/>
  <c r="B32" i="61"/>
  <c r="M23" i="61"/>
  <c r="L23" i="61"/>
  <c r="K23" i="61"/>
  <c r="J23" i="61"/>
  <c r="I23" i="61"/>
  <c r="H23" i="61"/>
  <c r="G23" i="61"/>
  <c r="F23" i="61"/>
  <c r="E23" i="61"/>
  <c r="C23" i="61"/>
  <c r="B23" i="61"/>
  <c r="C17" i="61"/>
  <c r="B17" i="61"/>
  <c r="M11" i="61"/>
  <c r="L11" i="61"/>
  <c r="K11" i="61"/>
  <c r="J11" i="61"/>
  <c r="I11" i="61"/>
  <c r="H11" i="61"/>
  <c r="G11" i="61"/>
  <c r="F11" i="61"/>
  <c r="E11" i="61"/>
  <c r="C134" i="61" l="1"/>
  <c r="E134" i="61"/>
  <c r="B134" i="61"/>
  <c r="M132" i="42"/>
  <c r="M126" i="42"/>
  <c r="M118" i="42"/>
  <c r="M111" i="42"/>
  <c r="M102" i="42"/>
  <c r="M90" i="42"/>
  <c r="M72" i="42"/>
  <c r="M62" i="42"/>
  <c r="M56" i="42"/>
  <c r="M43" i="42"/>
  <c r="M32" i="42"/>
  <c r="M23" i="42"/>
  <c r="M17" i="42"/>
  <c r="M11" i="42"/>
  <c r="M134" i="42" l="1"/>
  <c r="I25" i="59"/>
  <c r="I26" i="59" s="1"/>
  <c r="H25" i="59"/>
  <c r="M25" i="59"/>
  <c r="L25" i="59"/>
  <c r="K25" i="59"/>
  <c r="J25" i="59"/>
  <c r="G25" i="59"/>
  <c r="F25" i="59"/>
  <c r="E25" i="59"/>
  <c r="D25" i="59"/>
  <c r="D26" i="59" s="1"/>
  <c r="C25" i="59"/>
  <c r="B25" i="59"/>
  <c r="K26" i="59" l="1"/>
  <c r="J26" i="59"/>
  <c r="L26" i="59"/>
  <c r="H26" i="59"/>
  <c r="C26" i="59"/>
  <c r="F26" i="59"/>
  <c r="E26" i="59"/>
  <c r="G26" i="59"/>
  <c r="M26" i="59"/>
  <c r="M24" i="36" l="1"/>
  <c r="B132" i="58" l="1"/>
  <c r="B62" i="58"/>
  <c r="C132" i="58"/>
  <c r="D132" i="58"/>
  <c r="E132" i="58"/>
  <c r="F132" i="58"/>
  <c r="G132" i="58"/>
  <c r="H132" i="58"/>
  <c r="I132" i="58"/>
  <c r="J132" i="58"/>
  <c r="K132" i="58"/>
  <c r="L132" i="58"/>
  <c r="M132" i="58"/>
  <c r="M126" i="58"/>
  <c r="L126" i="58"/>
  <c r="K126" i="58"/>
  <c r="J126" i="58"/>
  <c r="I126" i="58"/>
  <c r="H126" i="58"/>
  <c r="G126" i="58"/>
  <c r="F126" i="58"/>
  <c r="E126" i="58"/>
  <c r="D126" i="58"/>
  <c r="C126" i="58"/>
  <c r="B126" i="58"/>
  <c r="M118" i="58"/>
  <c r="L118" i="58"/>
  <c r="K118" i="58"/>
  <c r="J118" i="58"/>
  <c r="I118" i="58"/>
  <c r="H118" i="58"/>
  <c r="G118" i="58"/>
  <c r="F118" i="58"/>
  <c r="E118" i="58"/>
  <c r="D118" i="58"/>
  <c r="C118" i="58"/>
  <c r="B118" i="58"/>
  <c r="M111" i="58"/>
  <c r="L111" i="58"/>
  <c r="K111" i="58"/>
  <c r="J111" i="58"/>
  <c r="I111" i="58"/>
  <c r="H111" i="58"/>
  <c r="G111" i="58"/>
  <c r="F111" i="58"/>
  <c r="E111" i="58"/>
  <c r="D111" i="58"/>
  <c r="C111" i="58"/>
  <c r="B111" i="58"/>
  <c r="M102" i="58"/>
  <c r="L102" i="58"/>
  <c r="K102" i="58"/>
  <c r="J102" i="58"/>
  <c r="I102" i="58"/>
  <c r="H102" i="58"/>
  <c r="G102" i="58"/>
  <c r="F102" i="58"/>
  <c r="E102" i="58"/>
  <c r="D102" i="58"/>
  <c r="C102" i="58"/>
  <c r="B102" i="58"/>
  <c r="M90" i="58"/>
  <c r="L90" i="58"/>
  <c r="K90" i="58"/>
  <c r="J90" i="58"/>
  <c r="I90" i="58"/>
  <c r="H90" i="58"/>
  <c r="G90" i="58"/>
  <c r="F90" i="58"/>
  <c r="E90" i="58"/>
  <c r="D90" i="58"/>
  <c r="C90" i="58"/>
  <c r="B90" i="58"/>
  <c r="M72" i="58"/>
  <c r="L72" i="58"/>
  <c r="K72" i="58"/>
  <c r="J72" i="58"/>
  <c r="I72" i="58"/>
  <c r="H72" i="58"/>
  <c r="G72" i="58"/>
  <c r="F72" i="58"/>
  <c r="E72" i="58"/>
  <c r="D72" i="58"/>
  <c r="C72" i="58"/>
  <c r="B72" i="58"/>
  <c r="M62" i="58"/>
  <c r="L62" i="58"/>
  <c r="K62" i="58"/>
  <c r="J62" i="58"/>
  <c r="I62" i="58"/>
  <c r="H62" i="58"/>
  <c r="G62" i="58"/>
  <c r="F62" i="58"/>
  <c r="E62" i="58"/>
  <c r="D62" i="58"/>
  <c r="C62" i="58"/>
  <c r="M56" i="58"/>
  <c r="L56" i="58"/>
  <c r="K56" i="58"/>
  <c r="J56" i="58"/>
  <c r="I56" i="58"/>
  <c r="H56" i="58"/>
  <c r="G56" i="58"/>
  <c r="F56" i="58"/>
  <c r="E56" i="58"/>
  <c r="D56" i="58"/>
  <c r="C56" i="58"/>
  <c r="B56" i="58"/>
  <c r="M43" i="58"/>
  <c r="L43" i="58"/>
  <c r="K43" i="58"/>
  <c r="J43" i="58"/>
  <c r="I43" i="58"/>
  <c r="H43" i="58"/>
  <c r="G43" i="58"/>
  <c r="F43" i="58"/>
  <c r="E43" i="58"/>
  <c r="D43" i="58"/>
  <c r="C43" i="58"/>
  <c r="B43" i="58"/>
  <c r="M32" i="58"/>
  <c r="L32" i="58"/>
  <c r="K32" i="58"/>
  <c r="J32" i="58"/>
  <c r="I32" i="58"/>
  <c r="H32" i="58"/>
  <c r="G32" i="58"/>
  <c r="F32" i="58"/>
  <c r="E32" i="58"/>
  <c r="C32" i="58"/>
  <c r="B32" i="58"/>
  <c r="M23" i="58"/>
  <c r="L23" i="58"/>
  <c r="K23" i="58"/>
  <c r="J23" i="58"/>
  <c r="I23" i="58"/>
  <c r="H23" i="58"/>
  <c r="G23" i="58"/>
  <c r="F23" i="58"/>
  <c r="E23" i="58"/>
  <c r="D23" i="58"/>
  <c r="C23" i="58"/>
  <c r="B23" i="58"/>
  <c r="M17" i="58"/>
  <c r="L17" i="58"/>
  <c r="K17" i="58"/>
  <c r="J17" i="58"/>
  <c r="I17" i="58"/>
  <c r="H17" i="58"/>
  <c r="G17" i="58"/>
  <c r="F17" i="58"/>
  <c r="E17" i="58"/>
  <c r="D17" i="58"/>
  <c r="C17" i="58"/>
  <c r="B17" i="58"/>
  <c r="M11" i="58"/>
  <c r="L11" i="58"/>
  <c r="K11" i="58"/>
  <c r="J11" i="58"/>
  <c r="I11" i="58"/>
  <c r="H11" i="58"/>
  <c r="G11" i="58"/>
  <c r="F11" i="58"/>
  <c r="E11" i="58"/>
  <c r="D11" i="58"/>
  <c r="C11" i="58"/>
  <c r="B11" i="58"/>
  <c r="J134" i="58" l="1"/>
  <c r="F134" i="58"/>
  <c r="B134" i="58"/>
  <c r="G134" i="58"/>
  <c r="C134" i="58"/>
  <c r="I134" i="58"/>
  <c r="D134" i="58"/>
  <c r="L134" i="58"/>
  <c r="H134" i="58"/>
  <c r="E134" i="58"/>
  <c r="K134" i="58"/>
  <c r="M134" i="58"/>
  <c r="L132" i="42"/>
  <c r="L126" i="42"/>
  <c r="L118" i="42"/>
  <c r="L111" i="42"/>
  <c r="L102" i="42"/>
  <c r="L90" i="42"/>
  <c r="L72" i="42"/>
  <c r="L62" i="42"/>
  <c r="L56" i="42"/>
  <c r="L43" i="42"/>
  <c r="L32" i="42"/>
  <c r="L23" i="42"/>
  <c r="L17" i="42"/>
  <c r="L11" i="42"/>
  <c r="L134" i="42" l="1"/>
  <c r="I43" i="56"/>
  <c r="D11" i="56" l="1"/>
  <c r="E11" i="56"/>
  <c r="L24" i="36"/>
  <c r="K24" i="36"/>
  <c r="M132" i="56" l="1"/>
  <c r="M18" i="57" s="1"/>
  <c r="L132" i="56"/>
  <c r="L18" i="57" s="1"/>
  <c r="K132" i="56"/>
  <c r="K18" i="57" s="1"/>
  <c r="J132" i="56"/>
  <c r="J18" i="57" s="1"/>
  <c r="I132" i="56"/>
  <c r="H132" i="56"/>
  <c r="G132" i="56"/>
  <c r="G18" i="57" s="1"/>
  <c r="F132" i="56"/>
  <c r="F18" i="57" s="1"/>
  <c r="E132" i="56"/>
  <c r="E18" i="57" s="1"/>
  <c r="D132" i="56"/>
  <c r="D18" i="57" s="1"/>
  <c r="C132" i="56"/>
  <c r="C18" i="57" s="1"/>
  <c r="B132" i="56"/>
  <c r="B18" i="57" s="1"/>
  <c r="M126" i="56"/>
  <c r="M14" i="57" s="1"/>
  <c r="L126" i="56"/>
  <c r="L14" i="57" s="1"/>
  <c r="K126" i="56"/>
  <c r="K14" i="57" s="1"/>
  <c r="J126" i="56"/>
  <c r="J14" i="57" s="1"/>
  <c r="I126" i="56"/>
  <c r="H126" i="56"/>
  <c r="G126" i="56"/>
  <c r="G14" i="57" s="1"/>
  <c r="F126" i="56"/>
  <c r="F14" i="57" s="1"/>
  <c r="E126" i="56"/>
  <c r="E14" i="57" s="1"/>
  <c r="D126" i="56"/>
  <c r="D14" i="57" s="1"/>
  <c r="C126" i="56"/>
  <c r="C14" i="57" s="1"/>
  <c r="B126" i="56"/>
  <c r="B14" i="57" s="1"/>
  <c r="M118" i="56"/>
  <c r="M11" i="57" s="1"/>
  <c r="L118" i="56"/>
  <c r="L11" i="57" s="1"/>
  <c r="K118" i="56"/>
  <c r="K11" i="57" s="1"/>
  <c r="J118" i="56"/>
  <c r="J11" i="57" s="1"/>
  <c r="I118" i="56"/>
  <c r="H118" i="56"/>
  <c r="G118" i="56"/>
  <c r="G11" i="57" s="1"/>
  <c r="F118" i="56"/>
  <c r="F11" i="57" s="1"/>
  <c r="E118" i="56"/>
  <c r="E11" i="57" s="1"/>
  <c r="D118" i="56"/>
  <c r="D11" i="57" s="1"/>
  <c r="C118" i="56"/>
  <c r="C11" i="57" s="1"/>
  <c r="B118" i="56"/>
  <c r="B11" i="57" s="1"/>
  <c r="M111" i="56"/>
  <c r="M20" i="57" s="1"/>
  <c r="L111" i="56"/>
  <c r="L20" i="57" s="1"/>
  <c r="K111" i="56"/>
  <c r="K20" i="57" s="1"/>
  <c r="J111" i="56"/>
  <c r="J20" i="57" s="1"/>
  <c r="I111" i="56"/>
  <c r="H111" i="56"/>
  <c r="G111" i="56"/>
  <c r="G20" i="57" s="1"/>
  <c r="F111" i="56"/>
  <c r="F20" i="57" s="1"/>
  <c r="E111" i="56"/>
  <c r="E20" i="57" s="1"/>
  <c r="D111" i="56"/>
  <c r="D20" i="57" s="1"/>
  <c r="C111" i="56"/>
  <c r="C20" i="57" s="1"/>
  <c r="B111" i="56"/>
  <c r="B20" i="57" s="1"/>
  <c r="M102" i="56"/>
  <c r="M17" i="57" s="1"/>
  <c r="L102" i="56"/>
  <c r="L17" i="57" s="1"/>
  <c r="K102" i="56"/>
  <c r="K17" i="57" s="1"/>
  <c r="J102" i="56"/>
  <c r="J17" i="57" s="1"/>
  <c r="I102" i="56"/>
  <c r="H102" i="56"/>
  <c r="G102" i="56"/>
  <c r="G17" i="57" s="1"/>
  <c r="F102" i="56"/>
  <c r="F17" i="57" s="1"/>
  <c r="E102" i="56"/>
  <c r="E17" i="57" s="1"/>
  <c r="D102" i="56"/>
  <c r="D17" i="57" s="1"/>
  <c r="C102" i="56"/>
  <c r="C17" i="57" s="1"/>
  <c r="B102" i="56"/>
  <c r="B17" i="57" s="1"/>
  <c r="M90" i="56"/>
  <c r="M21" i="57" s="1"/>
  <c r="L90" i="56"/>
  <c r="L21" i="57" s="1"/>
  <c r="K90" i="56"/>
  <c r="K21" i="57" s="1"/>
  <c r="J90" i="56"/>
  <c r="J21" i="57" s="1"/>
  <c r="I90" i="56"/>
  <c r="H90" i="56"/>
  <c r="G90" i="56"/>
  <c r="G21" i="57" s="1"/>
  <c r="F90" i="56"/>
  <c r="F21" i="57" s="1"/>
  <c r="E90" i="56"/>
  <c r="E21" i="57" s="1"/>
  <c r="D90" i="56"/>
  <c r="D21" i="57" s="1"/>
  <c r="C90" i="56"/>
  <c r="C21" i="57" s="1"/>
  <c r="B90" i="56"/>
  <c r="B21" i="57" s="1"/>
  <c r="M72" i="56"/>
  <c r="M23" i="57" s="1"/>
  <c r="L72" i="56"/>
  <c r="L23" i="57" s="1"/>
  <c r="K72" i="56"/>
  <c r="K23" i="57" s="1"/>
  <c r="J72" i="56"/>
  <c r="J23" i="57" s="1"/>
  <c r="I72" i="56"/>
  <c r="H72" i="56"/>
  <c r="G72" i="56"/>
  <c r="G23" i="57" s="1"/>
  <c r="F72" i="56"/>
  <c r="F23" i="57" s="1"/>
  <c r="E72" i="56"/>
  <c r="E23" i="57" s="1"/>
  <c r="D72" i="56"/>
  <c r="D23" i="57" s="1"/>
  <c r="C72" i="56"/>
  <c r="C23" i="57" s="1"/>
  <c r="B72" i="56"/>
  <c r="B23" i="57" s="1"/>
  <c r="M62" i="56"/>
  <c r="M12" i="57" s="1"/>
  <c r="L62" i="56"/>
  <c r="L12" i="57" s="1"/>
  <c r="K62" i="56"/>
  <c r="K12" i="57" s="1"/>
  <c r="J62" i="56"/>
  <c r="J12" i="57" s="1"/>
  <c r="I62" i="56"/>
  <c r="H62" i="56"/>
  <c r="G62" i="56"/>
  <c r="G12" i="57" s="1"/>
  <c r="F62" i="56"/>
  <c r="F12" i="57" s="1"/>
  <c r="E62" i="56"/>
  <c r="E12" i="57" s="1"/>
  <c r="D62" i="56"/>
  <c r="D12" i="57" s="1"/>
  <c r="C62" i="56"/>
  <c r="C12" i="57" s="1"/>
  <c r="B62" i="56"/>
  <c r="B12" i="57" s="1"/>
  <c r="M56" i="56"/>
  <c r="M15" i="57" s="1"/>
  <c r="L56" i="56"/>
  <c r="L15" i="57" s="1"/>
  <c r="K56" i="56"/>
  <c r="K15" i="57" s="1"/>
  <c r="J56" i="56"/>
  <c r="J15" i="57" s="1"/>
  <c r="I56" i="56"/>
  <c r="H56" i="56"/>
  <c r="G56" i="56"/>
  <c r="G15" i="57" s="1"/>
  <c r="F56" i="56"/>
  <c r="F15" i="57" s="1"/>
  <c r="E56" i="56"/>
  <c r="E15" i="57" s="1"/>
  <c r="D56" i="56"/>
  <c r="D15" i="57" s="1"/>
  <c r="C56" i="56"/>
  <c r="C15" i="57" s="1"/>
  <c r="B56" i="56"/>
  <c r="B15" i="57" s="1"/>
  <c r="M43" i="56"/>
  <c r="M16" i="57" s="1"/>
  <c r="L43" i="56"/>
  <c r="L16" i="57" s="1"/>
  <c r="K43" i="56"/>
  <c r="K16" i="57" s="1"/>
  <c r="J43" i="56"/>
  <c r="J16" i="57" s="1"/>
  <c r="H43" i="56"/>
  <c r="G43" i="56"/>
  <c r="G16" i="57" s="1"/>
  <c r="F43" i="56"/>
  <c r="F16" i="57" s="1"/>
  <c r="E43" i="56"/>
  <c r="E16" i="57" s="1"/>
  <c r="D43" i="56"/>
  <c r="D16" i="57" s="1"/>
  <c r="C43" i="56"/>
  <c r="C16" i="57" s="1"/>
  <c r="B43" i="56"/>
  <c r="B16" i="57" s="1"/>
  <c r="M32" i="56"/>
  <c r="M22" i="57" s="1"/>
  <c r="L32" i="56"/>
  <c r="L22" i="57" s="1"/>
  <c r="K32" i="56"/>
  <c r="K22" i="57" s="1"/>
  <c r="J32" i="56"/>
  <c r="J22" i="57" s="1"/>
  <c r="I32" i="56"/>
  <c r="H32" i="56"/>
  <c r="G32" i="56"/>
  <c r="G22" i="57" s="1"/>
  <c r="F32" i="56"/>
  <c r="F22" i="57" s="1"/>
  <c r="E32" i="56"/>
  <c r="E22" i="57" s="1"/>
  <c r="D32" i="56"/>
  <c r="D22" i="57" s="1"/>
  <c r="C32" i="56"/>
  <c r="C22" i="57" s="1"/>
  <c r="B32" i="56"/>
  <c r="B22" i="57" s="1"/>
  <c r="M23" i="56"/>
  <c r="M24" i="57" s="1"/>
  <c r="L23" i="56"/>
  <c r="L24" i="57" s="1"/>
  <c r="K23" i="56"/>
  <c r="K24" i="57" s="1"/>
  <c r="J23" i="56"/>
  <c r="J24" i="57" s="1"/>
  <c r="I23" i="56"/>
  <c r="H23" i="56"/>
  <c r="G23" i="56"/>
  <c r="G24" i="57" s="1"/>
  <c r="F23" i="56"/>
  <c r="F24" i="57" s="1"/>
  <c r="E23" i="56"/>
  <c r="E24" i="57" s="1"/>
  <c r="D23" i="56"/>
  <c r="D24" i="57" s="1"/>
  <c r="C23" i="56"/>
  <c r="C24" i="57" s="1"/>
  <c r="B23" i="56"/>
  <c r="B24" i="57" s="1"/>
  <c r="M17" i="56"/>
  <c r="M13" i="57" s="1"/>
  <c r="L17" i="56"/>
  <c r="L13" i="57" s="1"/>
  <c r="K17" i="56"/>
  <c r="K13" i="57" s="1"/>
  <c r="J17" i="56"/>
  <c r="J13" i="57" s="1"/>
  <c r="I17" i="56"/>
  <c r="H17" i="56"/>
  <c r="G17" i="56"/>
  <c r="G13" i="57" s="1"/>
  <c r="F17" i="56"/>
  <c r="F13" i="57" s="1"/>
  <c r="E17" i="56"/>
  <c r="E13" i="57" s="1"/>
  <c r="D17" i="56"/>
  <c r="D13" i="57" s="1"/>
  <c r="C17" i="56"/>
  <c r="C13" i="57" s="1"/>
  <c r="B17" i="56"/>
  <c r="B13" i="57" s="1"/>
  <c r="M11" i="56"/>
  <c r="L11" i="56"/>
  <c r="K11" i="56"/>
  <c r="J11" i="56"/>
  <c r="I11" i="56"/>
  <c r="H11" i="56"/>
  <c r="G11" i="56"/>
  <c r="F11" i="56"/>
  <c r="C11" i="56"/>
  <c r="B11" i="56"/>
  <c r="B19" i="57" s="1"/>
  <c r="I134" i="56" l="1"/>
  <c r="L134" i="56"/>
  <c r="F134" i="56"/>
  <c r="F19" i="57"/>
  <c r="F25" i="57" s="1"/>
  <c r="D134" i="56"/>
  <c r="E134" i="56"/>
  <c r="M134" i="56"/>
  <c r="C134" i="56"/>
  <c r="K134" i="56"/>
  <c r="B25" i="57"/>
  <c r="G134" i="56"/>
  <c r="H134" i="56"/>
  <c r="B134" i="56"/>
  <c r="J134" i="56"/>
  <c r="H25" i="57"/>
  <c r="I25" i="57"/>
  <c r="K19" i="57"/>
  <c r="K25" i="57" s="1"/>
  <c r="L19" i="57"/>
  <c r="L25" i="57" s="1"/>
  <c r="C19" i="57"/>
  <c r="C25" i="57" s="1"/>
  <c r="J19" i="57"/>
  <c r="J25" i="57" s="1"/>
  <c r="D19" i="57"/>
  <c r="D25" i="57" s="1"/>
  <c r="M19" i="57"/>
  <c r="M25" i="57" s="1"/>
  <c r="B26" i="59" s="1"/>
  <c r="E19" i="57"/>
  <c r="E25" i="57" s="1"/>
  <c r="G19" i="57"/>
  <c r="G25" i="57" s="1"/>
  <c r="K132" i="42"/>
  <c r="L26" i="57" l="1"/>
  <c r="M26" i="57"/>
  <c r="F26" i="57"/>
  <c r="C26" i="57"/>
  <c r="J26" i="57"/>
  <c r="K26" i="57"/>
  <c r="I26" i="57"/>
  <c r="D26" i="57"/>
  <c r="E26" i="57"/>
  <c r="G26" i="57"/>
  <c r="H26" i="57"/>
  <c r="K17" i="42" l="1"/>
  <c r="M132" i="55"/>
  <c r="M18" i="54" s="1"/>
  <c r="L132" i="55"/>
  <c r="L18" i="54" s="1"/>
  <c r="K132" i="55"/>
  <c r="K18" i="54" s="1"/>
  <c r="J132" i="55"/>
  <c r="J18" i="54" s="1"/>
  <c r="I132" i="55"/>
  <c r="I18" i="54" s="1"/>
  <c r="H132" i="55"/>
  <c r="H18" i="54" s="1"/>
  <c r="G132" i="55"/>
  <c r="G18" i="54" s="1"/>
  <c r="F132" i="55"/>
  <c r="F18" i="54" s="1"/>
  <c r="E132" i="55"/>
  <c r="E18" i="54" s="1"/>
  <c r="D132" i="55"/>
  <c r="D18" i="54" s="1"/>
  <c r="C132" i="55"/>
  <c r="C18" i="54" s="1"/>
  <c r="B132" i="55"/>
  <c r="B18" i="54" s="1"/>
  <c r="M126" i="55"/>
  <c r="M14" i="54" s="1"/>
  <c r="L126" i="55"/>
  <c r="L14" i="54" s="1"/>
  <c r="K126" i="55"/>
  <c r="K14" i="54" s="1"/>
  <c r="J126" i="55"/>
  <c r="J14" i="54" s="1"/>
  <c r="I126" i="55"/>
  <c r="I14" i="54" s="1"/>
  <c r="H126" i="55"/>
  <c r="H14" i="54" s="1"/>
  <c r="G126" i="55"/>
  <c r="G14" i="54" s="1"/>
  <c r="F126" i="55"/>
  <c r="F14" i="54" s="1"/>
  <c r="E126" i="55"/>
  <c r="E14" i="54" s="1"/>
  <c r="D126" i="55"/>
  <c r="D14" i="54" s="1"/>
  <c r="C126" i="55"/>
  <c r="C14" i="54" s="1"/>
  <c r="B126" i="55"/>
  <c r="B14" i="54" s="1"/>
  <c r="M118" i="55"/>
  <c r="M11" i="54" s="1"/>
  <c r="L118" i="55"/>
  <c r="L11" i="54" s="1"/>
  <c r="K118" i="55"/>
  <c r="K11" i="54" s="1"/>
  <c r="J118" i="55"/>
  <c r="J11" i="54" s="1"/>
  <c r="I118" i="55"/>
  <c r="I11" i="54" s="1"/>
  <c r="H118" i="55"/>
  <c r="H11" i="54" s="1"/>
  <c r="G118" i="55"/>
  <c r="G11" i="54" s="1"/>
  <c r="F118" i="55"/>
  <c r="F11" i="54" s="1"/>
  <c r="E118" i="55"/>
  <c r="E11" i="54" s="1"/>
  <c r="D118" i="55"/>
  <c r="D11" i="54" s="1"/>
  <c r="C118" i="55"/>
  <c r="C11" i="54" s="1"/>
  <c r="B118" i="55"/>
  <c r="B11" i="54" s="1"/>
  <c r="M111" i="55"/>
  <c r="M20" i="54" s="1"/>
  <c r="L111" i="55"/>
  <c r="L20" i="54" s="1"/>
  <c r="K111" i="55"/>
  <c r="K20" i="54" s="1"/>
  <c r="J111" i="55"/>
  <c r="J20" i="54" s="1"/>
  <c r="I111" i="55"/>
  <c r="I20" i="54" s="1"/>
  <c r="H111" i="55"/>
  <c r="H20" i="54" s="1"/>
  <c r="G111" i="55"/>
  <c r="G20" i="54" s="1"/>
  <c r="F111" i="55"/>
  <c r="F20" i="54" s="1"/>
  <c r="E111" i="55"/>
  <c r="E20" i="54" s="1"/>
  <c r="D111" i="55"/>
  <c r="D20" i="54" s="1"/>
  <c r="C111" i="55"/>
  <c r="C20" i="54" s="1"/>
  <c r="B111" i="55"/>
  <c r="B20" i="54" s="1"/>
  <c r="M102" i="55"/>
  <c r="M17" i="54" s="1"/>
  <c r="L102" i="55"/>
  <c r="L17" i="54" s="1"/>
  <c r="K102" i="55"/>
  <c r="K17" i="54" s="1"/>
  <c r="J102" i="55"/>
  <c r="J17" i="54" s="1"/>
  <c r="I102" i="55"/>
  <c r="I17" i="54" s="1"/>
  <c r="H102" i="55"/>
  <c r="H17" i="54" s="1"/>
  <c r="G102" i="55"/>
  <c r="G17" i="54" s="1"/>
  <c r="F102" i="55"/>
  <c r="F17" i="54" s="1"/>
  <c r="E102" i="55"/>
  <c r="E17" i="54" s="1"/>
  <c r="D102" i="55"/>
  <c r="D17" i="54" s="1"/>
  <c r="C102" i="55"/>
  <c r="C17" i="54" s="1"/>
  <c r="B102" i="55"/>
  <c r="B17" i="54" s="1"/>
  <c r="M90" i="55"/>
  <c r="M21" i="54" s="1"/>
  <c r="L90" i="55"/>
  <c r="L21" i="54" s="1"/>
  <c r="K90" i="55"/>
  <c r="K21" i="54" s="1"/>
  <c r="J90" i="55"/>
  <c r="J21" i="54" s="1"/>
  <c r="I90" i="55"/>
  <c r="I21" i="54" s="1"/>
  <c r="H90" i="55"/>
  <c r="H21" i="54" s="1"/>
  <c r="G90" i="55"/>
  <c r="G21" i="54" s="1"/>
  <c r="F90" i="55"/>
  <c r="F21" i="54" s="1"/>
  <c r="E90" i="55"/>
  <c r="E21" i="54" s="1"/>
  <c r="D90" i="55"/>
  <c r="D21" i="54" s="1"/>
  <c r="C90" i="55"/>
  <c r="C21" i="54" s="1"/>
  <c r="B90" i="55"/>
  <c r="B21" i="54" s="1"/>
  <c r="M72" i="55"/>
  <c r="M23" i="54" s="1"/>
  <c r="L72" i="55"/>
  <c r="L23" i="54" s="1"/>
  <c r="K72" i="55"/>
  <c r="K23" i="54" s="1"/>
  <c r="J72" i="55"/>
  <c r="J23" i="54" s="1"/>
  <c r="I72" i="55"/>
  <c r="I23" i="54" s="1"/>
  <c r="H72" i="55"/>
  <c r="H23" i="54" s="1"/>
  <c r="G72" i="55"/>
  <c r="G23" i="54" s="1"/>
  <c r="F72" i="55"/>
  <c r="F23" i="54" s="1"/>
  <c r="E72" i="55"/>
  <c r="E23" i="54" s="1"/>
  <c r="D72" i="55"/>
  <c r="D23" i="54" s="1"/>
  <c r="C72" i="55"/>
  <c r="C23" i="54" s="1"/>
  <c r="B72" i="55"/>
  <c r="B23" i="54" s="1"/>
  <c r="M62" i="55"/>
  <c r="M12" i="54" s="1"/>
  <c r="L62" i="55"/>
  <c r="L12" i="54" s="1"/>
  <c r="K62" i="55"/>
  <c r="K12" i="54" s="1"/>
  <c r="J62" i="55"/>
  <c r="J12" i="54" s="1"/>
  <c r="I62" i="55"/>
  <c r="I12" i="54" s="1"/>
  <c r="H62" i="55"/>
  <c r="H12" i="54" s="1"/>
  <c r="G62" i="55"/>
  <c r="G12" i="54" s="1"/>
  <c r="F62" i="55"/>
  <c r="F12" i="54" s="1"/>
  <c r="E62" i="55"/>
  <c r="E12" i="54" s="1"/>
  <c r="D62" i="55"/>
  <c r="D12" i="54" s="1"/>
  <c r="C62" i="55"/>
  <c r="C12" i="54" s="1"/>
  <c r="B62" i="55"/>
  <c r="B12" i="54" s="1"/>
  <c r="M56" i="55"/>
  <c r="M15" i="54" s="1"/>
  <c r="L56" i="55"/>
  <c r="L15" i="54" s="1"/>
  <c r="K56" i="55"/>
  <c r="K15" i="54" s="1"/>
  <c r="J56" i="55"/>
  <c r="J15" i="54" s="1"/>
  <c r="I56" i="55"/>
  <c r="I15" i="54" s="1"/>
  <c r="H56" i="55"/>
  <c r="H15" i="54" s="1"/>
  <c r="G56" i="55"/>
  <c r="G15" i="54" s="1"/>
  <c r="F56" i="55"/>
  <c r="F15" i="54" s="1"/>
  <c r="E56" i="55"/>
  <c r="E15" i="54" s="1"/>
  <c r="D56" i="55"/>
  <c r="D15" i="54" s="1"/>
  <c r="C56" i="55"/>
  <c r="C15" i="54" s="1"/>
  <c r="B56" i="55"/>
  <c r="B15" i="54" s="1"/>
  <c r="M43" i="55"/>
  <c r="M16" i="54" s="1"/>
  <c r="L43" i="55"/>
  <c r="L16" i="54" s="1"/>
  <c r="K43" i="55"/>
  <c r="K16" i="54" s="1"/>
  <c r="J43" i="55"/>
  <c r="J16" i="54" s="1"/>
  <c r="I43" i="55"/>
  <c r="I16" i="54" s="1"/>
  <c r="H43" i="55"/>
  <c r="H16" i="54" s="1"/>
  <c r="G43" i="55"/>
  <c r="G16" i="54" s="1"/>
  <c r="F43" i="55"/>
  <c r="F16" i="54" s="1"/>
  <c r="E43" i="55"/>
  <c r="E16" i="54" s="1"/>
  <c r="D43" i="55"/>
  <c r="D16" i="54" s="1"/>
  <c r="C43" i="55"/>
  <c r="C16" i="54" s="1"/>
  <c r="B43" i="55"/>
  <c r="B16" i="54" s="1"/>
  <c r="M32" i="55"/>
  <c r="M22" i="54" s="1"/>
  <c r="L32" i="55"/>
  <c r="L22" i="54" s="1"/>
  <c r="K32" i="55"/>
  <c r="K22" i="54" s="1"/>
  <c r="J32" i="55"/>
  <c r="J22" i="54" s="1"/>
  <c r="I32" i="55"/>
  <c r="I22" i="54" s="1"/>
  <c r="H32" i="55"/>
  <c r="H22" i="54" s="1"/>
  <c r="G32" i="55"/>
  <c r="G22" i="54" s="1"/>
  <c r="F32" i="55"/>
  <c r="F22" i="54" s="1"/>
  <c r="E32" i="55"/>
  <c r="E22" i="54" s="1"/>
  <c r="D32" i="55"/>
  <c r="D22" i="54" s="1"/>
  <c r="C32" i="55"/>
  <c r="C22" i="54" s="1"/>
  <c r="B32" i="55"/>
  <c r="B22" i="54" s="1"/>
  <c r="M23" i="55"/>
  <c r="M24" i="54" s="1"/>
  <c r="L23" i="55"/>
  <c r="L24" i="54" s="1"/>
  <c r="K23" i="55"/>
  <c r="K24" i="54" s="1"/>
  <c r="J23" i="55"/>
  <c r="J24" i="54" s="1"/>
  <c r="I23" i="55"/>
  <c r="I24" i="54" s="1"/>
  <c r="H23" i="55"/>
  <c r="H24" i="54" s="1"/>
  <c r="G23" i="55"/>
  <c r="G24" i="54" s="1"/>
  <c r="F23" i="55"/>
  <c r="F24" i="54" s="1"/>
  <c r="E23" i="55"/>
  <c r="E24" i="54" s="1"/>
  <c r="D23" i="55"/>
  <c r="D24" i="54" s="1"/>
  <c r="C23" i="55"/>
  <c r="C24" i="54" s="1"/>
  <c r="B23" i="55"/>
  <c r="B24" i="54" s="1"/>
  <c r="M17" i="55"/>
  <c r="M13" i="54" s="1"/>
  <c r="L17" i="55"/>
  <c r="L13" i="54" s="1"/>
  <c r="K17" i="55"/>
  <c r="K13" i="54" s="1"/>
  <c r="J17" i="55"/>
  <c r="J13" i="54" s="1"/>
  <c r="I17" i="55"/>
  <c r="I13" i="54" s="1"/>
  <c r="H17" i="55"/>
  <c r="H13" i="54" s="1"/>
  <c r="G17" i="55"/>
  <c r="G13" i="54" s="1"/>
  <c r="F17" i="55"/>
  <c r="F13" i="54" s="1"/>
  <c r="E17" i="55"/>
  <c r="E13" i="54" s="1"/>
  <c r="D17" i="55"/>
  <c r="D13" i="54" s="1"/>
  <c r="C17" i="55"/>
  <c r="C13" i="54" s="1"/>
  <c r="B17" i="55"/>
  <c r="B13" i="54" s="1"/>
  <c r="M11" i="55"/>
  <c r="M19" i="54" s="1"/>
  <c r="L11" i="55"/>
  <c r="L19" i="54" s="1"/>
  <c r="K11" i="55"/>
  <c r="K19" i="54" s="1"/>
  <c r="J11" i="55"/>
  <c r="J19" i="54" s="1"/>
  <c r="I11" i="55"/>
  <c r="I19" i="54" s="1"/>
  <c r="H11" i="55"/>
  <c r="G11" i="55"/>
  <c r="G19" i="54" s="1"/>
  <c r="F11" i="55"/>
  <c r="F19" i="54" s="1"/>
  <c r="F25" i="54" s="1"/>
  <c r="E11" i="55"/>
  <c r="E19" i="54" s="1"/>
  <c r="D11" i="55"/>
  <c r="D19" i="54" s="1"/>
  <c r="D25" i="54" s="1"/>
  <c r="C11" i="55"/>
  <c r="B11" i="55"/>
  <c r="B19" i="54" s="1"/>
  <c r="I25" i="54"/>
  <c r="B25" i="54"/>
  <c r="B26" i="54" s="1"/>
  <c r="K126" i="42"/>
  <c r="K118" i="42"/>
  <c r="K111" i="42"/>
  <c r="K102" i="42"/>
  <c r="K90" i="42"/>
  <c r="K72" i="42"/>
  <c r="K62" i="42"/>
  <c r="K56" i="42"/>
  <c r="K43" i="42"/>
  <c r="K32" i="42"/>
  <c r="K23" i="42"/>
  <c r="K11" i="42"/>
  <c r="J132" i="42"/>
  <c r="J126" i="42"/>
  <c r="J118" i="42"/>
  <c r="J111" i="42"/>
  <c r="J102" i="42"/>
  <c r="J90" i="42"/>
  <c r="J72" i="42"/>
  <c r="J56" i="42"/>
  <c r="J62" i="42"/>
  <c r="J43" i="42"/>
  <c r="J32" i="42"/>
  <c r="J23" i="42"/>
  <c r="J17" i="42"/>
  <c r="G25" i="54" l="1"/>
  <c r="E25" i="54"/>
  <c r="E26" i="54" s="1"/>
  <c r="C134" i="55"/>
  <c r="C19" i="54"/>
  <c r="C25" i="54" s="1"/>
  <c r="M134" i="55"/>
  <c r="M25" i="54"/>
  <c r="B26" i="57" s="1"/>
  <c r="L134" i="55"/>
  <c r="L25" i="54"/>
  <c r="K134" i="55"/>
  <c r="K25" i="54"/>
  <c r="J134" i="55"/>
  <c r="J25" i="54"/>
  <c r="J26" i="54" s="1"/>
  <c r="H134" i="55"/>
  <c r="H19" i="54"/>
  <c r="H25" i="54" s="1"/>
  <c r="I26" i="54" s="1"/>
  <c r="G134" i="55"/>
  <c r="F134" i="55"/>
  <c r="G26" i="54"/>
  <c r="E134" i="55"/>
  <c r="D134" i="55"/>
  <c r="K134" i="42"/>
  <c r="B134" i="55"/>
  <c r="I134" i="55"/>
  <c r="F26" i="54"/>
  <c r="D26" i="54" l="1"/>
  <c r="C26" i="54"/>
  <c r="M26" i="54"/>
  <c r="L26" i="54"/>
  <c r="K26" i="54"/>
  <c r="H26" i="54"/>
  <c r="H118" i="53"/>
  <c r="M132" i="53"/>
  <c r="L132" i="53"/>
  <c r="K132" i="53"/>
  <c r="J132" i="53"/>
  <c r="I132" i="53"/>
  <c r="H132" i="53"/>
  <c r="G132" i="53"/>
  <c r="F132" i="53"/>
  <c r="E132" i="53"/>
  <c r="D132" i="53"/>
  <c r="C132" i="53"/>
  <c r="B132" i="53"/>
  <c r="M126" i="53"/>
  <c r="L126" i="53"/>
  <c r="K126" i="53"/>
  <c r="J126" i="53"/>
  <c r="I126" i="53"/>
  <c r="H126" i="53"/>
  <c r="G126" i="53"/>
  <c r="F126" i="53"/>
  <c r="E126" i="53"/>
  <c r="D126" i="53"/>
  <c r="C126" i="53"/>
  <c r="B126" i="53"/>
  <c r="M118" i="53"/>
  <c r="L118" i="53"/>
  <c r="K118" i="53"/>
  <c r="J118" i="53"/>
  <c r="I118" i="53"/>
  <c r="G118" i="53"/>
  <c r="F118" i="53"/>
  <c r="E118" i="53"/>
  <c r="D118" i="53"/>
  <c r="C118" i="53"/>
  <c r="B118" i="53"/>
  <c r="M111" i="53"/>
  <c r="L111" i="53"/>
  <c r="K111" i="53"/>
  <c r="J111" i="53"/>
  <c r="I111" i="53"/>
  <c r="H111" i="53"/>
  <c r="G111" i="53"/>
  <c r="F111" i="53"/>
  <c r="E111" i="53"/>
  <c r="D111" i="53"/>
  <c r="C111" i="53"/>
  <c r="B111" i="53"/>
  <c r="M102" i="53"/>
  <c r="L102" i="53"/>
  <c r="K102" i="53"/>
  <c r="J102" i="53"/>
  <c r="I102" i="53"/>
  <c r="H102" i="53"/>
  <c r="G102" i="53"/>
  <c r="F102" i="53"/>
  <c r="E102" i="53"/>
  <c r="D102" i="53"/>
  <c r="C102" i="53"/>
  <c r="B102" i="53"/>
  <c r="M90" i="53"/>
  <c r="L90" i="53"/>
  <c r="K90" i="53"/>
  <c r="J90" i="53"/>
  <c r="I90" i="53"/>
  <c r="H90" i="53"/>
  <c r="G90" i="53"/>
  <c r="F90" i="53"/>
  <c r="E90" i="53"/>
  <c r="D90" i="53"/>
  <c r="C90" i="53"/>
  <c r="B90" i="53"/>
  <c r="M72" i="53"/>
  <c r="L72" i="53"/>
  <c r="K72" i="53"/>
  <c r="J72" i="53"/>
  <c r="I72" i="53"/>
  <c r="H72" i="53"/>
  <c r="G72" i="53"/>
  <c r="F72" i="53"/>
  <c r="E72" i="53"/>
  <c r="D72" i="53"/>
  <c r="C72" i="53"/>
  <c r="B72" i="53"/>
  <c r="M62" i="53"/>
  <c r="L62" i="53"/>
  <c r="K62" i="53"/>
  <c r="J62" i="53"/>
  <c r="I62" i="53"/>
  <c r="H62" i="53"/>
  <c r="G62" i="53"/>
  <c r="F62" i="53"/>
  <c r="E62" i="53"/>
  <c r="D62" i="53"/>
  <c r="C62" i="53"/>
  <c r="B62" i="53"/>
  <c r="M56" i="53"/>
  <c r="L56" i="53"/>
  <c r="K56" i="53"/>
  <c r="J56" i="53"/>
  <c r="I56" i="53"/>
  <c r="H56" i="53"/>
  <c r="G56" i="53"/>
  <c r="F56" i="53"/>
  <c r="E56" i="53"/>
  <c r="D56" i="53"/>
  <c r="C56" i="53"/>
  <c r="B56" i="53"/>
  <c r="M43" i="53"/>
  <c r="L43" i="53"/>
  <c r="K43" i="53"/>
  <c r="J43" i="53"/>
  <c r="I43" i="53"/>
  <c r="H43" i="53"/>
  <c r="G43" i="53"/>
  <c r="F43" i="53"/>
  <c r="E43" i="53"/>
  <c r="D43" i="53"/>
  <c r="C43" i="53"/>
  <c r="B43" i="53"/>
  <c r="M32" i="53"/>
  <c r="L32" i="53"/>
  <c r="K32" i="53"/>
  <c r="J32" i="53"/>
  <c r="I32" i="53"/>
  <c r="H32" i="53"/>
  <c r="G32" i="53"/>
  <c r="F32" i="53"/>
  <c r="E32" i="53"/>
  <c r="D32" i="53"/>
  <c r="C32" i="53"/>
  <c r="B32" i="53"/>
  <c r="M23" i="53"/>
  <c r="L23" i="53"/>
  <c r="K23" i="53"/>
  <c r="J23" i="53"/>
  <c r="I23" i="53"/>
  <c r="H23" i="53"/>
  <c r="G23" i="53"/>
  <c r="F23" i="53"/>
  <c r="E23" i="53"/>
  <c r="D23" i="53"/>
  <c r="C23" i="53"/>
  <c r="B23" i="53"/>
  <c r="M17" i="53"/>
  <c r="L17" i="53"/>
  <c r="K17" i="53"/>
  <c r="J17" i="53"/>
  <c r="I17" i="53"/>
  <c r="H17" i="53"/>
  <c r="G17" i="53"/>
  <c r="G134" i="53" s="1"/>
  <c r="F17" i="53"/>
  <c r="E17" i="53"/>
  <c r="D17" i="53"/>
  <c r="C17" i="53"/>
  <c r="B17" i="53"/>
  <c r="M11" i="53"/>
  <c r="L11" i="53"/>
  <c r="K11" i="53"/>
  <c r="K134" i="53"/>
  <c r="J11" i="53"/>
  <c r="I11" i="53"/>
  <c r="H11" i="53"/>
  <c r="G11" i="53"/>
  <c r="F11" i="53"/>
  <c r="E11" i="53"/>
  <c r="D11" i="53"/>
  <c r="C11" i="53"/>
  <c r="B11" i="53"/>
  <c r="M25" i="52"/>
  <c r="M26" i="52"/>
  <c r="L25" i="52"/>
  <c r="K25" i="52"/>
  <c r="J25" i="52"/>
  <c r="J26" i="52"/>
  <c r="I25" i="52"/>
  <c r="I26" i="52"/>
  <c r="H25" i="52"/>
  <c r="G25" i="52"/>
  <c r="G26" i="52"/>
  <c r="F25" i="52"/>
  <c r="F26" i="52"/>
  <c r="E25" i="52"/>
  <c r="D25" i="52"/>
  <c r="C25" i="52"/>
  <c r="D26" i="52"/>
  <c r="B25" i="52"/>
  <c r="B26" i="52"/>
  <c r="J24" i="36"/>
  <c r="J11" i="42"/>
  <c r="I24" i="36"/>
  <c r="I132" i="42"/>
  <c r="I126" i="42"/>
  <c r="I118" i="42"/>
  <c r="I111" i="42"/>
  <c r="I102" i="42"/>
  <c r="I90" i="42"/>
  <c r="I72" i="42"/>
  <c r="I62" i="42"/>
  <c r="I56" i="42"/>
  <c r="I43" i="42"/>
  <c r="I32" i="42"/>
  <c r="I23" i="42"/>
  <c r="I17" i="42"/>
  <c r="I11" i="42"/>
  <c r="M26" i="51"/>
  <c r="K26" i="51"/>
  <c r="L26" i="51"/>
  <c r="L25" i="51"/>
  <c r="L132" i="49"/>
  <c r="L126" i="49"/>
  <c r="L118" i="49"/>
  <c r="L111" i="49"/>
  <c r="L102" i="49"/>
  <c r="L90" i="49"/>
  <c r="L72" i="49"/>
  <c r="L62" i="49"/>
  <c r="L56" i="49"/>
  <c r="L43" i="49"/>
  <c r="L32" i="49"/>
  <c r="L23" i="49"/>
  <c r="L17" i="49"/>
  <c r="L11" i="49"/>
  <c r="L134" i="49"/>
  <c r="K25" i="51"/>
  <c r="K132" i="49"/>
  <c r="K126" i="49"/>
  <c r="K118" i="49"/>
  <c r="K111" i="49"/>
  <c r="K102" i="49"/>
  <c r="K90" i="49"/>
  <c r="K72" i="49"/>
  <c r="K62" i="49"/>
  <c r="K56" i="49"/>
  <c r="K43" i="49"/>
  <c r="K32" i="49"/>
  <c r="K23" i="49"/>
  <c r="K17" i="49"/>
  <c r="K11" i="49"/>
  <c r="K134" i="49"/>
  <c r="J26" i="51"/>
  <c r="I26" i="51"/>
  <c r="J25" i="51"/>
  <c r="M25" i="51"/>
  <c r="J132" i="49"/>
  <c r="J126" i="49"/>
  <c r="J118" i="49"/>
  <c r="J111" i="49"/>
  <c r="J102" i="49"/>
  <c r="J90" i="49"/>
  <c r="J72" i="49"/>
  <c r="J62" i="49"/>
  <c r="J56" i="49"/>
  <c r="J43" i="49"/>
  <c r="J32" i="49"/>
  <c r="J23" i="49"/>
  <c r="J134" i="49" s="1"/>
  <c r="J17" i="49"/>
  <c r="J11" i="49"/>
  <c r="H26" i="51"/>
  <c r="I25" i="51"/>
  <c r="I132" i="49"/>
  <c r="I126" i="49"/>
  <c r="I118" i="49"/>
  <c r="I111" i="49"/>
  <c r="I102" i="49"/>
  <c r="I90" i="49"/>
  <c r="I72" i="49"/>
  <c r="I62" i="49"/>
  <c r="I56" i="49"/>
  <c r="I43" i="49"/>
  <c r="I32" i="49"/>
  <c r="I23" i="49"/>
  <c r="I17" i="49"/>
  <c r="I11" i="49"/>
  <c r="H25" i="51"/>
  <c r="H132" i="49"/>
  <c r="H126" i="49"/>
  <c r="H118" i="49"/>
  <c r="H111" i="49"/>
  <c r="H102" i="49"/>
  <c r="H90" i="49"/>
  <c r="H72" i="49"/>
  <c r="H62" i="49"/>
  <c r="H56" i="49"/>
  <c r="H43" i="49"/>
  <c r="H32" i="49"/>
  <c r="H23" i="49"/>
  <c r="H17" i="49"/>
  <c r="H11" i="49"/>
  <c r="F25" i="51"/>
  <c r="G26" i="51"/>
  <c r="G25" i="51"/>
  <c r="G132" i="49"/>
  <c r="G126" i="49"/>
  <c r="G118" i="49"/>
  <c r="G111" i="49"/>
  <c r="G102" i="49"/>
  <c r="G90" i="49"/>
  <c r="G72" i="49"/>
  <c r="G62" i="49"/>
  <c r="G56" i="49"/>
  <c r="G43" i="49"/>
  <c r="G32" i="49"/>
  <c r="G23" i="49"/>
  <c r="G134" i="49" s="1"/>
  <c r="G17" i="49"/>
  <c r="G11" i="49"/>
  <c r="F132" i="49"/>
  <c r="F126" i="49"/>
  <c r="F118" i="49"/>
  <c r="F111" i="49"/>
  <c r="F102" i="49"/>
  <c r="F90" i="49"/>
  <c r="F72" i="49"/>
  <c r="F62" i="49"/>
  <c r="F56" i="49"/>
  <c r="F43" i="49"/>
  <c r="F32" i="49"/>
  <c r="F23" i="49"/>
  <c r="F17" i="49"/>
  <c r="F11" i="49"/>
  <c r="E25" i="51"/>
  <c r="E132" i="49"/>
  <c r="E126" i="49"/>
  <c r="E118" i="49"/>
  <c r="E111" i="49"/>
  <c r="E102" i="49"/>
  <c r="E90" i="49"/>
  <c r="E72" i="49"/>
  <c r="E62" i="49"/>
  <c r="E56" i="49"/>
  <c r="E43" i="49"/>
  <c r="E32" i="49"/>
  <c r="E23" i="49"/>
  <c r="E17" i="49"/>
  <c r="E11" i="49"/>
  <c r="D25" i="51"/>
  <c r="E26" i="51"/>
  <c r="D132" i="49"/>
  <c r="D126" i="49"/>
  <c r="D118" i="49"/>
  <c r="D111" i="49"/>
  <c r="D102" i="49"/>
  <c r="D90" i="49"/>
  <c r="D72" i="49"/>
  <c r="D62" i="49"/>
  <c r="D56" i="49"/>
  <c r="D43" i="49"/>
  <c r="D32" i="49"/>
  <c r="D23" i="49"/>
  <c r="D17" i="49"/>
  <c r="D11" i="49"/>
  <c r="B26" i="51"/>
  <c r="C25" i="51"/>
  <c r="C26" i="51"/>
  <c r="B25" i="51"/>
  <c r="M132" i="49"/>
  <c r="C132" i="49"/>
  <c r="B132" i="49"/>
  <c r="M126" i="49"/>
  <c r="C126" i="49"/>
  <c r="B126" i="49"/>
  <c r="M118" i="49"/>
  <c r="C118" i="49"/>
  <c r="B118" i="49"/>
  <c r="M111" i="49"/>
  <c r="C111" i="49"/>
  <c r="B111" i="49"/>
  <c r="M102" i="49"/>
  <c r="C102" i="49"/>
  <c r="B102" i="49"/>
  <c r="M90" i="49"/>
  <c r="C90" i="49"/>
  <c r="B90" i="49"/>
  <c r="M72" i="49"/>
  <c r="C72" i="49"/>
  <c r="B72" i="49"/>
  <c r="M62" i="49"/>
  <c r="C62" i="49"/>
  <c r="B62" i="49"/>
  <c r="M56" i="49"/>
  <c r="C56" i="49"/>
  <c r="B56" i="49"/>
  <c r="M43" i="49"/>
  <c r="C43" i="49"/>
  <c r="B43" i="49"/>
  <c r="M32" i="49"/>
  <c r="C32" i="49"/>
  <c r="B32" i="49"/>
  <c r="M23" i="49"/>
  <c r="C23" i="49"/>
  <c r="B23" i="49"/>
  <c r="M17" i="49"/>
  <c r="C17" i="49"/>
  <c r="B17" i="49"/>
  <c r="M11" i="49"/>
  <c r="C11" i="49"/>
  <c r="B11" i="49"/>
  <c r="H24" i="36"/>
  <c r="H132" i="42"/>
  <c r="H126" i="42"/>
  <c r="H118" i="42"/>
  <c r="H111" i="42"/>
  <c r="H102" i="42"/>
  <c r="H90" i="42"/>
  <c r="H72" i="42"/>
  <c r="H62" i="42"/>
  <c r="H56" i="42"/>
  <c r="H43" i="42"/>
  <c r="H32" i="42"/>
  <c r="H23" i="42"/>
  <c r="H17" i="42"/>
  <c r="H11" i="42"/>
  <c r="L26" i="48"/>
  <c r="M26" i="48"/>
  <c r="K26" i="48"/>
  <c r="L25" i="48"/>
  <c r="L132" i="46"/>
  <c r="L126" i="46"/>
  <c r="L118" i="46"/>
  <c r="L111" i="46"/>
  <c r="L102" i="46"/>
  <c r="L90" i="46"/>
  <c r="L72" i="46"/>
  <c r="L62" i="46"/>
  <c r="L56" i="46"/>
  <c r="L43" i="46"/>
  <c r="L32" i="46"/>
  <c r="L23" i="46"/>
  <c r="L17" i="46"/>
  <c r="L11" i="46"/>
  <c r="L134" i="46" s="1"/>
  <c r="M25" i="48"/>
  <c r="J26" i="48"/>
  <c r="K25" i="48"/>
  <c r="K132" i="46"/>
  <c r="K126" i="46"/>
  <c r="K118" i="46"/>
  <c r="K111" i="46"/>
  <c r="K102" i="46"/>
  <c r="K90" i="46"/>
  <c r="K72" i="46"/>
  <c r="K62" i="46"/>
  <c r="K56" i="46"/>
  <c r="K43" i="46"/>
  <c r="K32" i="46"/>
  <c r="K23" i="46"/>
  <c r="K17" i="46"/>
  <c r="K11" i="46"/>
  <c r="I26" i="48"/>
  <c r="J25" i="48"/>
  <c r="J132" i="46"/>
  <c r="J126" i="46"/>
  <c r="J118" i="46"/>
  <c r="J111" i="46"/>
  <c r="J102" i="46"/>
  <c r="J90" i="46"/>
  <c r="J72" i="46"/>
  <c r="J62" i="46"/>
  <c r="J56" i="46"/>
  <c r="J43" i="46"/>
  <c r="J32" i="46"/>
  <c r="J23" i="46"/>
  <c r="J17" i="46"/>
  <c r="J11" i="46"/>
  <c r="J134" i="46" s="1"/>
  <c r="H26" i="48"/>
  <c r="I25" i="48"/>
  <c r="I132" i="46"/>
  <c r="I126" i="46"/>
  <c r="I118" i="46"/>
  <c r="I111" i="46"/>
  <c r="I102" i="46"/>
  <c r="I90" i="46"/>
  <c r="I72" i="46"/>
  <c r="I62" i="46"/>
  <c r="I56" i="46"/>
  <c r="I43" i="46"/>
  <c r="I32" i="46"/>
  <c r="I23" i="46"/>
  <c r="I17" i="46"/>
  <c r="I11" i="46"/>
  <c r="I134" i="46" s="1"/>
  <c r="H25" i="48"/>
  <c r="H132" i="46"/>
  <c r="H126" i="46"/>
  <c r="H118" i="46"/>
  <c r="H111" i="46"/>
  <c r="H102" i="46"/>
  <c r="H90" i="46"/>
  <c r="H72" i="46"/>
  <c r="H62" i="46"/>
  <c r="H56" i="46"/>
  <c r="H43" i="46"/>
  <c r="H32" i="46"/>
  <c r="H23" i="46"/>
  <c r="H17" i="46"/>
  <c r="H11" i="46"/>
  <c r="G25" i="48"/>
  <c r="G26" i="48"/>
  <c r="M118" i="46"/>
  <c r="G132" i="46"/>
  <c r="G126" i="46"/>
  <c r="G118" i="46"/>
  <c r="G111" i="46"/>
  <c r="G102" i="46"/>
  <c r="G90" i="46"/>
  <c r="G72" i="46"/>
  <c r="G62" i="46"/>
  <c r="G56" i="46"/>
  <c r="G43" i="46"/>
  <c r="G32" i="46"/>
  <c r="G23" i="46"/>
  <c r="G17" i="46"/>
  <c r="G11" i="46"/>
  <c r="G134" i="46" s="1"/>
  <c r="F25" i="48"/>
  <c r="F132" i="46"/>
  <c r="F126" i="46"/>
  <c r="F118" i="46"/>
  <c r="F111" i="46"/>
  <c r="F102" i="46"/>
  <c r="F90" i="46"/>
  <c r="F72" i="46"/>
  <c r="F62" i="46"/>
  <c r="F56" i="46"/>
  <c r="F43" i="46"/>
  <c r="F32" i="46"/>
  <c r="F23" i="46"/>
  <c r="F17" i="46"/>
  <c r="F11" i="46"/>
  <c r="E25" i="48"/>
  <c r="F26" i="48"/>
  <c r="E132" i="46"/>
  <c r="E126" i="46"/>
  <c r="E118" i="46"/>
  <c r="E111" i="46"/>
  <c r="E102" i="46"/>
  <c r="E90" i="46"/>
  <c r="E72" i="46"/>
  <c r="E62" i="46"/>
  <c r="E56" i="46"/>
  <c r="E43" i="46"/>
  <c r="E32" i="46"/>
  <c r="E23" i="46"/>
  <c r="E17" i="46"/>
  <c r="E11" i="46"/>
  <c r="D25" i="48"/>
  <c r="D132" i="46"/>
  <c r="D126" i="46"/>
  <c r="D118" i="46"/>
  <c r="D111" i="46"/>
  <c r="D102" i="46"/>
  <c r="D90" i="46"/>
  <c r="D72" i="46"/>
  <c r="D62" i="46"/>
  <c r="D56" i="46"/>
  <c r="D43" i="46"/>
  <c r="D32" i="46"/>
  <c r="D23" i="46"/>
  <c r="D17" i="46"/>
  <c r="D11" i="46"/>
  <c r="B26" i="48"/>
  <c r="B25" i="48"/>
  <c r="C25" i="48"/>
  <c r="C26" i="48"/>
  <c r="C132" i="46"/>
  <c r="B132" i="46"/>
  <c r="C126" i="46"/>
  <c r="B126" i="46"/>
  <c r="C118" i="46"/>
  <c r="B118" i="46"/>
  <c r="C111" i="46"/>
  <c r="B111" i="46"/>
  <c r="C102" i="46"/>
  <c r="B102" i="46"/>
  <c r="C90" i="46"/>
  <c r="B90" i="46"/>
  <c r="C72" i="46"/>
  <c r="B72" i="46"/>
  <c r="C62" i="46"/>
  <c r="B62" i="46"/>
  <c r="C56" i="46"/>
  <c r="B56" i="46"/>
  <c r="C43" i="46"/>
  <c r="B43" i="46"/>
  <c r="C32" i="46"/>
  <c r="C134" i="46" s="1"/>
  <c r="B32" i="46"/>
  <c r="C23" i="46"/>
  <c r="B23" i="46"/>
  <c r="C17" i="46"/>
  <c r="B17" i="46"/>
  <c r="C11" i="46"/>
  <c r="B11" i="46"/>
  <c r="M132" i="46"/>
  <c r="M126" i="46"/>
  <c r="M111" i="46"/>
  <c r="M102" i="46"/>
  <c r="M90" i="46"/>
  <c r="M72" i="46"/>
  <c r="M62" i="46"/>
  <c r="M56" i="46"/>
  <c r="M43" i="46"/>
  <c r="M32" i="46"/>
  <c r="M23" i="46"/>
  <c r="M17" i="46"/>
  <c r="M11" i="46"/>
  <c r="G26" i="26"/>
  <c r="G132" i="42"/>
  <c r="G126" i="42"/>
  <c r="G118" i="42"/>
  <c r="G111" i="42"/>
  <c r="G102" i="42"/>
  <c r="G90" i="42"/>
  <c r="G72" i="42"/>
  <c r="G62" i="42"/>
  <c r="G56" i="42"/>
  <c r="G43" i="42"/>
  <c r="G32" i="42"/>
  <c r="G23" i="42"/>
  <c r="G17" i="42"/>
  <c r="G11" i="42"/>
  <c r="G24" i="36"/>
  <c r="L25" i="43"/>
  <c r="M25" i="43"/>
  <c r="L132" i="44"/>
  <c r="L126" i="44"/>
  <c r="L118" i="44"/>
  <c r="L111" i="44"/>
  <c r="L102" i="44"/>
  <c r="L90" i="44"/>
  <c r="L72" i="44"/>
  <c r="L62" i="44"/>
  <c r="L56" i="44"/>
  <c r="L43" i="44"/>
  <c r="L32" i="44"/>
  <c r="L23" i="44"/>
  <c r="L17" i="44"/>
  <c r="L11" i="44"/>
  <c r="K25" i="43"/>
  <c r="M118" i="44"/>
  <c r="K132" i="44"/>
  <c r="K126" i="44"/>
  <c r="K118" i="44"/>
  <c r="K111" i="44"/>
  <c r="K102" i="44"/>
  <c r="K90" i="44"/>
  <c r="K72" i="44"/>
  <c r="K62" i="44"/>
  <c r="K56" i="44"/>
  <c r="K43" i="44"/>
  <c r="K32" i="44"/>
  <c r="K23" i="44"/>
  <c r="K17" i="44"/>
  <c r="K11" i="44"/>
  <c r="J25" i="43"/>
  <c r="J132" i="44"/>
  <c r="J126" i="44"/>
  <c r="J118" i="44"/>
  <c r="J111" i="44"/>
  <c r="J102" i="44"/>
  <c r="J90" i="44"/>
  <c r="J72" i="44"/>
  <c r="J62" i="44"/>
  <c r="J56" i="44"/>
  <c r="J43" i="44"/>
  <c r="J32" i="44"/>
  <c r="J23" i="44"/>
  <c r="J17" i="44"/>
  <c r="J11" i="44"/>
  <c r="H25" i="43"/>
  <c r="I25" i="43"/>
  <c r="I132" i="44"/>
  <c r="I126" i="44"/>
  <c r="I118" i="44"/>
  <c r="I111" i="44"/>
  <c r="I102" i="44"/>
  <c r="I90" i="44"/>
  <c r="I72" i="44"/>
  <c r="I62" i="44"/>
  <c r="I56" i="44"/>
  <c r="I43" i="44"/>
  <c r="I32" i="44"/>
  <c r="I23" i="44"/>
  <c r="I17" i="44"/>
  <c r="I11" i="44"/>
  <c r="H132" i="44"/>
  <c r="H126" i="44"/>
  <c r="H118" i="44"/>
  <c r="H111" i="44"/>
  <c r="H102" i="44"/>
  <c r="H90" i="44"/>
  <c r="H72" i="44"/>
  <c r="H62" i="44"/>
  <c r="H56" i="44"/>
  <c r="H43" i="44"/>
  <c r="H32" i="44"/>
  <c r="H23" i="44"/>
  <c r="H17" i="44"/>
  <c r="H11" i="44"/>
  <c r="G25" i="43"/>
  <c r="G132" i="44"/>
  <c r="G126" i="44"/>
  <c r="G118" i="44"/>
  <c r="G111" i="44"/>
  <c r="G102" i="44"/>
  <c r="G90" i="44"/>
  <c r="G72" i="44"/>
  <c r="G62" i="44"/>
  <c r="G56" i="44"/>
  <c r="G43" i="44"/>
  <c r="G32" i="44"/>
  <c r="G23" i="44"/>
  <c r="G17" i="44"/>
  <c r="G11" i="44"/>
  <c r="F25" i="43"/>
  <c r="F132" i="44"/>
  <c r="F126" i="44"/>
  <c r="F118" i="44"/>
  <c r="F111" i="44"/>
  <c r="F102" i="44"/>
  <c r="F90" i="44"/>
  <c r="F72" i="44"/>
  <c r="F62" i="44"/>
  <c r="F56" i="44"/>
  <c r="F43" i="44"/>
  <c r="F32" i="44"/>
  <c r="F23" i="44"/>
  <c r="F17" i="44"/>
  <c r="F11" i="44"/>
  <c r="E25" i="43"/>
  <c r="E132" i="44"/>
  <c r="E126" i="44"/>
  <c r="E118" i="44"/>
  <c r="E111" i="44"/>
  <c r="E102" i="44"/>
  <c r="E90" i="44"/>
  <c r="E72" i="44"/>
  <c r="E62" i="44"/>
  <c r="E56" i="44"/>
  <c r="E43" i="44"/>
  <c r="E32" i="44"/>
  <c r="E23" i="44"/>
  <c r="E17" i="44"/>
  <c r="E11" i="44"/>
  <c r="C26" i="43"/>
  <c r="B126" i="44"/>
  <c r="C126" i="44"/>
  <c r="B111" i="44"/>
  <c r="C111" i="44"/>
  <c r="M132" i="44"/>
  <c r="D132" i="44"/>
  <c r="C132" i="44"/>
  <c r="B132" i="44"/>
  <c r="M126" i="44"/>
  <c r="D126" i="44"/>
  <c r="D118" i="44"/>
  <c r="C118" i="44"/>
  <c r="B118" i="44"/>
  <c r="M111" i="44"/>
  <c r="D111" i="44"/>
  <c r="M102" i="44"/>
  <c r="D102" i="44"/>
  <c r="C102" i="44"/>
  <c r="B102" i="44"/>
  <c r="M90" i="44"/>
  <c r="D90" i="44"/>
  <c r="C90" i="44"/>
  <c r="B90" i="44"/>
  <c r="M72" i="44"/>
  <c r="D72" i="44"/>
  <c r="M62" i="44"/>
  <c r="D62" i="44"/>
  <c r="C62" i="44"/>
  <c r="B62" i="44"/>
  <c r="M56" i="44"/>
  <c r="D56" i="44"/>
  <c r="C56" i="44"/>
  <c r="B56" i="44"/>
  <c r="M43" i="44"/>
  <c r="D43" i="44"/>
  <c r="M32" i="44"/>
  <c r="D32" i="44"/>
  <c r="C32" i="44"/>
  <c r="B32" i="44"/>
  <c r="M23" i="44"/>
  <c r="D23" i="44"/>
  <c r="C23" i="44"/>
  <c r="B23" i="44"/>
  <c r="M17" i="44"/>
  <c r="D17" i="44"/>
  <c r="C17" i="44"/>
  <c r="B17" i="44"/>
  <c r="M11" i="44"/>
  <c r="D11" i="44"/>
  <c r="C11" i="44"/>
  <c r="B11" i="44"/>
  <c r="D25" i="43"/>
  <c r="D26" i="43"/>
  <c r="F24" i="36"/>
  <c r="F132" i="42"/>
  <c r="F126" i="42"/>
  <c r="F118" i="42"/>
  <c r="F111" i="42"/>
  <c r="F102" i="42"/>
  <c r="F90" i="42"/>
  <c r="F72" i="42"/>
  <c r="F62" i="42"/>
  <c r="F56" i="42"/>
  <c r="F43" i="42"/>
  <c r="F32" i="42"/>
  <c r="F23" i="42"/>
  <c r="F17" i="42"/>
  <c r="F11" i="42"/>
  <c r="M25" i="40"/>
  <c r="B26" i="43"/>
  <c r="L25" i="40"/>
  <c r="L132" i="41"/>
  <c r="L126" i="41"/>
  <c r="L118" i="41"/>
  <c r="L111" i="41"/>
  <c r="L102" i="41"/>
  <c r="L90" i="41"/>
  <c r="L72" i="41"/>
  <c r="L62" i="41"/>
  <c r="L56" i="41"/>
  <c r="L43" i="41"/>
  <c r="L32" i="41"/>
  <c r="L23" i="41"/>
  <c r="L17" i="41"/>
  <c r="L11" i="41"/>
  <c r="K25" i="40"/>
  <c r="L26" i="40"/>
  <c r="K132" i="41"/>
  <c r="K126" i="41"/>
  <c r="K118" i="41"/>
  <c r="K111" i="41"/>
  <c r="K102" i="41"/>
  <c r="K90" i="41"/>
  <c r="K72" i="41"/>
  <c r="K62" i="41"/>
  <c r="K56" i="41"/>
  <c r="K43" i="41"/>
  <c r="K32" i="41"/>
  <c r="K134" i="41" s="1"/>
  <c r="K23" i="41"/>
  <c r="K17" i="41"/>
  <c r="K11" i="41"/>
  <c r="J11" i="41"/>
  <c r="I25" i="40"/>
  <c r="J25" i="40"/>
  <c r="J26" i="40"/>
  <c r="B11" i="42"/>
  <c r="C11" i="42"/>
  <c r="D11" i="42"/>
  <c r="E11" i="42"/>
  <c r="B17" i="42"/>
  <c r="C17" i="42"/>
  <c r="D17" i="42"/>
  <c r="E17" i="42"/>
  <c r="B23" i="42"/>
  <c r="C23" i="42"/>
  <c r="D23" i="42"/>
  <c r="E23" i="42"/>
  <c r="E132" i="42"/>
  <c r="D132" i="42"/>
  <c r="C132" i="42"/>
  <c r="B132" i="42"/>
  <c r="E126" i="42"/>
  <c r="D126" i="42"/>
  <c r="C126" i="42"/>
  <c r="B126" i="42"/>
  <c r="E118" i="42"/>
  <c r="D118" i="42"/>
  <c r="C118" i="42"/>
  <c r="B118" i="42"/>
  <c r="E111" i="42"/>
  <c r="D111" i="42"/>
  <c r="C111" i="42"/>
  <c r="B111" i="42"/>
  <c r="E102" i="42"/>
  <c r="D102" i="42"/>
  <c r="C102" i="42"/>
  <c r="B102" i="42"/>
  <c r="E90" i="42"/>
  <c r="D90" i="42"/>
  <c r="C90" i="42"/>
  <c r="B90" i="42"/>
  <c r="E72" i="42"/>
  <c r="D72" i="42"/>
  <c r="C72" i="42"/>
  <c r="B72" i="42"/>
  <c r="E62" i="42"/>
  <c r="D62" i="42"/>
  <c r="C62" i="42"/>
  <c r="B62" i="42"/>
  <c r="E56" i="42"/>
  <c r="D56" i="42"/>
  <c r="C56" i="42"/>
  <c r="B56" i="42"/>
  <c r="E43" i="42"/>
  <c r="D43" i="42"/>
  <c r="C43" i="42"/>
  <c r="B43" i="42"/>
  <c r="E32" i="42"/>
  <c r="D32" i="42"/>
  <c r="C32" i="42"/>
  <c r="B32" i="42"/>
  <c r="I132" i="41"/>
  <c r="I126" i="41"/>
  <c r="I118" i="41"/>
  <c r="I111" i="41"/>
  <c r="I102" i="41"/>
  <c r="I90" i="41"/>
  <c r="I72" i="41"/>
  <c r="I62" i="41"/>
  <c r="I56" i="41"/>
  <c r="I43" i="41"/>
  <c r="I32" i="41"/>
  <c r="I23" i="41"/>
  <c r="I17" i="41"/>
  <c r="I11" i="41"/>
  <c r="J132" i="41"/>
  <c r="J126" i="41"/>
  <c r="J118" i="41"/>
  <c r="J111" i="41"/>
  <c r="J102" i="41"/>
  <c r="J90" i="41"/>
  <c r="J72" i="41"/>
  <c r="J62" i="41"/>
  <c r="J56" i="41"/>
  <c r="J43" i="41"/>
  <c r="J32" i="41"/>
  <c r="J23" i="41"/>
  <c r="J17" i="41"/>
  <c r="H25" i="40"/>
  <c r="I25" i="38"/>
  <c r="J25" i="38"/>
  <c r="K25" i="38"/>
  <c r="L25" i="38"/>
  <c r="M25" i="38"/>
  <c r="M26" i="38"/>
  <c r="I25" i="15"/>
  <c r="J25" i="15"/>
  <c r="K25" i="15"/>
  <c r="L25" i="15"/>
  <c r="M25" i="15"/>
  <c r="M26" i="15"/>
  <c r="I25" i="34"/>
  <c r="J25" i="34"/>
  <c r="K25" i="34"/>
  <c r="L25" i="34"/>
  <c r="M25" i="34"/>
  <c r="I25" i="33"/>
  <c r="J25" i="33"/>
  <c r="K26" i="33"/>
  <c r="K25" i="33"/>
  <c r="L25" i="33"/>
  <c r="M25" i="33"/>
  <c r="I25" i="32"/>
  <c r="J25" i="32"/>
  <c r="J26" i="32"/>
  <c r="K25" i="32"/>
  <c r="K26" i="32"/>
  <c r="L25" i="32"/>
  <c r="M25" i="32"/>
  <c r="M26" i="32"/>
  <c r="I25" i="31"/>
  <c r="J25" i="31"/>
  <c r="K25" i="31"/>
  <c r="K26" i="31"/>
  <c r="L25" i="31"/>
  <c r="M25" i="31"/>
  <c r="M26" i="31"/>
  <c r="I25" i="30"/>
  <c r="J25" i="30"/>
  <c r="K25" i="30"/>
  <c r="L25" i="30"/>
  <c r="M25" i="30"/>
  <c r="M26" i="30"/>
  <c r="I25" i="29"/>
  <c r="J25" i="29"/>
  <c r="K25" i="29"/>
  <c r="L25" i="29"/>
  <c r="M25" i="29"/>
  <c r="I25" i="28"/>
  <c r="J25" i="28"/>
  <c r="K25" i="28"/>
  <c r="L25" i="28"/>
  <c r="M25" i="28"/>
  <c r="I25" i="27"/>
  <c r="J25" i="27"/>
  <c r="J26" i="27"/>
  <c r="K25" i="27"/>
  <c r="L25" i="27"/>
  <c r="L26" i="27"/>
  <c r="M25" i="27"/>
  <c r="I25" i="26"/>
  <c r="J25" i="26"/>
  <c r="J26" i="26"/>
  <c r="K25" i="26"/>
  <c r="L25" i="26"/>
  <c r="M25" i="26"/>
  <c r="K26" i="26"/>
  <c r="H132" i="41"/>
  <c r="H126" i="41"/>
  <c r="H118" i="41"/>
  <c r="H111" i="41"/>
  <c r="H102" i="41"/>
  <c r="H90" i="41"/>
  <c r="H72" i="41"/>
  <c r="H62" i="41"/>
  <c r="H56" i="41"/>
  <c r="H43" i="41"/>
  <c r="H32" i="41"/>
  <c r="H23" i="41"/>
  <c r="H17" i="41"/>
  <c r="H11" i="41"/>
  <c r="G25" i="40"/>
  <c r="G132" i="41"/>
  <c r="G126" i="41"/>
  <c r="G118" i="41"/>
  <c r="G111" i="41"/>
  <c r="G102" i="41"/>
  <c r="G90" i="41"/>
  <c r="G72" i="41"/>
  <c r="G62" i="41"/>
  <c r="G56" i="41"/>
  <c r="G43" i="41"/>
  <c r="G32" i="41"/>
  <c r="G23" i="41"/>
  <c r="G17" i="41"/>
  <c r="G11" i="41"/>
  <c r="F25" i="40"/>
  <c r="G26" i="40"/>
  <c r="F132" i="41"/>
  <c r="F126" i="41"/>
  <c r="F118" i="41"/>
  <c r="F111" i="41"/>
  <c r="F102" i="41"/>
  <c r="F90" i="41"/>
  <c r="F72" i="41"/>
  <c r="F62" i="41"/>
  <c r="F56" i="41"/>
  <c r="F43" i="41"/>
  <c r="F134" i="41" s="1"/>
  <c r="F32" i="41"/>
  <c r="F23" i="41"/>
  <c r="F17" i="41"/>
  <c r="F11" i="41"/>
  <c r="E25" i="40"/>
  <c r="E132" i="41"/>
  <c r="E126" i="41"/>
  <c r="E118" i="41"/>
  <c r="E111" i="41"/>
  <c r="E102" i="41"/>
  <c r="E90" i="41"/>
  <c r="E72" i="41"/>
  <c r="E62" i="41"/>
  <c r="E56" i="41"/>
  <c r="E43" i="41"/>
  <c r="E32" i="41"/>
  <c r="E23" i="41"/>
  <c r="E17" i="41"/>
  <c r="E11" i="41"/>
  <c r="B132" i="41"/>
  <c r="B126" i="41"/>
  <c r="B118" i="41"/>
  <c r="B111" i="41"/>
  <c r="B102" i="41"/>
  <c r="B90" i="41"/>
  <c r="B72" i="41"/>
  <c r="B62" i="41"/>
  <c r="B56" i="41"/>
  <c r="B43" i="41"/>
  <c r="B32" i="41"/>
  <c r="B23" i="41"/>
  <c r="B17" i="41"/>
  <c r="B11" i="41"/>
  <c r="M132" i="41"/>
  <c r="D132" i="41"/>
  <c r="C132" i="41"/>
  <c r="M126" i="41"/>
  <c r="D126" i="41"/>
  <c r="C126" i="41"/>
  <c r="M118" i="41"/>
  <c r="D118" i="41"/>
  <c r="C118" i="41"/>
  <c r="M111" i="41"/>
  <c r="D111" i="41"/>
  <c r="C111" i="41"/>
  <c r="M102" i="41"/>
  <c r="D102" i="41"/>
  <c r="C102" i="41"/>
  <c r="M90" i="41"/>
  <c r="D90" i="41"/>
  <c r="C90" i="41"/>
  <c r="M72" i="41"/>
  <c r="D72" i="41"/>
  <c r="C72" i="41"/>
  <c r="M62" i="41"/>
  <c r="D62" i="41"/>
  <c r="C62" i="41"/>
  <c r="M56" i="41"/>
  <c r="D56" i="41"/>
  <c r="C56" i="41"/>
  <c r="M43" i="41"/>
  <c r="D43" i="41"/>
  <c r="C43" i="41"/>
  <c r="M32" i="41"/>
  <c r="D32" i="41"/>
  <c r="C32" i="41"/>
  <c r="M23" i="41"/>
  <c r="D23" i="41"/>
  <c r="C23" i="41"/>
  <c r="M17" i="41"/>
  <c r="D17" i="41"/>
  <c r="C17" i="41"/>
  <c r="M11" i="41"/>
  <c r="D11" i="41"/>
  <c r="C11" i="41"/>
  <c r="D25" i="40"/>
  <c r="C25" i="40"/>
  <c r="D26" i="40"/>
  <c r="B25" i="40"/>
  <c r="B26" i="40"/>
  <c r="E24" i="36"/>
  <c r="M132" i="39"/>
  <c r="L132" i="39"/>
  <c r="K132" i="39"/>
  <c r="J132" i="39"/>
  <c r="I132" i="39"/>
  <c r="H132" i="39"/>
  <c r="G132" i="39"/>
  <c r="F132" i="39"/>
  <c r="E132" i="39"/>
  <c r="D132" i="39"/>
  <c r="C132" i="39"/>
  <c r="B132" i="39"/>
  <c r="M126" i="39"/>
  <c r="L126" i="39"/>
  <c r="K126" i="39"/>
  <c r="J126" i="39"/>
  <c r="I126" i="39"/>
  <c r="H126" i="39"/>
  <c r="G126" i="39"/>
  <c r="F126" i="39"/>
  <c r="E126" i="39"/>
  <c r="D126" i="39"/>
  <c r="C126" i="39"/>
  <c r="B126" i="39"/>
  <c r="M118" i="39"/>
  <c r="L118" i="39"/>
  <c r="K118" i="39"/>
  <c r="J118" i="39"/>
  <c r="I118" i="39"/>
  <c r="H118" i="39"/>
  <c r="G118" i="39"/>
  <c r="F118" i="39"/>
  <c r="E118" i="39"/>
  <c r="D118" i="39"/>
  <c r="C118" i="39"/>
  <c r="B118" i="39"/>
  <c r="M111" i="39"/>
  <c r="L111" i="39"/>
  <c r="K111" i="39"/>
  <c r="J111" i="39"/>
  <c r="I111" i="39"/>
  <c r="H111" i="39"/>
  <c r="G111" i="39"/>
  <c r="F111" i="39"/>
  <c r="E111" i="39"/>
  <c r="D111" i="39"/>
  <c r="C111" i="39"/>
  <c r="B111" i="39"/>
  <c r="M102" i="39"/>
  <c r="L102" i="39"/>
  <c r="K102" i="39"/>
  <c r="J102" i="39"/>
  <c r="I102" i="39"/>
  <c r="H102" i="39"/>
  <c r="G102" i="39"/>
  <c r="F102" i="39"/>
  <c r="E102" i="39"/>
  <c r="D102" i="39"/>
  <c r="C102" i="39"/>
  <c r="B102" i="39"/>
  <c r="M90" i="39"/>
  <c r="L90" i="39"/>
  <c r="K90" i="39"/>
  <c r="J90" i="39"/>
  <c r="I90" i="39"/>
  <c r="H90" i="39"/>
  <c r="G90" i="39"/>
  <c r="F90" i="39"/>
  <c r="E90" i="39"/>
  <c r="D90" i="39"/>
  <c r="C90" i="39"/>
  <c r="B90" i="39"/>
  <c r="M72" i="39"/>
  <c r="L72" i="39"/>
  <c r="K72" i="39"/>
  <c r="J72" i="39"/>
  <c r="I72" i="39"/>
  <c r="H72" i="39"/>
  <c r="G72" i="39"/>
  <c r="F72" i="39"/>
  <c r="E72" i="39"/>
  <c r="D72" i="39"/>
  <c r="C72" i="39"/>
  <c r="B72" i="39"/>
  <c r="M62" i="39"/>
  <c r="L62" i="39"/>
  <c r="K62" i="39"/>
  <c r="J62" i="39"/>
  <c r="I62" i="39"/>
  <c r="H62" i="39"/>
  <c r="G62" i="39"/>
  <c r="F62" i="39"/>
  <c r="E62" i="39"/>
  <c r="D62" i="39"/>
  <c r="C62" i="39"/>
  <c r="B62" i="39"/>
  <c r="M56" i="39"/>
  <c r="L56" i="39"/>
  <c r="K56" i="39"/>
  <c r="J56" i="39"/>
  <c r="I56" i="39"/>
  <c r="H56" i="39"/>
  <c r="G56" i="39"/>
  <c r="F56" i="39"/>
  <c r="E56" i="39"/>
  <c r="D56" i="39"/>
  <c r="C56" i="39"/>
  <c r="B56" i="39"/>
  <c r="M43" i="39"/>
  <c r="L43" i="39"/>
  <c r="K43" i="39"/>
  <c r="J43" i="39"/>
  <c r="I43" i="39"/>
  <c r="H43" i="39"/>
  <c r="G43" i="39"/>
  <c r="F43" i="39"/>
  <c r="E43" i="39"/>
  <c r="D43" i="39"/>
  <c r="C43" i="39"/>
  <c r="B43" i="39"/>
  <c r="M32" i="39"/>
  <c r="L32" i="39"/>
  <c r="K32" i="39"/>
  <c r="J32" i="39"/>
  <c r="I32" i="39"/>
  <c r="H32" i="39"/>
  <c r="G32" i="39"/>
  <c r="F32" i="39"/>
  <c r="E32" i="39"/>
  <c r="D32" i="39"/>
  <c r="C32" i="39"/>
  <c r="B32" i="39"/>
  <c r="M23" i="39"/>
  <c r="L23" i="39"/>
  <c r="K23" i="39"/>
  <c r="J23" i="39"/>
  <c r="I23" i="39"/>
  <c r="H23" i="39"/>
  <c r="G23" i="39"/>
  <c r="F23" i="39"/>
  <c r="E23" i="39"/>
  <c r="D23" i="39"/>
  <c r="C23" i="39"/>
  <c r="B23" i="39"/>
  <c r="M17" i="39"/>
  <c r="L17" i="39"/>
  <c r="K17" i="39"/>
  <c r="J17" i="39"/>
  <c r="I17" i="39"/>
  <c r="H17" i="39"/>
  <c r="G17" i="39"/>
  <c r="F17" i="39"/>
  <c r="E17" i="39"/>
  <c r="D17" i="39"/>
  <c r="C17" i="39"/>
  <c r="B17" i="39"/>
  <c r="M11" i="39"/>
  <c r="M134" i="39" s="1"/>
  <c r="L11" i="39"/>
  <c r="L134" i="39" s="1"/>
  <c r="K11" i="39"/>
  <c r="J11" i="39"/>
  <c r="J134" i="39" s="1"/>
  <c r="I11" i="39"/>
  <c r="I134" i="39" s="1"/>
  <c r="H11" i="39"/>
  <c r="G11" i="39"/>
  <c r="F11" i="39"/>
  <c r="E11" i="39"/>
  <c r="E134" i="39" s="1"/>
  <c r="D11" i="39"/>
  <c r="C11" i="39"/>
  <c r="B11" i="39"/>
  <c r="H25" i="38"/>
  <c r="I26" i="38"/>
  <c r="G25" i="38"/>
  <c r="F25" i="38"/>
  <c r="E25" i="38"/>
  <c r="D25" i="38"/>
  <c r="C25" i="38"/>
  <c r="B25" i="38"/>
  <c r="B26" i="38"/>
  <c r="D24" i="36"/>
  <c r="C24" i="36"/>
  <c r="C25" i="34"/>
  <c r="H25" i="33"/>
  <c r="I26" i="33"/>
  <c r="G25" i="33"/>
  <c r="H26" i="33"/>
  <c r="C25" i="30"/>
  <c r="B25" i="15"/>
  <c r="B26" i="15"/>
  <c r="C25" i="15"/>
  <c r="C26" i="15"/>
  <c r="D25" i="15"/>
  <c r="E25" i="15"/>
  <c r="E26" i="15"/>
  <c r="F25" i="15"/>
  <c r="F26" i="15"/>
  <c r="G25" i="15"/>
  <c r="H25" i="15"/>
  <c r="H26" i="15"/>
  <c r="B25" i="32"/>
  <c r="C25" i="32"/>
  <c r="C26" i="32"/>
  <c r="D25" i="32"/>
  <c r="E25" i="32"/>
  <c r="F25" i="32"/>
  <c r="F26" i="32"/>
  <c r="G25" i="32"/>
  <c r="H25" i="32"/>
  <c r="I26" i="32"/>
  <c r="B25" i="33"/>
  <c r="C25" i="33"/>
  <c r="C26" i="33"/>
  <c r="D25" i="33"/>
  <c r="E25" i="33"/>
  <c r="E26" i="33"/>
  <c r="F25" i="33"/>
  <c r="B25" i="34"/>
  <c r="B26" i="34"/>
  <c r="D25" i="34"/>
  <c r="D26" i="34"/>
  <c r="E25" i="34"/>
  <c r="E26" i="34"/>
  <c r="F25" i="34"/>
  <c r="G25" i="34"/>
  <c r="G26" i="34"/>
  <c r="H25" i="34"/>
  <c r="B25" i="29"/>
  <c r="B26" i="29"/>
  <c r="C25" i="29"/>
  <c r="D25" i="29"/>
  <c r="D26" i="29"/>
  <c r="E25" i="29"/>
  <c r="F25" i="29"/>
  <c r="F26" i="29"/>
  <c r="G25" i="29"/>
  <c r="H25" i="29"/>
  <c r="H26" i="29"/>
  <c r="I26" i="29"/>
  <c r="B25" i="30"/>
  <c r="B26" i="30"/>
  <c r="D25" i="30"/>
  <c r="D26" i="30"/>
  <c r="E25" i="30"/>
  <c r="F25" i="30"/>
  <c r="G25" i="30"/>
  <c r="H25" i="30"/>
  <c r="I26" i="30"/>
  <c r="B25" i="31"/>
  <c r="B26" i="31"/>
  <c r="C25" i="31"/>
  <c r="D25" i="31"/>
  <c r="D26" i="31"/>
  <c r="E25" i="31"/>
  <c r="F25" i="31"/>
  <c r="G25" i="31"/>
  <c r="G26" i="31"/>
  <c r="H25" i="31"/>
  <c r="I26" i="31"/>
  <c r="B25" i="28"/>
  <c r="B26" i="28"/>
  <c r="C25" i="28"/>
  <c r="D25" i="28"/>
  <c r="E25" i="28"/>
  <c r="F25" i="28"/>
  <c r="F26" i="28"/>
  <c r="G25" i="28"/>
  <c r="H25" i="28"/>
  <c r="B25" i="27"/>
  <c r="C25" i="27"/>
  <c r="D25" i="27"/>
  <c r="E25" i="27"/>
  <c r="E26" i="27"/>
  <c r="F25" i="27"/>
  <c r="F26" i="27"/>
  <c r="G25" i="27"/>
  <c r="H25" i="27"/>
  <c r="H26" i="27"/>
  <c r="B25" i="26"/>
  <c r="C25" i="26"/>
  <c r="C26" i="26"/>
  <c r="D25" i="26"/>
  <c r="E25" i="26"/>
  <c r="E26" i="26"/>
  <c r="F25" i="26"/>
  <c r="G25" i="26"/>
  <c r="H25" i="26"/>
  <c r="I26" i="26"/>
  <c r="H26" i="26"/>
  <c r="B90" i="20"/>
  <c r="C11" i="25"/>
  <c r="D11" i="25"/>
  <c r="E11" i="25"/>
  <c r="F11" i="25"/>
  <c r="G11" i="25"/>
  <c r="H11" i="25"/>
  <c r="I11" i="25"/>
  <c r="J11" i="25"/>
  <c r="C17" i="25"/>
  <c r="D17" i="25"/>
  <c r="E17" i="25"/>
  <c r="F17" i="25"/>
  <c r="G17" i="25"/>
  <c r="H17" i="25"/>
  <c r="I17" i="25"/>
  <c r="J17" i="25"/>
  <c r="C23" i="25"/>
  <c r="D23" i="25"/>
  <c r="E23" i="25"/>
  <c r="F23" i="25"/>
  <c r="G23" i="25"/>
  <c r="H23" i="25"/>
  <c r="I23" i="25"/>
  <c r="J23" i="25"/>
  <c r="C32" i="25"/>
  <c r="D32" i="25"/>
  <c r="E32" i="25"/>
  <c r="F32" i="25"/>
  <c r="G32" i="25"/>
  <c r="H32" i="25"/>
  <c r="I32" i="25"/>
  <c r="J32" i="25"/>
  <c r="C43" i="25"/>
  <c r="D43" i="25"/>
  <c r="E43" i="25"/>
  <c r="F43" i="25"/>
  <c r="G43" i="25"/>
  <c r="H43" i="25"/>
  <c r="I43" i="25"/>
  <c r="J43" i="25"/>
  <c r="C56" i="25"/>
  <c r="D56" i="25"/>
  <c r="E56" i="25"/>
  <c r="F56" i="25"/>
  <c r="G56" i="25"/>
  <c r="H56" i="25"/>
  <c r="I56" i="25"/>
  <c r="J56" i="25"/>
  <c r="C62" i="25"/>
  <c r="D62" i="25"/>
  <c r="E62" i="25"/>
  <c r="F62" i="25"/>
  <c r="G62" i="25"/>
  <c r="H62" i="25"/>
  <c r="I62" i="25"/>
  <c r="J62" i="25"/>
  <c r="C72" i="25"/>
  <c r="D72" i="25"/>
  <c r="E72" i="25"/>
  <c r="F72" i="25"/>
  <c r="G72" i="25"/>
  <c r="H72" i="25"/>
  <c r="I72" i="25"/>
  <c r="J72" i="25"/>
  <c r="C90" i="25"/>
  <c r="D90" i="25"/>
  <c r="E90" i="25"/>
  <c r="F90" i="25"/>
  <c r="G90" i="25"/>
  <c r="H90" i="25"/>
  <c r="I90" i="25"/>
  <c r="J90" i="25"/>
  <c r="C102" i="25"/>
  <c r="D102" i="25"/>
  <c r="E102" i="25"/>
  <c r="F102" i="25"/>
  <c r="G102" i="25"/>
  <c r="H102" i="25"/>
  <c r="I102" i="25"/>
  <c r="J102" i="25"/>
  <c r="C111" i="25"/>
  <c r="D111" i="25"/>
  <c r="E111" i="25"/>
  <c r="F111" i="25"/>
  <c r="G111" i="25"/>
  <c r="H111" i="25"/>
  <c r="I111" i="25"/>
  <c r="J111" i="25"/>
  <c r="C118" i="25"/>
  <c r="D118" i="25"/>
  <c r="E118" i="25"/>
  <c r="F118" i="25"/>
  <c r="G118" i="25"/>
  <c r="H118" i="25"/>
  <c r="I118" i="25"/>
  <c r="J118" i="25"/>
  <c r="C126" i="25"/>
  <c r="D126" i="25"/>
  <c r="E126" i="25"/>
  <c r="F126" i="25"/>
  <c r="G126" i="25"/>
  <c r="H126" i="25"/>
  <c r="I126" i="25"/>
  <c r="J126" i="25"/>
  <c r="C132" i="25"/>
  <c r="D132" i="25"/>
  <c r="E132" i="25"/>
  <c r="F132" i="25"/>
  <c r="G132" i="25"/>
  <c r="H132" i="25"/>
  <c r="I132" i="25"/>
  <c r="J132" i="25"/>
  <c r="B11" i="25"/>
  <c r="K11" i="25"/>
  <c r="L11" i="25"/>
  <c r="M11" i="25"/>
  <c r="B17" i="25"/>
  <c r="K17" i="25"/>
  <c r="L17" i="25"/>
  <c r="M17" i="25"/>
  <c r="B23" i="25"/>
  <c r="K23" i="25"/>
  <c r="L23" i="25"/>
  <c r="M23" i="25"/>
  <c r="B32" i="25"/>
  <c r="K32" i="25"/>
  <c r="L32" i="25"/>
  <c r="M32" i="25"/>
  <c r="B43" i="25"/>
  <c r="K43" i="25"/>
  <c r="L43" i="25"/>
  <c r="M43" i="25"/>
  <c r="B56" i="25"/>
  <c r="K56" i="25"/>
  <c r="L56" i="25"/>
  <c r="M56" i="25"/>
  <c r="B62" i="25"/>
  <c r="K62" i="25"/>
  <c r="L62" i="25"/>
  <c r="M62" i="25"/>
  <c r="B72" i="25"/>
  <c r="K72" i="25"/>
  <c r="L72" i="25"/>
  <c r="M72" i="25"/>
  <c r="B90" i="25"/>
  <c r="K90" i="25"/>
  <c r="L90" i="25"/>
  <c r="M90" i="25"/>
  <c r="B102" i="25"/>
  <c r="K102" i="25"/>
  <c r="L102" i="25"/>
  <c r="M102" i="25"/>
  <c r="B111" i="25"/>
  <c r="K111" i="25"/>
  <c r="L111" i="25"/>
  <c r="M111" i="25"/>
  <c r="B118" i="25"/>
  <c r="K118" i="25"/>
  <c r="L118" i="25"/>
  <c r="M118" i="25"/>
  <c r="B126" i="25"/>
  <c r="K126" i="25"/>
  <c r="L126" i="25"/>
  <c r="M126" i="25"/>
  <c r="B132" i="25"/>
  <c r="K132" i="25"/>
  <c r="L132" i="25"/>
  <c r="M132" i="25"/>
  <c r="B11" i="24"/>
  <c r="C11" i="24"/>
  <c r="D11" i="24"/>
  <c r="E11" i="24"/>
  <c r="F11" i="24"/>
  <c r="G11" i="24"/>
  <c r="H11" i="24"/>
  <c r="I11" i="24"/>
  <c r="J11" i="24"/>
  <c r="K11" i="24"/>
  <c r="L11" i="24"/>
  <c r="M11" i="24"/>
  <c r="B17" i="24"/>
  <c r="C17" i="24"/>
  <c r="D17" i="24"/>
  <c r="E17" i="24"/>
  <c r="F17" i="24"/>
  <c r="G17" i="24"/>
  <c r="H17" i="24"/>
  <c r="I17" i="24"/>
  <c r="J17" i="24"/>
  <c r="K17" i="24"/>
  <c r="L17" i="24"/>
  <c r="M17" i="24"/>
  <c r="B23" i="24"/>
  <c r="C23" i="24"/>
  <c r="D23" i="24"/>
  <c r="E23" i="24"/>
  <c r="F23" i="24"/>
  <c r="G23" i="24"/>
  <c r="H23" i="24"/>
  <c r="I23" i="24"/>
  <c r="J23" i="24"/>
  <c r="K23" i="24"/>
  <c r="L23" i="24"/>
  <c r="M23" i="24"/>
  <c r="B32" i="24"/>
  <c r="C32" i="24"/>
  <c r="D32" i="24"/>
  <c r="E32" i="24"/>
  <c r="F32" i="24"/>
  <c r="G32" i="24"/>
  <c r="H32" i="24"/>
  <c r="I32" i="24"/>
  <c r="J32" i="24"/>
  <c r="K32" i="24"/>
  <c r="L32" i="24"/>
  <c r="M32" i="24"/>
  <c r="B43" i="24"/>
  <c r="C43" i="24"/>
  <c r="D43" i="24"/>
  <c r="E43" i="24"/>
  <c r="F43" i="24"/>
  <c r="G43" i="24"/>
  <c r="H43" i="24"/>
  <c r="I43" i="24"/>
  <c r="J43" i="24"/>
  <c r="K43" i="24"/>
  <c r="L43" i="24"/>
  <c r="M43" i="24"/>
  <c r="B56" i="24"/>
  <c r="C56" i="24"/>
  <c r="D56" i="24"/>
  <c r="E56" i="24"/>
  <c r="F56" i="24"/>
  <c r="G56" i="24"/>
  <c r="H56" i="24"/>
  <c r="I56" i="24"/>
  <c r="J56" i="24"/>
  <c r="K56" i="24"/>
  <c r="L56" i="24"/>
  <c r="M56" i="24"/>
  <c r="B62" i="24"/>
  <c r="C62" i="24"/>
  <c r="D62" i="24"/>
  <c r="E62" i="24"/>
  <c r="F62" i="24"/>
  <c r="G62" i="24"/>
  <c r="H62" i="24"/>
  <c r="I62" i="24"/>
  <c r="J62" i="24"/>
  <c r="K62" i="24"/>
  <c r="L62" i="24"/>
  <c r="M62" i="24"/>
  <c r="B72" i="24"/>
  <c r="C72" i="24"/>
  <c r="D72" i="24"/>
  <c r="E72" i="24"/>
  <c r="F72" i="24"/>
  <c r="G72" i="24"/>
  <c r="H72" i="24"/>
  <c r="I72" i="24"/>
  <c r="J72" i="24"/>
  <c r="K72" i="24"/>
  <c r="L72" i="24"/>
  <c r="M72" i="24"/>
  <c r="B90" i="24"/>
  <c r="C90" i="24"/>
  <c r="D90" i="24"/>
  <c r="E90" i="24"/>
  <c r="F90" i="24"/>
  <c r="G90" i="24"/>
  <c r="H90" i="24"/>
  <c r="I90" i="24"/>
  <c r="J90" i="24"/>
  <c r="K90" i="24"/>
  <c r="L90" i="24"/>
  <c r="M90" i="24"/>
  <c r="B102" i="24"/>
  <c r="C102" i="24"/>
  <c r="D102" i="24"/>
  <c r="E102" i="24"/>
  <c r="F102" i="24"/>
  <c r="G102" i="24"/>
  <c r="H102" i="24"/>
  <c r="I102" i="24"/>
  <c r="J102" i="24"/>
  <c r="K102" i="24"/>
  <c r="L102" i="24"/>
  <c r="M102" i="24"/>
  <c r="B111" i="24"/>
  <c r="C111" i="24"/>
  <c r="D111" i="24"/>
  <c r="E111" i="24"/>
  <c r="F111" i="24"/>
  <c r="G111" i="24"/>
  <c r="H111" i="24"/>
  <c r="I111" i="24"/>
  <c r="J111" i="24"/>
  <c r="K111" i="24"/>
  <c r="L111" i="24"/>
  <c r="M111" i="24"/>
  <c r="B118" i="24"/>
  <c r="C118" i="24"/>
  <c r="D118" i="24"/>
  <c r="E118" i="24"/>
  <c r="F118" i="24"/>
  <c r="G118" i="24"/>
  <c r="H118" i="24"/>
  <c r="I118" i="24"/>
  <c r="J118" i="24"/>
  <c r="K118" i="24"/>
  <c r="L118" i="24"/>
  <c r="M118" i="24"/>
  <c r="B126" i="24"/>
  <c r="C126" i="24"/>
  <c r="D126" i="24"/>
  <c r="E126" i="24"/>
  <c r="F126" i="24"/>
  <c r="G126" i="24"/>
  <c r="H126" i="24"/>
  <c r="I126" i="24"/>
  <c r="J126" i="24"/>
  <c r="K126" i="24"/>
  <c r="L126" i="24"/>
  <c r="M126" i="24"/>
  <c r="B132" i="24"/>
  <c r="C132" i="24"/>
  <c r="D132" i="24"/>
  <c r="E132" i="24"/>
  <c r="F132" i="24"/>
  <c r="G132" i="24"/>
  <c r="H132" i="24"/>
  <c r="I132" i="24"/>
  <c r="J132" i="24"/>
  <c r="K132" i="24"/>
  <c r="L132" i="24"/>
  <c r="M132" i="24"/>
  <c r="B134" i="24"/>
  <c r="F134" i="24"/>
  <c r="B11" i="20"/>
  <c r="C11" i="20"/>
  <c r="D11" i="20"/>
  <c r="E11" i="20"/>
  <c r="F11" i="20"/>
  <c r="G11" i="20"/>
  <c r="H11" i="20"/>
  <c r="I11" i="20"/>
  <c r="J11" i="20"/>
  <c r="K11" i="20"/>
  <c r="L11" i="20"/>
  <c r="M11" i="20"/>
  <c r="B17" i="20"/>
  <c r="C17" i="20"/>
  <c r="D17" i="20"/>
  <c r="E17" i="20"/>
  <c r="F17" i="20"/>
  <c r="G17" i="20"/>
  <c r="H17" i="20"/>
  <c r="I17" i="20"/>
  <c r="J17" i="20"/>
  <c r="K17" i="20"/>
  <c r="L17" i="20"/>
  <c r="M17" i="20"/>
  <c r="B23" i="20"/>
  <c r="C23" i="20"/>
  <c r="D23" i="20"/>
  <c r="E23" i="20"/>
  <c r="F23" i="20"/>
  <c r="G23" i="20"/>
  <c r="H23" i="20"/>
  <c r="I23" i="20"/>
  <c r="J23" i="20"/>
  <c r="K23" i="20"/>
  <c r="L23" i="20"/>
  <c r="M23" i="20"/>
  <c r="B32" i="20"/>
  <c r="C32" i="20"/>
  <c r="D32" i="20"/>
  <c r="E32" i="20"/>
  <c r="F32" i="20"/>
  <c r="G32" i="20"/>
  <c r="H32" i="20"/>
  <c r="I32" i="20"/>
  <c r="J32" i="20"/>
  <c r="K32" i="20"/>
  <c r="L32" i="20"/>
  <c r="M32" i="20"/>
  <c r="B43" i="20"/>
  <c r="C43" i="20"/>
  <c r="D43" i="20"/>
  <c r="E43" i="20"/>
  <c r="F43" i="20"/>
  <c r="G43" i="20"/>
  <c r="H43" i="20"/>
  <c r="I43" i="20"/>
  <c r="J43" i="20"/>
  <c r="K43" i="20"/>
  <c r="L43" i="20"/>
  <c r="M43" i="20"/>
  <c r="B56" i="20"/>
  <c r="C56" i="20"/>
  <c r="D56" i="20"/>
  <c r="E56" i="20"/>
  <c r="F56" i="20"/>
  <c r="G56" i="20"/>
  <c r="H56" i="20"/>
  <c r="I56" i="20"/>
  <c r="J56" i="20"/>
  <c r="K56" i="20"/>
  <c r="L56" i="20"/>
  <c r="M56" i="20"/>
  <c r="B62" i="20"/>
  <c r="C62" i="20"/>
  <c r="D62" i="20"/>
  <c r="E62" i="20"/>
  <c r="F62" i="20"/>
  <c r="G62" i="20"/>
  <c r="H62" i="20"/>
  <c r="I62" i="20"/>
  <c r="J62" i="20"/>
  <c r="K62" i="20"/>
  <c r="L62" i="20"/>
  <c r="M62" i="20"/>
  <c r="B72" i="20"/>
  <c r="C72" i="20"/>
  <c r="D72" i="20"/>
  <c r="E72" i="20"/>
  <c r="F72" i="20"/>
  <c r="G72" i="20"/>
  <c r="H72" i="20"/>
  <c r="I72" i="20"/>
  <c r="J72" i="20"/>
  <c r="K72" i="20"/>
  <c r="L72" i="20"/>
  <c r="M72" i="20"/>
  <c r="C90" i="20"/>
  <c r="D90" i="20"/>
  <c r="E90" i="20"/>
  <c r="F90" i="20"/>
  <c r="G90" i="20"/>
  <c r="H90" i="20"/>
  <c r="I90" i="20"/>
  <c r="J90" i="20"/>
  <c r="K90" i="20"/>
  <c r="L90" i="20"/>
  <c r="M90" i="20"/>
  <c r="B102" i="20"/>
  <c r="C102" i="20"/>
  <c r="D102" i="20"/>
  <c r="E102" i="20"/>
  <c r="F102" i="20"/>
  <c r="G102" i="20"/>
  <c r="H102" i="20"/>
  <c r="I102" i="20"/>
  <c r="J102" i="20"/>
  <c r="K102" i="20"/>
  <c r="L102" i="20"/>
  <c r="M102" i="20"/>
  <c r="B111" i="20"/>
  <c r="C111" i="20"/>
  <c r="D111" i="20"/>
  <c r="E111" i="20"/>
  <c r="F111" i="20"/>
  <c r="G111" i="20"/>
  <c r="H111" i="20"/>
  <c r="I111" i="20"/>
  <c r="J111" i="20"/>
  <c r="K111" i="20"/>
  <c r="L111" i="20"/>
  <c r="M111" i="20"/>
  <c r="B118" i="20"/>
  <c r="C118" i="20"/>
  <c r="D118" i="20"/>
  <c r="E118" i="20"/>
  <c r="F118" i="20"/>
  <c r="G118" i="20"/>
  <c r="H118" i="20"/>
  <c r="I118" i="20"/>
  <c r="J118" i="20"/>
  <c r="K118" i="20"/>
  <c r="L118" i="20"/>
  <c r="M118" i="20"/>
  <c r="B126" i="20"/>
  <c r="C126" i="20"/>
  <c r="D126" i="20"/>
  <c r="E126" i="20"/>
  <c r="F126" i="20"/>
  <c r="G126" i="20"/>
  <c r="H126" i="20"/>
  <c r="I126" i="20"/>
  <c r="J126" i="20"/>
  <c r="K126" i="20"/>
  <c r="L126" i="20"/>
  <c r="M126" i="20"/>
  <c r="B132" i="20"/>
  <c r="C132" i="20"/>
  <c r="D132" i="20"/>
  <c r="E132" i="20"/>
  <c r="F132" i="20"/>
  <c r="G132" i="20"/>
  <c r="H132" i="20"/>
  <c r="I132" i="20"/>
  <c r="J132" i="20"/>
  <c r="K132" i="20"/>
  <c r="L132" i="20"/>
  <c r="M132" i="20"/>
  <c r="B11" i="21"/>
  <c r="C11" i="21"/>
  <c r="D11" i="21"/>
  <c r="E11" i="21"/>
  <c r="F11" i="21"/>
  <c r="G11" i="21"/>
  <c r="H11" i="21"/>
  <c r="I11" i="21"/>
  <c r="J11" i="21"/>
  <c r="K11" i="21"/>
  <c r="L11" i="21"/>
  <c r="M11" i="21"/>
  <c r="B17" i="21"/>
  <c r="C17" i="21"/>
  <c r="D17" i="21"/>
  <c r="E17" i="21"/>
  <c r="F17" i="21"/>
  <c r="G17" i="21"/>
  <c r="H17" i="21"/>
  <c r="I17" i="21"/>
  <c r="J17" i="21"/>
  <c r="K17" i="21"/>
  <c r="L17" i="21"/>
  <c r="M17" i="21"/>
  <c r="B23" i="21"/>
  <c r="C23" i="21"/>
  <c r="D23" i="21"/>
  <c r="E23" i="21"/>
  <c r="F23" i="21"/>
  <c r="G23" i="21"/>
  <c r="H23" i="21"/>
  <c r="I23" i="21"/>
  <c r="J23" i="21"/>
  <c r="K23" i="21"/>
  <c r="L23" i="21"/>
  <c r="M23" i="21"/>
  <c r="B32" i="21"/>
  <c r="C32" i="21"/>
  <c r="D32" i="21"/>
  <c r="E32" i="21"/>
  <c r="F32" i="21"/>
  <c r="G32" i="21"/>
  <c r="H32" i="21"/>
  <c r="I32" i="21"/>
  <c r="J32" i="21"/>
  <c r="K32" i="21"/>
  <c r="L32" i="21"/>
  <c r="M32" i="21"/>
  <c r="B43" i="21"/>
  <c r="C43" i="21"/>
  <c r="D43" i="21"/>
  <c r="E43" i="21"/>
  <c r="F43" i="21"/>
  <c r="G43" i="21"/>
  <c r="H43" i="21"/>
  <c r="I43" i="21"/>
  <c r="J43" i="21"/>
  <c r="K43" i="21"/>
  <c r="L43" i="21"/>
  <c r="M43" i="21"/>
  <c r="B56" i="21"/>
  <c r="C56" i="21"/>
  <c r="D56" i="21"/>
  <c r="E56" i="21"/>
  <c r="F56" i="21"/>
  <c r="G56" i="21"/>
  <c r="H56" i="21"/>
  <c r="I56" i="21"/>
  <c r="J56" i="21"/>
  <c r="K56" i="21"/>
  <c r="L56" i="21"/>
  <c r="M56" i="21"/>
  <c r="B62" i="21"/>
  <c r="C62" i="21"/>
  <c r="D62" i="21"/>
  <c r="E62" i="21"/>
  <c r="F62" i="21"/>
  <c r="G62" i="21"/>
  <c r="H62" i="21"/>
  <c r="I62" i="21"/>
  <c r="J62" i="21"/>
  <c r="K62" i="21"/>
  <c r="L62" i="21"/>
  <c r="M62" i="21"/>
  <c r="B72" i="21"/>
  <c r="C72" i="21"/>
  <c r="D72" i="21"/>
  <c r="E72" i="21"/>
  <c r="F72" i="21"/>
  <c r="G72" i="21"/>
  <c r="H72" i="21"/>
  <c r="I72" i="21"/>
  <c r="J72" i="21"/>
  <c r="K72" i="21"/>
  <c r="L72" i="21"/>
  <c r="M72" i="21"/>
  <c r="B90" i="21"/>
  <c r="C90" i="21"/>
  <c r="D90" i="21"/>
  <c r="E90" i="21"/>
  <c r="F90" i="21"/>
  <c r="G90" i="21"/>
  <c r="H90" i="21"/>
  <c r="I90" i="21"/>
  <c r="J90" i="21"/>
  <c r="K90" i="21"/>
  <c r="L90" i="21"/>
  <c r="M90" i="21"/>
  <c r="B102" i="21"/>
  <c r="C102" i="21"/>
  <c r="D102" i="21"/>
  <c r="E102" i="21"/>
  <c r="F102" i="21"/>
  <c r="G102" i="21"/>
  <c r="H102" i="21"/>
  <c r="I102" i="21"/>
  <c r="J102" i="21"/>
  <c r="K102" i="21"/>
  <c r="L102" i="21"/>
  <c r="M102" i="21"/>
  <c r="B111" i="21"/>
  <c r="C111" i="21"/>
  <c r="D111" i="21"/>
  <c r="E111" i="21"/>
  <c r="F111" i="21"/>
  <c r="G111" i="21"/>
  <c r="H111" i="21"/>
  <c r="I111" i="21"/>
  <c r="J111" i="21"/>
  <c r="K111" i="21"/>
  <c r="L111" i="21"/>
  <c r="M111" i="21"/>
  <c r="B118" i="21"/>
  <c r="C118" i="21"/>
  <c r="D118" i="21"/>
  <c r="E118" i="21"/>
  <c r="F118" i="21"/>
  <c r="G118" i="21"/>
  <c r="H118" i="21"/>
  <c r="I118" i="21"/>
  <c r="J118" i="21"/>
  <c r="K118" i="21"/>
  <c r="L118" i="21"/>
  <c r="M118" i="21"/>
  <c r="B126" i="21"/>
  <c r="C126" i="21"/>
  <c r="D126" i="21"/>
  <c r="E126" i="21"/>
  <c r="F126" i="21"/>
  <c r="G126" i="21"/>
  <c r="H126" i="21"/>
  <c r="I126" i="21"/>
  <c r="J126" i="21"/>
  <c r="K126" i="21"/>
  <c r="L126" i="21"/>
  <c r="M126" i="21"/>
  <c r="B132" i="21"/>
  <c r="C132" i="21"/>
  <c r="D132" i="21"/>
  <c r="E132" i="21"/>
  <c r="F132" i="21"/>
  <c r="G132" i="21"/>
  <c r="H132" i="21"/>
  <c r="I132" i="21"/>
  <c r="J132" i="21"/>
  <c r="K132" i="21"/>
  <c r="L132" i="21"/>
  <c r="M132" i="21"/>
  <c r="B11" i="22"/>
  <c r="C11" i="22"/>
  <c r="D11" i="22"/>
  <c r="E11" i="22"/>
  <c r="F11" i="22"/>
  <c r="G11" i="22"/>
  <c r="H11" i="22"/>
  <c r="I11" i="22"/>
  <c r="J11" i="22"/>
  <c r="K11" i="22"/>
  <c r="L11" i="22"/>
  <c r="M11" i="22"/>
  <c r="B17" i="22"/>
  <c r="C17" i="22"/>
  <c r="D17" i="22"/>
  <c r="E17" i="22"/>
  <c r="F17" i="22"/>
  <c r="G17" i="22"/>
  <c r="H17" i="22"/>
  <c r="I17" i="22"/>
  <c r="J17" i="22"/>
  <c r="K17" i="22"/>
  <c r="L17" i="22"/>
  <c r="M17" i="22"/>
  <c r="B23" i="22"/>
  <c r="C23" i="22"/>
  <c r="D23" i="22"/>
  <c r="E23" i="22"/>
  <c r="F23" i="22"/>
  <c r="G23" i="22"/>
  <c r="H23" i="22"/>
  <c r="I23" i="22"/>
  <c r="J23" i="22"/>
  <c r="K23" i="22"/>
  <c r="L23" i="22"/>
  <c r="M23" i="22"/>
  <c r="B32" i="22"/>
  <c r="C32" i="22"/>
  <c r="D32" i="22"/>
  <c r="E32" i="22"/>
  <c r="F32" i="22"/>
  <c r="G32" i="22"/>
  <c r="H32" i="22"/>
  <c r="I32" i="22"/>
  <c r="J32" i="22"/>
  <c r="K32" i="22"/>
  <c r="L32" i="22"/>
  <c r="M32" i="22"/>
  <c r="B43" i="22"/>
  <c r="C43" i="22"/>
  <c r="D43" i="22"/>
  <c r="E43" i="22"/>
  <c r="F43" i="22"/>
  <c r="G43" i="22"/>
  <c r="H43" i="22"/>
  <c r="I43" i="22"/>
  <c r="J43" i="22"/>
  <c r="K43" i="22"/>
  <c r="L43" i="22"/>
  <c r="M43" i="22"/>
  <c r="B56" i="22"/>
  <c r="C56" i="22"/>
  <c r="D56" i="22"/>
  <c r="E56" i="22"/>
  <c r="F56" i="22"/>
  <c r="G56" i="22"/>
  <c r="H56" i="22"/>
  <c r="I56" i="22"/>
  <c r="J56" i="22"/>
  <c r="K56" i="22"/>
  <c r="L56" i="22"/>
  <c r="M56" i="22"/>
  <c r="B62" i="22"/>
  <c r="C62" i="22"/>
  <c r="D62" i="22"/>
  <c r="E62" i="22"/>
  <c r="F62" i="22"/>
  <c r="G62" i="22"/>
  <c r="H62" i="22"/>
  <c r="I62" i="22"/>
  <c r="J62" i="22"/>
  <c r="K62" i="22"/>
  <c r="L62" i="22"/>
  <c r="M62" i="22"/>
  <c r="B72" i="22"/>
  <c r="C72" i="22"/>
  <c r="D72" i="22"/>
  <c r="E72" i="22"/>
  <c r="F72" i="22"/>
  <c r="G72" i="22"/>
  <c r="H72" i="22"/>
  <c r="I72" i="22"/>
  <c r="J72" i="22"/>
  <c r="K72" i="22"/>
  <c r="L72" i="22"/>
  <c r="M72" i="22"/>
  <c r="B90" i="22"/>
  <c r="C90" i="22"/>
  <c r="D90" i="22"/>
  <c r="E90" i="22"/>
  <c r="F90" i="22"/>
  <c r="G90" i="22"/>
  <c r="H90" i="22"/>
  <c r="I90" i="22"/>
  <c r="J90" i="22"/>
  <c r="K90" i="22"/>
  <c r="L90" i="22"/>
  <c r="M90" i="22"/>
  <c r="B102" i="22"/>
  <c r="C102" i="22"/>
  <c r="D102" i="22"/>
  <c r="E102" i="22"/>
  <c r="F102" i="22"/>
  <c r="G102" i="22"/>
  <c r="H102" i="22"/>
  <c r="I102" i="22"/>
  <c r="J102" i="22"/>
  <c r="K102" i="22"/>
  <c r="L102" i="22"/>
  <c r="M102" i="22"/>
  <c r="B111" i="22"/>
  <c r="C111" i="22"/>
  <c r="D111" i="22"/>
  <c r="E111" i="22"/>
  <c r="F111" i="22"/>
  <c r="G111" i="22"/>
  <c r="H111" i="22"/>
  <c r="I111" i="22"/>
  <c r="J111" i="22"/>
  <c r="K111" i="22"/>
  <c r="L111" i="22"/>
  <c r="M111" i="22"/>
  <c r="B118" i="22"/>
  <c r="C118" i="22"/>
  <c r="D118" i="22"/>
  <c r="E118" i="22"/>
  <c r="F118" i="22"/>
  <c r="G118" i="22"/>
  <c r="H118" i="22"/>
  <c r="I118" i="22"/>
  <c r="J118" i="22"/>
  <c r="K118" i="22"/>
  <c r="L118" i="22"/>
  <c r="M118" i="22"/>
  <c r="B126" i="22"/>
  <c r="C126" i="22"/>
  <c r="D126" i="22"/>
  <c r="E126" i="22"/>
  <c r="F126" i="22"/>
  <c r="G126" i="22"/>
  <c r="H126" i="22"/>
  <c r="I126" i="22"/>
  <c r="J126" i="22"/>
  <c r="K126" i="22"/>
  <c r="L126" i="22"/>
  <c r="M126" i="22"/>
  <c r="B132" i="22"/>
  <c r="C132" i="22"/>
  <c r="D132" i="22"/>
  <c r="E132" i="22"/>
  <c r="F132" i="22"/>
  <c r="G132" i="22"/>
  <c r="H132" i="22"/>
  <c r="I132" i="22"/>
  <c r="J132" i="22"/>
  <c r="K132" i="22"/>
  <c r="L132" i="22"/>
  <c r="M132" i="22"/>
  <c r="B134" i="22"/>
  <c r="C134" i="22"/>
  <c r="D134" i="22"/>
  <c r="E134" i="22"/>
  <c r="F134" i="22"/>
  <c r="G134" i="22"/>
  <c r="H134" i="22"/>
  <c r="I134" i="22"/>
  <c r="J134" i="22"/>
  <c r="K134" i="22"/>
  <c r="L134" i="22"/>
  <c r="M134" i="22"/>
  <c r="B11" i="23"/>
  <c r="C11" i="23"/>
  <c r="D11" i="23"/>
  <c r="E11" i="23"/>
  <c r="F11" i="23"/>
  <c r="G11" i="23"/>
  <c r="H11" i="23"/>
  <c r="I11" i="23"/>
  <c r="J11" i="23"/>
  <c r="K11" i="23"/>
  <c r="L11" i="23"/>
  <c r="M11" i="23"/>
  <c r="B17" i="23"/>
  <c r="C17" i="23"/>
  <c r="D17" i="23"/>
  <c r="E17" i="23"/>
  <c r="F17" i="23"/>
  <c r="G17" i="23"/>
  <c r="H17" i="23"/>
  <c r="I17" i="23"/>
  <c r="J17" i="23"/>
  <c r="K17" i="23"/>
  <c r="L17" i="23"/>
  <c r="M17" i="23"/>
  <c r="B23" i="23"/>
  <c r="C23" i="23"/>
  <c r="D23" i="23"/>
  <c r="E23" i="23"/>
  <c r="F23" i="23"/>
  <c r="G23" i="23"/>
  <c r="H23" i="23"/>
  <c r="I23" i="23"/>
  <c r="J23" i="23"/>
  <c r="K23" i="23"/>
  <c r="L23" i="23"/>
  <c r="M23" i="23"/>
  <c r="B32" i="23"/>
  <c r="C32" i="23"/>
  <c r="D32" i="23"/>
  <c r="E32" i="23"/>
  <c r="F32" i="23"/>
  <c r="G32" i="23"/>
  <c r="H32" i="23"/>
  <c r="I32" i="23"/>
  <c r="J32" i="23"/>
  <c r="K32" i="23"/>
  <c r="L32" i="23"/>
  <c r="M32" i="23"/>
  <c r="B43" i="23"/>
  <c r="C43" i="23"/>
  <c r="D43" i="23"/>
  <c r="E43" i="23"/>
  <c r="F43" i="23"/>
  <c r="G43" i="23"/>
  <c r="H43" i="23"/>
  <c r="I43" i="23"/>
  <c r="J43" i="23"/>
  <c r="K43" i="23"/>
  <c r="L43" i="23"/>
  <c r="M43" i="23"/>
  <c r="B56" i="23"/>
  <c r="C56" i="23"/>
  <c r="D56" i="23"/>
  <c r="E56" i="23"/>
  <c r="F56" i="23"/>
  <c r="G56" i="23"/>
  <c r="H56" i="23"/>
  <c r="I56" i="23"/>
  <c r="J56" i="23"/>
  <c r="K56" i="23"/>
  <c r="L56" i="23"/>
  <c r="M56" i="23"/>
  <c r="B62" i="23"/>
  <c r="C62" i="23"/>
  <c r="D62" i="23"/>
  <c r="E62" i="23"/>
  <c r="F62" i="23"/>
  <c r="G62" i="23"/>
  <c r="H62" i="23"/>
  <c r="I62" i="23"/>
  <c r="J62" i="23"/>
  <c r="K62" i="23"/>
  <c r="L62" i="23"/>
  <c r="M62" i="23"/>
  <c r="B72" i="23"/>
  <c r="C72" i="23"/>
  <c r="D72" i="23"/>
  <c r="E72" i="23"/>
  <c r="F72" i="23"/>
  <c r="G72" i="23"/>
  <c r="H72" i="23"/>
  <c r="I72" i="23"/>
  <c r="J72" i="23"/>
  <c r="K72" i="23"/>
  <c r="L72" i="23"/>
  <c r="M72" i="23"/>
  <c r="B90" i="23"/>
  <c r="C90" i="23"/>
  <c r="D90" i="23"/>
  <c r="E90" i="23"/>
  <c r="F90" i="23"/>
  <c r="G90" i="23"/>
  <c r="H90" i="23"/>
  <c r="I90" i="23"/>
  <c r="J90" i="23"/>
  <c r="K90" i="23"/>
  <c r="L90" i="23"/>
  <c r="M90" i="23"/>
  <c r="B102" i="23"/>
  <c r="C102" i="23"/>
  <c r="D102" i="23"/>
  <c r="E102" i="23"/>
  <c r="F102" i="23"/>
  <c r="G102" i="23"/>
  <c r="H102" i="23"/>
  <c r="I102" i="23"/>
  <c r="J102" i="23"/>
  <c r="K102" i="23"/>
  <c r="L102" i="23"/>
  <c r="M102" i="23"/>
  <c r="B111" i="23"/>
  <c r="C111" i="23"/>
  <c r="D111" i="23"/>
  <c r="E111" i="23"/>
  <c r="F111" i="23"/>
  <c r="G111" i="23"/>
  <c r="H111" i="23"/>
  <c r="I111" i="23"/>
  <c r="J111" i="23"/>
  <c r="K111" i="23"/>
  <c r="L111" i="23"/>
  <c r="M111" i="23"/>
  <c r="B118" i="23"/>
  <c r="C118" i="23"/>
  <c r="D118" i="23"/>
  <c r="E118" i="23"/>
  <c r="F118" i="23"/>
  <c r="G118" i="23"/>
  <c r="H118" i="23"/>
  <c r="I118" i="23"/>
  <c r="J118" i="23"/>
  <c r="K118" i="23"/>
  <c r="L118" i="23"/>
  <c r="M118" i="23"/>
  <c r="B126" i="23"/>
  <c r="C126" i="23"/>
  <c r="D126" i="23"/>
  <c r="E126" i="23"/>
  <c r="F126" i="23"/>
  <c r="G126" i="23"/>
  <c r="H126" i="23"/>
  <c r="I126" i="23"/>
  <c r="J126" i="23"/>
  <c r="K126" i="23"/>
  <c r="L126" i="23"/>
  <c r="M126" i="23"/>
  <c r="B132" i="23"/>
  <c r="C132" i="23"/>
  <c r="D132" i="23"/>
  <c r="E132" i="23"/>
  <c r="F132" i="23"/>
  <c r="G132" i="23"/>
  <c r="H132" i="23"/>
  <c r="I132" i="23"/>
  <c r="J132" i="23"/>
  <c r="K132" i="23"/>
  <c r="L132" i="23"/>
  <c r="M132" i="23"/>
  <c r="B11" i="18"/>
  <c r="C11" i="18"/>
  <c r="D11" i="18"/>
  <c r="E11" i="18"/>
  <c r="F11" i="18"/>
  <c r="G11" i="18"/>
  <c r="H11" i="18"/>
  <c r="I11" i="18"/>
  <c r="J11" i="18"/>
  <c r="K11" i="18"/>
  <c r="L11" i="18"/>
  <c r="M11" i="18"/>
  <c r="B17" i="18"/>
  <c r="C17" i="18"/>
  <c r="D17" i="18"/>
  <c r="E17" i="18"/>
  <c r="F17" i="18"/>
  <c r="G17" i="18"/>
  <c r="H17" i="18"/>
  <c r="I17" i="18"/>
  <c r="J17" i="18"/>
  <c r="K17" i="18"/>
  <c r="L17" i="18"/>
  <c r="M17" i="18"/>
  <c r="B23" i="18"/>
  <c r="C23" i="18"/>
  <c r="D23" i="18"/>
  <c r="E23" i="18"/>
  <c r="F23" i="18"/>
  <c r="G23" i="18"/>
  <c r="H23" i="18"/>
  <c r="I23" i="18"/>
  <c r="J23" i="18"/>
  <c r="K23" i="18"/>
  <c r="L23" i="18"/>
  <c r="M23" i="18"/>
  <c r="B32" i="18"/>
  <c r="C32" i="18"/>
  <c r="D32" i="18"/>
  <c r="E32" i="18"/>
  <c r="F32" i="18"/>
  <c r="G32" i="18"/>
  <c r="H32" i="18"/>
  <c r="I32" i="18"/>
  <c r="J32" i="18"/>
  <c r="K32" i="18"/>
  <c r="L32" i="18"/>
  <c r="M32" i="18"/>
  <c r="B43" i="18"/>
  <c r="C43" i="18"/>
  <c r="D43" i="18"/>
  <c r="E43" i="18"/>
  <c r="F43" i="18"/>
  <c r="G43" i="18"/>
  <c r="H43" i="18"/>
  <c r="I43" i="18"/>
  <c r="J43" i="18"/>
  <c r="K43" i="18"/>
  <c r="L43" i="18"/>
  <c r="M43" i="18"/>
  <c r="B56" i="18"/>
  <c r="C56" i="18"/>
  <c r="D56" i="18"/>
  <c r="E56" i="18"/>
  <c r="F56" i="18"/>
  <c r="G56" i="18"/>
  <c r="H56" i="18"/>
  <c r="I56" i="18"/>
  <c r="J56" i="18"/>
  <c r="K56" i="18"/>
  <c r="L56" i="18"/>
  <c r="M56" i="18"/>
  <c r="B62" i="18"/>
  <c r="C62" i="18"/>
  <c r="D62" i="18"/>
  <c r="E62" i="18"/>
  <c r="F62" i="18"/>
  <c r="G62" i="18"/>
  <c r="H62" i="18"/>
  <c r="I62" i="18"/>
  <c r="J62" i="18"/>
  <c r="K62" i="18"/>
  <c r="L62" i="18"/>
  <c r="M62" i="18"/>
  <c r="B72" i="18"/>
  <c r="C72" i="18"/>
  <c r="D72" i="18"/>
  <c r="E72" i="18"/>
  <c r="F72" i="18"/>
  <c r="G72" i="18"/>
  <c r="H72" i="18"/>
  <c r="I72" i="18"/>
  <c r="J72" i="18"/>
  <c r="K72" i="18"/>
  <c r="L72" i="18"/>
  <c r="M72" i="18"/>
  <c r="B90" i="18"/>
  <c r="C90" i="18"/>
  <c r="D90" i="18"/>
  <c r="E90" i="18"/>
  <c r="F90" i="18"/>
  <c r="G90" i="18"/>
  <c r="H90" i="18"/>
  <c r="I90" i="18"/>
  <c r="J90" i="18"/>
  <c r="K90" i="18"/>
  <c r="L90" i="18"/>
  <c r="M90" i="18"/>
  <c r="B102" i="18"/>
  <c r="C102" i="18"/>
  <c r="D102" i="18"/>
  <c r="E102" i="18"/>
  <c r="F102" i="18"/>
  <c r="G102" i="18"/>
  <c r="H102" i="18"/>
  <c r="I102" i="18"/>
  <c r="J102" i="18"/>
  <c r="K102" i="18"/>
  <c r="L102" i="18"/>
  <c r="M102" i="18"/>
  <c r="B111" i="18"/>
  <c r="C111" i="18"/>
  <c r="D111" i="18"/>
  <c r="E111" i="18"/>
  <c r="F111" i="18"/>
  <c r="G111" i="18"/>
  <c r="H111" i="18"/>
  <c r="I111" i="18"/>
  <c r="J111" i="18"/>
  <c r="K111" i="18"/>
  <c r="L111" i="18"/>
  <c r="M111" i="18"/>
  <c r="B118" i="18"/>
  <c r="C118" i="18"/>
  <c r="D118" i="18"/>
  <c r="E118" i="18"/>
  <c r="F118" i="18"/>
  <c r="G118" i="18"/>
  <c r="H118" i="18"/>
  <c r="I118" i="18"/>
  <c r="J118" i="18"/>
  <c r="K118" i="18"/>
  <c r="L118" i="18"/>
  <c r="M118" i="18"/>
  <c r="B126" i="18"/>
  <c r="C126" i="18"/>
  <c r="D126" i="18"/>
  <c r="E126" i="18"/>
  <c r="F126" i="18"/>
  <c r="G126" i="18"/>
  <c r="H126" i="18"/>
  <c r="I126" i="18"/>
  <c r="J126" i="18"/>
  <c r="K126" i="18"/>
  <c r="L126" i="18"/>
  <c r="M126" i="18"/>
  <c r="B132" i="18"/>
  <c r="C132" i="18"/>
  <c r="D132" i="18"/>
  <c r="E132" i="18"/>
  <c r="F132" i="18"/>
  <c r="G132" i="18"/>
  <c r="H132" i="18"/>
  <c r="I132" i="18"/>
  <c r="J132" i="18"/>
  <c r="K132" i="18"/>
  <c r="L132" i="18"/>
  <c r="M132" i="18"/>
  <c r="B134" i="18"/>
  <c r="C134" i="18"/>
  <c r="D134" i="18"/>
  <c r="E134" i="18"/>
  <c r="F134" i="18"/>
  <c r="G134" i="18"/>
  <c r="H134" i="18"/>
  <c r="I134" i="18"/>
  <c r="J134" i="18"/>
  <c r="K134" i="18"/>
  <c r="L134" i="18"/>
  <c r="M134" i="18"/>
  <c r="B11" i="19"/>
  <c r="C11" i="19"/>
  <c r="D11" i="19"/>
  <c r="E11" i="19"/>
  <c r="F11" i="19"/>
  <c r="G11" i="19"/>
  <c r="H11" i="19"/>
  <c r="I11" i="19"/>
  <c r="J11" i="19"/>
  <c r="K11" i="19"/>
  <c r="L11" i="19"/>
  <c r="M11" i="19"/>
  <c r="B17" i="19"/>
  <c r="C17" i="19"/>
  <c r="D17" i="19"/>
  <c r="E17" i="19"/>
  <c r="F17" i="19"/>
  <c r="G17" i="19"/>
  <c r="H17" i="19"/>
  <c r="I17" i="19"/>
  <c r="J17" i="19"/>
  <c r="K17" i="19"/>
  <c r="L17" i="19"/>
  <c r="M17" i="19"/>
  <c r="B23" i="19"/>
  <c r="C23" i="19"/>
  <c r="D23" i="19"/>
  <c r="E23" i="19"/>
  <c r="F23" i="19"/>
  <c r="G23" i="19"/>
  <c r="H23" i="19"/>
  <c r="I23" i="19"/>
  <c r="J23" i="19"/>
  <c r="K23" i="19"/>
  <c r="L23" i="19"/>
  <c r="M23" i="19"/>
  <c r="B32" i="19"/>
  <c r="C32" i="19"/>
  <c r="D32" i="19"/>
  <c r="E32" i="19"/>
  <c r="F32" i="19"/>
  <c r="G32" i="19"/>
  <c r="H32" i="19"/>
  <c r="I32" i="19"/>
  <c r="J32" i="19"/>
  <c r="K32" i="19"/>
  <c r="L32" i="19"/>
  <c r="M32" i="19"/>
  <c r="B43" i="19"/>
  <c r="C43" i="19"/>
  <c r="D43" i="19"/>
  <c r="E43" i="19"/>
  <c r="F43" i="19"/>
  <c r="G43" i="19"/>
  <c r="H43" i="19"/>
  <c r="I43" i="19"/>
  <c r="J43" i="19"/>
  <c r="K43" i="19"/>
  <c r="L43" i="19"/>
  <c r="M43" i="19"/>
  <c r="B56" i="19"/>
  <c r="C56" i="19"/>
  <c r="D56" i="19"/>
  <c r="E56" i="19"/>
  <c r="F56" i="19"/>
  <c r="G56" i="19"/>
  <c r="H56" i="19"/>
  <c r="I56" i="19"/>
  <c r="J56" i="19"/>
  <c r="K56" i="19"/>
  <c r="L56" i="19"/>
  <c r="M56" i="19"/>
  <c r="B62" i="19"/>
  <c r="C62" i="19"/>
  <c r="D62" i="19"/>
  <c r="E62" i="19"/>
  <c r="F62" i="19"/>
  <c r="G62" i="19"/>
  <c r="H62" i="19"/>
  <c r="I62" i="19"/>
  <c r="J62" i="19"/>
  <c r="K62" i="19"/>
  <c r="L62" i="19"/>
  <c r="M62" i="19"/>
  <c r="B72" i="19"/>
  <c r="C72" i="19"/>
  <c r="D72" i="19"/>
  <c r="E72" i="19"/>
  <c r="F72" i="19"/>
  <c r="G72" i="19"/>
  <c r="H72" i="19"/>
  <c r="I72" i="19"/>
  <c r="J72" i="19"/>
  <c r="K72" i="19"/>
  <c r="L72" i="19"/>
  <c r="M72" i="19"/>
  <c r="B90" i="19"/>
  <c r="C90" i="19"/>
  <c r="D90" i="19"/>
  <c r="E90" i="19"/>
  <c r="F90" i="19"/>
  <c r="G90" i="19"/>
  <c r="H90" i="19"/>
  <c r="I90" i="19"/>
  <c r="J90" i="19"/>
  <c r="K90" i="19"/>
  <c r="L90" i="19"/>
  <c r="M90" i="19"/>
  <c r="B102" i="19"/>
  <c r="C102" i="19"/>
  <c r="D102" i="19"/>
  <c r="E102" i="19"/>
  <c r="F102" i="19"/>
  <c r="G102" i="19"/>
  <c r="H102" i="19"/>
  <c r="I102" i="19"/>
  <c r="J102" i="19"/>
  <c r="K102" i="19"/>
  <c r="L102" i="19"/>
  <c r="M102" i="19"/>
  <c r="B111" i="19"/>
  <c r="C111" i="19"/>
  <c r="D111" i="19"/>
  <c r="E111" i="19"/>
  <c r="F111" i="19"/>
  <c r="G111" i="19"/>
  <c r="H111" i="19"/>
  <c r="I111" i="19"/>
  <c r="J111" i="19"/>
  <c r="K111" i="19"/>
  <c r="L111" i="19"/>
  <c r="M111" i="19"/>
  <c r="B118" i="19"/>
  <c r="C118" i="19"/>
  <c r="D118" i="19"/>
  <c r="E118" i="19"/>
  <c r="F118" i="19"/>
  <c r="G118" i="19"/>
  <c r="H118" i="19"/>
  <c r="I118" i="19"/>
  <c r="J118" i="19"/>
  <c r="K118" i="19"/>
  <c r="L118" i="19"/>
  <c r="M118" i="19"/>
  <c r="B126" i="19"/>
  <c r="C126" i="19"/>
  <c r="D126" i="19"/>
  <c r="E126" i="19"/>
  <c r="F126" i="19"/>
  <c r="G126" i="19"/>
  <c r="H126" i="19"/>
  <c r="I126" i="19"/>
  <c r="J126" i="19"/>
  <c r="K126" i="19"/>
  <c r="L126" i="19"/>
  <c r="M126" i="19"/>
  <c r="B132" i="19"/>
  <c r="C132" i="19"/>
  <c r="D132" i="19"/>
  <c r="E132" i="19"/>
  <c r="F132" i="19"/>
  <c r="G132" i="19"/>
  <c r="H132" i="19"/>
  <c r="I132" i="19"/>
  <c r="J132" i="19"/>
  <c r="K132" i="19"/>
  <c r="L132" i="19"/>
  <c r="M132" i="19"/>
  <c r="B134" i="19"/>
  <c r="C134" i="19"/>
  <c r="D134" i="19"/>
  <c r="E134" i="19"/>
  <c r="F134" i="19"/>
  <c r="G134" i="19"/>
  <c r="H134" i="19"/>
  <c r="I134" i="19"/>
  <c r="J134" i="19"/>
  <c r="K134" i="19"/>
  <c r="L134" i="19"/>
  <c r="M134" i="19"/>
  <c r="B11" i="17"/>
  <c r="C11" i="17"/>
  <c r="D11" i="17"/>
  <c r="E11" i="17"/>
  <c r="F11" i="17"/>
  <c r="G11" i="17"/>
  <c r="H11" i="17"/>
  <c r="I11" i="17"/>
  <c r="J11" i="17"/>
  <c r="K11" i="17"/>
  <c r="L11" i="17"/>
  <c r="M11" i="17"/>
  <c r="B17" i="17"/>
  <c r="C17" i="17"/>
  <c r="D17" i="17"/>
  <c r="E17" i="17"/>
  <c r="F17" i="17"/>
  <c r="G17" i="17"/>
  <c r="H17" i="17"/>
  <c r="I17" i="17"/>
  <c r="J17" i="17"/>
  <c r="K17" i="17"/>
  <c r="L17" i="17"/>
  <c r="M17" i="17"/>
  <c r="B23" i="17"/>
  <c r="C23" i="17"/>
  <c r="D23" i="17"/>
  <c r="E23" i="17"/>
  <c r="F23" i="17"/>
  <c r="G23" i="17"/>
  <c r="H23" i="17"/>
  <c r="I23" i="17"/>
  <c r="J23" i="17"/>
  <c r="K23" i="17"/>
  <c r="L23" i="17"/>
  <c r="M23" i="17"/>
  <c r="B32" i="17"/>
  <c r="C32" i="17"/>
  <c r="D32" i="17"/>
  <c r="E32" i="17"/>
  <c r="F32" i="17"/>
  <c r="G32" i="17"/>
  <c r="H32" i="17"/>
  <c r="I32" i="17"/>
  <c r="J32" i="17"/>
  <c r="K32" i="17"/>
  <c r="L32" i="17"/>
  <c r="M32" i="17"/>
  <c r="B43" i="17"/>
  <c r="C43" i="17"/>
  <c r="D43" i="17"/>
  <c r="E43" i="17"/>
  <c r="F43" i="17"/>
  <c r="G43" i="17"/>
  <c r="H43" i="17"/>
  <c r="I43" i="17"/>
  <c r="J43" i="17"/>
  <c r="K43" i="17"/>
  <c r="L43" i="17"/>
  <c r="M43" i="17"/>
  <c r="B56" i="17"/>
  <c r="C56" i="17"/>
  <c r="D56" i="17"/>
  <c r="E56" i="17"/>
  <c r="F56" i="17"/>
  <c r="G56" i="17"/>
  <c r="H56" i="17"/>
  <c r="I56" i="17"/>
  <c r="J56" i="17"/>
  <c r="K56" i="17"/>
  <c r="L56" i="17"/>
  <c r="M56" i="17"/>
  <c r="B62" i="17"/>
  <c r="C62" i="17"/>
  <c r="D62" i="17"/>
  <c r="E62" i="17"/>
  <c r="F62" i="17"/>
  <c r="G62" i="17"/>
  <c r="H62" i="17"/>
  <c r="I62" i="17"/>
  <c r="J62" i="17"/>
  <c r="K62" i="17"/>
  <c r="L62" i="17"/>
  <c r="M62" i="17"/>
  <c r="B72" i="17"/>
  <c r="C72" i="17"/>
  <c r="D72" i="17"/>
  <c r="E72" i="17"/>
  <c r="F72" i="17"/>
  <c r="G72" i="17"/>
  <c r="H72" i="17"/>
  <c r="I72" i="17"/>
  <c r="J72" i="17"/>
  <c r="K72" i="17"/>
  <c r="L72" i="17"/>
  <c r="M72" i="17"/>
  <c r="B90" i="17"/>
  <c r="C90" i="17"/>
  <c r="D90" i="17"/>
  <c r="E90" i="17"/>
  <c r="F90" i="17"/>
  <c r="G90" i="17"/>
  <c r="H90" i="17"/>
  <c r="I90" i="17"/>
  <c r="J90" i="17"/>
  <c r="K90" i="17"/>
  <c r="L90" i="17"/>
  <c r="M90" i="17"/>
  <c r="B102" i="17"/>
  <c r="C102" i="17"/>
  <c r="D102" i="17"/>
  <c r="E102" i="17"/>
  <c r="F102" i="17"/>
  <c r="G102" i="17"/>
  <c r="H102" i="17"/>
  <c r="I102" i="17"/>
  <c r="J102" i="17"/>
  <c r="K102" i="17"/>
  <c r="L102" i="17"/>
  <c r="M102" i="17"/>
  <c r="B111" i="17"/>
  <c r="C111" i="17"/>
  <c r="D111" i="17"/>
  <c r="E111" i="17"/>
  <c r="F111" i="17"/>
  <c r="G111" i="17"/>
  <c r="H111" i="17"/>
  <c r="I111" i="17"/>
  <c r="J111" i="17"/>
  <c r="K111" i="17"/>
  <c r="L111" i="17"/>
  <c r="M111" i="17"/>
  <c r="B118" i="17"/>
  <c r="C118" i="17"/>
  <c r="D118" i="17"/>
  <c r="E118" i="17"/>
  <c r="F118" i="17"/>
  <c r="G118" i="17"/>
  <c r="H118" i="17"/>
  <c r="I118" i="17"/>
  <c r="J118" i="17"/>
  <c r="K118" i="17"/>
  <c r="L118" i="17"/>
  <c r="M118" i="17"/>
  <c r="B126" i="17"/>
  <c r="C126" i="17"/>
  <c r="D126" i="17"/>
  <c r="E126" i="17"/>
  <c r="F126" i="17"/>
  <c r="G126" i="17"/>
  <c r="H126" i="17"/>
  <c r="I126" i="17"/>
  <c r="J126" i="17"/>
  <c r="K126" i="17"/>
  <c r="L126" i="17"/>
  <c r="M126" i="17"/>
  <c r="B132" i="17"/>
  <c r="C132" i="17"/>
  <c r="D132" i="17"/>
  <c r="E132" i="17"/>
  <c r="F132" i="17"/>
  <c r="G132" i="17"/>
  <c r="H132" i="17"/>
  <c r="I132" i="17"/>
  <c r="J132" i="17"/>
  <c r="K132" i="17"/>
  <c r="L132" i="17"/>
  <c r="M132" i="17"/>
  <c r="B134" i="17"/>
  <c r="C134" i="17"/>
  <c r="D134" i="17"/>
  <c r="E134" i="17"/>
  <c r="F134" i="17"/>
  <c r="G134" i="17"/>
  <c r="H134" i="17"/>
  <c r="I134" i="17"/>
  <c r="J134" i="17"/>
  <c r="K134" i="17"/>
  <c r="L134" i="17"/>
  <c r="M134" i="17"/>
  <c r="B11" i="16"/>
  <c r="B17" i="16"/>
  <c r="B23" i="16"/>
  <c r="B32" i="16"/>
  <c r="B43" i="16"/>
  <c r="B56" i="16"/>
  <c r="B62" i="16"/>
  <c r="B72" i="16"/>
  <c r="B90" i="16"/>
  <c r="B102" i="16"/>
  <c r="B111" i="16"/>
  <c r="B118" i="16"/>
  <c r="B126" i="16"/>
  <c r="B132" i="16"/>
  <c r="C56" i="16"/>
  <c r="C62" i="16"/>
  <c r="C43" i="16"/>
  <c r="C32" i="16"/>
  <c r="C23" i="16"/>
  <c r="C17" i="16"/>
  <c r="C11" i="16"/>
  <c r="C72" i="16"/>
  <c r="C90" i="16"/>
  <c r="C102" i="16"/>
  <c r="C111" i="16"/>
  <c r="C118" i="16"/>
  <c r="C126" i="16"/>
  <c r="C132" i="16"/>
  <c r="D56" i="16"/>
  <c r="D62" i="16"/>
  <c r="D43" i="16"/>
  <c r="D32" i="16"/>
  <c r="D23" i="16"/>
  <c r="D17" i="16"/>
  <c r="D11" i="16"/>
  <c r="D72" i="16"/>
  <c r="D90" i="16"/>
  <c r="D102" i="16"/>
  <c r="D111" i="16"/>
  <c r="D118" i="16"/>
  <c r="D126" i="16"/>
  <c r="D132" i="16"/>
  <c r="E56" i="16"/>
  <c r="E62" i="16"/>
  <c r="E43" i="16"/>
  <c r="E32" i="16"/>
  <c r="E23" i="16"/>
  <c r="E17" i="16"/>
  <c r="E11" i="16"/>
  <c r="E72" i="16"/>
  <c r="E90" i="16"/>
  <c r="E102" i="16"/>
  <c r="E111" i="16"/>
  <c r="E118" i="16"/>
  <c r="E126" i="16"/>
  <c r="E132" i="16"/>
  <c r="F56" i="16"/>
  <c r="F62" i="16"/>
  <c r="F43" i="16"/>
  <c r="F32" i="16"/>
  <c r="F23" i="16"/>
  <c r="F17" i="16"/>
  <c r="F11" i="16"/>
  <c r="F72" i="16"/>
  <c r="F90" i="16"/>
  <c r="F102" i="16"/>
  <c r="F111" i="16"/>
  <c r="F118" i="16"/>
  <c r="F126" i="16"/>
  <c r="F132" i="16"/>
  <c r="G56" i="16"/>
  <c r="G62" i="16"/>
  <c r="G43" i="16"/>
  <c r="G32" i="16"/>
  <c r="G23" i="16"/>
  <c r="G17" i="16"/>
  <c r="G11" i="16"/>
  <c r="G72" i="16"/>
  <c r="G90" i="16"/>
  <c r="G102" i="16"/>
  <c r="G111" i="16"/>
  <c r="G118" i="16"/>
  <c r="G126" i="16"/>
  <c r="G132" i="16"/>
  <c r="H56" i="16"/>
  <c r="H62" i="16"/>
  <c r="H43" i="16"/>
  <c r="H32" i="16"/>
  <c r="H23" i="16"/>
  <c r="H17" i="16"/>
  <c r="H11" i="16"/>
  <c r="H72" i="16"/>
  <c r="H90" i="16"/>
  <c r="H102" i="16"/>
  <c r="H111" i="16"/>
  <c r="H118" i="16"/>
  <c r="H126" i="16"/>
  <c r="H132" i="16"/>
  <c r="I56" i="16"/>
  <c r="I62" i="16"/>
  <c r="I43" i="16"/>
  <c r="I32" i="16"/>
  <c r="I23" i="16"/>
  <c r="I17" i="16"/>
  <c r="I11" i="16"/>
  <c r="I72" i="16"/>
  <c r="I90" i="16"/>
  <c r="I102" i="16"/>
  <c r="I111" i="16"/>
  <c r="I118" i="16"/>
  <c r="I126" i="16"/>
  <c r="I132" i="16"/>
  <c r="J56" i="16"/>
  <c r="J62" i="16"/>
  <c r="J43" i="16"/>
  <c r="J32" i="16"/>
  <c r="J23" i="16"/>
  <c r="J17" i="16"/>
  <c r="J11" i="16"/>
  <c r="J72" i="16"/>
  <c r="J90" i="16"/>
  <c r="J102" i="16"/>
  <c r="J111" i="16"/>
  <c r="J118" i="16"/>
  <c r="J126" i="16"/>
  <c r="J132" i="16"/>
  <c r="K56" i="16"/>
  <c r="K62" i="16"/>
  <c r="K43" i="16"/>
  <c r="K32" i="16"/>
  <c r="K23" i="16"/>
  <c r="K17" i="16"/>
  <c r="K11" i="16"/>
  <c r="K72" i="16"/>
  <c r="K90" i="16"/>
  <c r="K102" i="16"/>
  <c r="K111" i="16"/>
  <c r="K118" i="16"/>
  <c r="K126" i="16"/>
  <c r="K132" i="16"/>
  <c r="L56" i="16"/>
  <c r="L62" i="16"/>
  <c r="L43" i="16"/>
  <c r="L32" i="16"/>
  <c r="L23" i="16"/>
  <c r="L17" i="16"/>
  <c r="L11" i="16"/>
  <c r="L72" i="16"/>
  <c r="L90" i="16"/>
  <c r="L102" i="16"/>
  <c r="L111" i="16"/>
  <c r="L118" i="16"/>
  <c r="L126" i="16"/>
  <c r="L132" i="16"/>
  <c r="M56" i="16"/>
  <c r="M62" i="16"/>
  <c r="M43" i="16"/>
  <c r="M32" i="16"/>
  <c r="M23" i="16"/>
  <c r="M17" i="16"/>
  <c r="M11" i="16"/>
  <c r="M72" i="16"/>
  <c r="M90" i="16"/>
  <c r="M102" i="16"/>
  <c r="M111" i="16"/>
  <c r="M118" i="16"/>
  <c r="M126" i="16"/>
  <c r="M132" i="16"/>
  <c r="G26" i="29"/>
  <c r="C26" i="30"/>
  <c r="F26" i="30"/>
  <c r="F26" i="31"/>
  <c r="H26" i="31"/>
  <c r="F26" i="33"/>
  <c r="D26" i="15"/>
  <c r="C26" i="31"/>
  <c r="G26" i="30"/>
  <c r="D26" i="38"/>
  <c r="G26" i="38"/>
  <c r="D134" i="41"/>
  <c r="B26" i="32"/>
  <c r="E26" i="40"/>
  <c r="C134" i="25"/>
  <c r="I26" i="27"/>
  <c r="I26" i="28"/>
  <c r="I26" i="15"/>
  <c r="L26" i="26"/>
  <c r="L26" i="28"/>
  <c r="L26" i="29"/>
  <c r="L26" i="30"/>
  <c r="L26" i="31"/>
  <c r="L26" i="32"/>
  <c r="L26" i="33"/>
  <c r="L26" i="34"/>
  <c r="L26" i="15"/>
  <c r="L26" i="38"/>
  <c r="H26" i="40"/>
  <c r="F26" i="40"/>
  <c r="G26" i="32"/>
  <c r="B26" i="33"/>
  <c r="H26" i="30"/>
  <c r="K26" i="30"/>
  <c r="C26" i="29"/>
  <c r="E26" i="29"/>
  <c r="K26" i="29"/>
  <c r="H26" i="43"/>
  <c r="J26" i="43"/>
  <c r="E26" i="43"/>
  <c r="G26" i="43"/>
  <c r="I26" i="43"/>
  <c r="M134" i="44"/>
  <c r="D134" i="39"/>
  <c r="D134" i="20"/>
  <c r="H134" i="16"/>
  <c r="L134" i="20"/>
  <c r="I134" i="20"/>
  <c r="F134" i="20"/>
  <c r="C134" i="20"/>
  <c r="H134" i="20"/>
  <c r="C134" i="24"/>
  <c r="I134" i="24"/>
  <c r="H134" i="24"/>
  <c r="B134" i="41"/>
  <c r="G134" i="41"/>
  <c r="H134" i="41"/>
  <c r="D134" i="44"/>
  <c r="M134" i="25"/>
  <c r="B134" i="25"/>
  <c r="D134" i="25"/>
  <c r="I134" i="25"/>
  <c r="F134" i="25"/>
  <c r="B134" i="39"/>
  <c r="H134" i="23"/>
  <c r="K134" i="20"/>
  <c r="K134" i="24"/>
  <c r="E134" i="20"/>
  <c r="B134" i="20"/>
  <c r="M134" i="23"/>
  <c r="J134" i="23"/>
  <c r="M134" i="20"/>
  <c r="J134" i="20"/>
  <c r="K134" i="23"/>
  <c r="B134" i="21"/>
  <c r="F134" i="16"/>
  <c r="E134" i="24"/>
  <c r="L134" i="24"/>
  <c r="G134" i="23"/>
  <c r="M134" i="21"/>
  <c r="J134" i="21"/>
  <c r="G134" i="21"/>
  <c r="D134" i="21"/>
  <c r="E134" i="25"/>
  <c r="F134" i="39"/>
  <c r="D134" i="23"/>
  <c r="L134" i="41"/>
  <c r="C134" i="44"/>
  <c r="B134" i="44"/>
  <c r="J134" i="16"/>
  <c r="C134" i="16"/>
  <c r="H134" i="25"/>
  <c r="I134" i="41"/>
  <c r="J134" i="44"/>
  <c r="K134" i="25"/>
  <c r="I134" i="44"/>
  <c r="E134" i="23"/>
  <c r="L134" i="21"/>
  <c r="I134" i="21"/>
  <c r="F134" i="21"/>
  <c r="C134" i="21"/>
  <c r="M134" i="24"/>
  <c r="J134" i="24"/>
  <c r="G134" i="24"/>
  <c r="D134" i="24"/>
  <c r="E134" i="41"/>
  <c r="E134" i="44"/>
  <c r="F134" i="44"/>
  <c r="G134" i="44"/>
  <c r="H134" i="44"/>
  <c r="K134" i="44"/>
  <c r="K134" i="21"/>
  <c r="H134" i="21"/>
  <c r="E134" i="21"/>
  <c r="J134" i="41"/>
  <c r="L134" i="44"/>
  <c r="E134" i="16"/>
  <c r="L134" i="23"/>
  <c r="F134" i="23"/>
  <c r="C134" i="23"/>
  <c r="G134" i="20"/>
  <c r="J134" i="25"/>
  <c r="G134" i="25"/>
  <c r="C134" i="39"/>
  <c r="L134" i="25"/>
  <c r="C134" i="41"/>
  <c r="L134" i="16"/>
  <c r="I134" i="16"/>
  <c r="D134" i="16"/>
  <c r="B134" i="16"/>
  <c r="M134" i="16"/>
  <c r="K134" i="16"/>
  <c r="G134" i="16"/>
  <c r="D26" i="27"/>
  <c r="D26" i="28"/>
  <c r="E26" i="30"/>
  <c r="G26" i="33"/>
  <c r="D26" i="33"/>
  <c r="H26" i="32"/>
  <c r="K26" i="27"/>
  <c r="K26" i="28"/>
  <c r="M26" i="29"/>
  <c r="J26" i="29"/>
  <c r="J26" i="30"/>
  <c r="M26" i="34"/>
  <c r="J26" i="34"/>
  <c r="J26" i="15"/>
  <c r="C26" i="27"/>
  <c r="G26" i="28"/>
  <c r="H26" i="38"/>
  <c r="J26" i="28"/>
  <c r="K26" i="38"/>
  <c r="L26" i="43"/>
  <c r="F26" i="26"/>
  <c r="D26" i="26"/>
  <c r="E26" i="28"/>
  <c r="C26" i="28"/>
  <c r="H26" i="34"/>
  <c r="F26" i="34"/>
  <c r="C26" i="34"/>
  <c r="C26" i="38"/>
  <c r="E26" i="38"/>
  <c r="M26" i="27"/>
  <c r="M26" i="33"/>
  <c r="J26" i="33"/>
  <c r="J26" i="38"/>
  <c r="I26" i="40"/>
  <c r="M26" i="40"/>
  <c r="B26" i="27"/>
  <c r="G26" i="27"/>
  <c r="H26" i="28"/>
  <c r="E26" i="31"/>
  <c r="E26" i="32"/>
  <c r="G26" i="15"/>
  <c r="F26" i="38"/>
  <c r="M26" i="26"/>
  <c r="M26" i="28"/>
  <c r="J26" i="31"/>
  <c r="K26" i="34"/>
  <c r="F26" i="43"/>
  <c r="K26" i="43"/>
  <c r="M26" i="43"/>
  <c r="I26" i="34"/>
  <c r="D26" i="32"/>
  <c r="C26" i="40"/>
  <c r="K26" i="15"/>
  <c r="K26" i="40"/>
  <c r="E26" i="48"/>
  <c r="D26" i="48"/>
  <c r="M134" i="46"/>
  <c r="F26" i="51"/>
  <c r="D26" i="51"/>
  <c r="M134" i="49"/>
  <c r="C134" i="53"/>
  <c r="B134" i="53"/>
  <c r="E134" i="53"/>
  <c r="D134" i="53"/>
  <c r="E26" i="52"/>
  <c r="C134" i="42"/>
  <c r="C26" i="52"/>
  <c r="K26" i="52"/>
  <c r="F134" i="53"/>
  <c r="H26" i="52"/>
  <c r="H134" i="53"/>
  <c r="I134" i="53"/>
  <c r="J134" i="53"/>
  <c r="J134" i="42"/>
  <c r="L134" i="53"/>
  <c r="L26" i="52"/>
  <c r="M134" i="53"/>
  <c r="K134" i="39" l="1"/>
  <c r="H134" i="49"/>
  <c r="I134" i="49"/>
  <c r="F134" i="46"/>
  <c r="K134" i="46"/>
  <c r="D134" i="49"/>
  <c r="G134" i="39"/>
  <c r="B134" i="46"/>
  <c r="E134" i="46"/>
  <c r="E134" i="49"/>
  <c r="H134" i="39"/>
  <c r="B134" i="49"/>
  <c r="B134" i="23"/>
  <c r="H134" i="46"/>
  <c r="C134" i="49"/>
  <c r="F134" i="49"/>
  <c r="I134" i="23"/>
  <c r="D134" i="46"/>
  <c r="M134" i="41"/>
  <c r="B134" i="42"/>
  <c r="E134" i="42"/>
  <c r="D134" i="42"/>
  <c r="I134" i="42"/>
  <c r="F134" i="42"/>
  <c r="G134" i="42"/>
  <c r="H134" i="42"/>
</calcChain>
</file>

<file path=xl/sharedStrings.xml><?xml version="1.0" encoding="utf-8"?>
<sst xmlns="http://schemas.openxmlformats.org/spreadsheetml/2006/main" count="6344" uniqueCount="183">
  <si>
    <t>Servs. financieros y de seguros (bancos, financieras y Cías. de Seguros)</t>
  </si>
  <si>
    <t>Servs. colaterales a las inst. financieras y de seguros</t>
  </si>
  <si>
    <t>Servs. relacionados con inmuebles</t>
  </si>
  <si>
    <t>Servs. profesionales y técnicos</t>
  </si>
  <si>
    <t>Servs. de alquiler, excepto de inmuebles</t>
  </si>
  <si>
    <t>Servs. de alojamiento temporal</t>
  </si>
  <si>
    <t>Preparación y serv. de alimentos y bebidas</t>
  </si>
  <si>
    <t>Servs. recreativos y de esparcimiento</t>
  </si>
  <si>
    <t>Servs. personales para el hogar y diversos</t>
  </si>
  <si>
    <t>Servs. de enseñanza, investigación científica y difusión cultural</t>
  </si>
  <si>
    <t>Servs. médicos, asistencia social y veterinarios</t>
  </si>
  <si>
    <t>Agrupaciones mercantiles, profesionales, cívicas, políticas, laborales y religiosas</t>
  </si>
  <si>
    <t>Servs. de Admón., púb. y seg. social</t>
  </si>
  <si>
    <t>Servs. de organizaciones internacionales y otros organismos extraterritoriales</t>
  </si>
  <si>
    <t>asocs.y organizaciones comer.prof.civ.labor y politicas</t>
  </si>
  <si>
    <t>organizaciones religiosas</t>
  </si>
  <si>
    <t>seguridad social</t>
  </si>
  <si>
    <t>Instituciones de crédito, seguros y fianzas</t>
  </si>
  <si>
    <t>Servicios colaterales a Instituciones financieras y de seguros</t>
  </si>
  <si>
    <t>Servicios relacionados con inmuebles</t>
  </si>
  <si>
    <t>Servicios financieros y de seguros (bancos, financieras y Cías. de Seguros)</t>
  </si>
  <si>
    <t>Servicios colaterales a las instituciones financieras y de seguros</t>
  </si>
  <si>
    <t>Servicios profesionales y técnicos</t>
  </si>
  <si>
    <t>Servicios de instalación de maquinaria y equipo en gral</t>
  </si>
  <si>
    <t>Servicios de protección y custodia</t>
  </si>
  <si>
    <t>Servicios de laboratorio para la industria en general</t>
  </si>
  <si>
    <t>Servicios de alquiler, excepto de inmuebles</t>
  </si>
  <si>
    <t>Servicios de alquiler de maquinaria y equipo agricola</t>
  </si>
  <si>
    <t>Servicios de alquiler de equipo y mobiliario a empresas</t>
  </si>
  <si>
    <t>Servicios de alquiler para el publico en general</t>
  </si>
  <si>
    <t>Servicios de alquiler o renta automoviles, bicicletas, motocicletas</t>
  </si>
  <si>
    <t>Servicios de alquiler de maquinaria y equipo p/construcción c/operadores</t>
  </si>
  <si>
    <t>Servicios de alquiler de maquinaria y equipos p/construcción s/operadores</t>
  </si>
  <si>
    <t>Servicios de alojamiento temporal</t>
  </si>
  <si>
    <t>Preparación y servicios de alimentos y bebidas</t>
  </si>
  <si>
    <t>Preparación y servicios de alimentos</t>
  </si>
  <si>
    <t>Preparación y servicios de bebidas alcohólicas</t>
  </si>
  <si>
    <t>Servicios recreativos y de esparcimiento</t>
  </si>
  <si>
    <t>Servicios recreativos</t>
  </si>
  <si>
    <t>Servicios de esparcimiento</t>
  </si>
  <si>
    <t>Hipodromos, galgodromos, palenques, plaza de toros y similares</t>
  </si>
  <si>
    <t>Servicios de centros nocturnos, salones de bailes y casinos</t>
  </si>
  <si>
    <t>Promoción y montaje de exposición de pintura y escultura</t>
  </si>
  <si>
    <t>Circos y juegos electromecánicos</t>
  </si>
  <si>
    <t>Servicios personales para el hogar y diversos</t>
  </si>
  <si>
    <t>Servicios para el aseo personal y sanitarios</t>
  </si>
  <si>
    <t>Servicios de peluqueria y salones de belleza</t>
  </si>
  <si>
    <t>Servs.de aseo y limpieza s/maquinaria ni eq.motorizado</t>
  </si>
  <si>
    <t>Servs.de aseo y limpieza c/maquinaria y/o eq.motorizado</t>
  </si>
  <si>
    <t>Servicios de limpieza de ventanas y fachadas</t>
  </si>
  <si>
    <t>Servicios de revelado fotografico</t>
  </si>
  <si>
    <t>Inhumaciones y servicios conexos</t>
  </si>
  <si>
    <t>Servicios domésticos</t>
  </si>
  <si>
    <t>Servicios de estacionamiento y/o pensión para vehiculos</t>
  </si>
  <si>
    <t>Aerotecnia agrícola</t>
  </si>
  <si>
    <t>Servicios de fumigación desinfección y control de plagas.</t>
  </si>
  <si>
    <t>Servicios reparación articulos uso doméstico y personal s/máquinas ni equipo motorizado</t>
  </si>
  <si>
    <t>Servicios reparación articulos uso doméstico y personal c/maquinas o equipo motorizado</t>
  </si>
  <si>
    <t>Servicios de enseñanza, investigación científica y difusión cultural</t>
  </si>
  <si>
    <t>Servicios de ensenanza academica capacitación, investigación y difusión cultural</t>
  </si>
  <si>
    <t>Servicios médicos, asistencia social y veterinarios</t>
  </si>
  <si>
    <t>Servicios médicos</t>
  </si>
  <si>
    <t>Servicios médicos, paramédicos y auxiliares</t>
  </si>
  <si>
    <t>Servicios veterinarios y auxiliares</t>
  </si>
  <si>
    <t>Servicios de asistencia social</t>
  </si>
  <si>
    <t>Servicios de alquiler para el público en general</t>
  </si>
  <si>
    <t>Servicios de enseñanza academica capacitación, investigación y difusión cultural</t>
  </si>
  <si>
    <t>Total</t>
  </si>
  <si>
    <t>Grupo económico</t>
  </si>
  <si>
    <t>Jalisco</t>
  </si>
  <si>
    <t>Por actividades económicas</t>
  </si>
  <si>
    <t>Servicios de administración pública y seguridad social</t>
  </si>
  <si>
    <t>Trabajadores asegurados en la división económica servicios</t>
  </si>
  <si>
    <t>Por grupos económicos</t>
  </si>
  <si>
    <t>ene</t>
  </si>
  <si>
    <t>feb</t>
  </si>
  <si>
    <t>Variación mensual en la división servicios</t>
  </si>
  <si>
    <t>Total división servicios</t>
  </si>
  <si>
    <t>Dic</t>
  </si>
  <si>
    <t>Trabajadores asegurados en Jalisco</t>
  </si>
  <si>
    <t>División económica servicios. 2000</t>
  </si>
  <si>
    <t>Empleo</t>
  </si>
  <si>
    <t>División económica servicios. 2001</t>
  </si>
  <si>
    <t>División económica servicios. 2002</t>
  </si>
  <si>
    <t>División económica servicios. 2003</t>
  </si>
  <si>
    <t>División económica servicios. 2004</t>
  </si>
  <si>
    <t>División económica servicios. 2005</t>
  </si>
  <si>
    <t>División económica servicios. 2006</t>
  </si>
  <si>
    <t>División económica servicios. 2007</t>
  </si>
  <si>
    <t>División económica servicios. 2008</t>
  </si>
  <si>
    <t>División económica servicios. 2009</t>
  </si>
  <si>
    <t>División económica servicios. 2010</t>
  </si>
  <si>
    <t>División económica servicios. 2011</t>
  </si>
  <si>
    <t>División económica servicios. 2012</t>
  </si>
  <si>
    <t>División económica servicios. 2013</t>
  </si>
  <si>
    <t>servicios generales de la administracion pública</t>
  </si>
  <si>
    <t>seguridad pública</t>
  </si>
  <si>
    <t>Servicios reparación, lavado, engrasado verificación de contaminantes est.vehiculos y hojalatería</t>
  </si>
  <si>
    <t>División económica servicios. 2014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</si>
  <si>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</si>
  <si>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</si>
  <si>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</si>
  <si>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</si>
  <si>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</si>
  <si>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</si>
  <si>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</si>
  <si>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</si>
  <si>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</si>
  <si>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</si>
  <si>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</si>
  <si>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r>
      <t>FUENTE: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IIEG</t>
    </r>
    <r>
      <rPr>
        <sz val="8"/>
        <rFont val="Arial"/>
        <family val="2"/>
      </rPr>
      <t xml:space="preserve">; Instituto de Información Estadística y Geográfica, con base en datos proporcionados por el  IMSS. </t>
    </r>
  </si>
  <si>
    <t>Agrupaciones mercantiles, profesionales, cívicas, políticas, laborales y religiosas.</t>
  </si>
  <si>
    <t>Preparación y servicio de alimentos y bebidas.</t>
  </si>
  <si>
    <t>Servicios colaterales a Instituciones financieras y de seguros.</t>
  </si>
  <si>
    <t>Servicios de administración pública y seguridad social.</t>
  </si>
  <si>
    <t>Servicios de alojamiento temporal.</t>
  </si>
  <si>
    <t>Servicios de alquiler, excepto de inmuebles.</t>
  </si>
  <si>
    <t>Servicios de enseñanza, investigación científica y difusión cultural.</t>
  </si>
  <si>
    <t>Servicios de organizaciones internacionales y extraterritoriales.</t>
  </si>
  <si>
    <t>Servicios financieros y de seguros (bancos, financieras).</t>
  </si>
  <si>
    <t>Servicios médicos, asistencia social y veterinarios.</t>
  </si>
  <si>
    <t>Servicios personales para el hogar y diversos.</t>
  </si>
  <si>
    <t>Servicios profesionales y técnicos.</t>
  </si>
  <si>
    <t>Servicios recreativos y de esparcimiento.</t>
  </si>
  <si>
    <t>Servicios relacionados con inmuebles.</t>
  </si>
  <si>
    <t>Instituciones de crédito, seguros y fianzas.</t>
  </si>
  <si>
    <t>Servicios de instalación de maquinaria y equipo en general.</t>
  </si>
  <si>
    <t>Servicios de laboratorio para la industria en general.</t>
  </si>
  <si>
    <t>Servicios de protección y custodia.</t>
  </si>
  <si>
    <t>Servicios de alquiler de equipo y mobiliario a empresas.</t>
  </si>
  <si>
    <t>Servicios de alquiler de maquinaria y equipo agrícola.</t>
  </si>
  <si>
    <t>Servicios de alquiler de maquinaria y equipo p/construcción c/operadores.</t>
  </si>
  <si>
    <t>Servicios de alquiler de maquinaria y equipos p/construcción s/operadores.</t>
  </si>
  <si>
    <t>Servicios de alquiler o renta automóviles, bicicletas, motocicletas.</t>
  </si>
  <si>
    <t>Servicios de alquiler para el público en general.</t>
  </si>
  <si>
    <t>Preparación y servicios de alimentos.</t>
  </si>
  <si>
    <t>Preparación y servicios de bebidas alcohólicas.</t>
  </si>
  <si>
    <t>Circos y juegos electromecánicos.</t>
  </si>
  <si>
    <t>Hipódromos, galgodromos, palenques, plazas de toros y similares.</t>
  </si>
  <si>
    <t>Promoción y montaje de exposiciones de pintura y escultura.</t>
  </si>
  <si>
    <t>Servicios de centros nocturnos, salones de bailes y casinos.</t>
  </si>
  <si>
    <t>Servicios de esparcimiento.</t>
  </si>
  <si>
    <t>Servicios recreativos.</t>
  </si>
  <si>
    <t>Aerotecnia agrícola.</t>
  </si>
  <si>
    <t>Inhumaciones y servicios conexos.</t>
  </si>
  <si>
    <t>Servicios de aseo y limpieza con maquinaria y/o equipo motorizado.</t>
  </si>
  <si>
    <t>Servicios de aseo y limpieza sin maquinaria ni equipo motorizado.</t>
  </si>
  <si>
    <t>Servicios de estacionamiento y/o pensión para vehículos.</t>
  </si>
  <si>
    <t>Servicios de fumigación, desinfección y control de plagas.</t>
  </si>
  <si>
    <t>Servicios de limpieza de ventanas y fachadas.</t>
  </si>
  <si>
    <t>Servicios de peluquería y salones de belleza.</t>
  </si>
  <si>
    <t>Servicios de reparación, lavado, engrasado, verificación de contaminantes, est. vehículos y hojalatería.</t>
  </si>
  <si>
    <t>Servicios de revelado fotográfico.</t>
  </si>
  <si>
    <t>Servicios domésticos.</t>
  </si>
  <si>
    <t>Servicios para el aseo personal y sanitarios.</t>
  </si>
  <si>
    <t>Servicios, reparación y artículos de uso doméstico y personal con máquinas o equipo motorizado.</t>
  </si>
  <si>
    <t>Servicios, reparación y artículos de uso doméstico y personal sin máquinas ni equipo motorizado.</t>
  </si>
  <si>
    <t>Servicios de asistencia social.</t>
  </si>
  <si>
    <t>Servicios médicos, paramédicos y auxiliares.</t>
  </si>
  <si>
    <t>Servicios médicos.</t>
  </si>
  <si>
    <t>Servicios veterinarios y auxiliares.</t>
  </si>
  <si>
    <t>Asociaciones y organizaciones comerciales, profesionales, cívicas, laborales y políticas.</t>
  </si>
  <si>
    <t>Organizaciones religiosas.</t>
  </si>
  <si>
    <t>Seguridad pública.</t>
  </si>
  <si>
    <t>Seguridad social.</t>
  </si>
  <si>
    <t>Servicios generales de la administración pública.</t>
  </si>
  <si>
    <t>Servicios de enseñanza académica, capacitación, investigación y difusión cultural.</t>
  </si>
  <si>
    <t>División económica servicios. 2015</t>
  </si>
  <si>
    <t>División económica servicios. 2016</t>
  </si>
  <si>
    <t>División económica servicios. 2017</t>
  </si>
  <si>
    <t>2007-2017</t>
  </si>
  <si>
    <t>División económica servicios. 2018</t>
  </si>
  <si>
    <t>2007-2019</t>
  </si>
  <si>
    <t>División económica servicios. 2007 - 2019</t>
  </si>
  <si>
    <t>División económica servicios. 2019</t>
  </si>
  <si>
    <t>Trabajadores Asegurados</t>
  </si>
  <si>
    <t>2019/Marzo</t>
  </si>
  <si>
    <t>2019/Abril</t>
  </si>
  <si>
    <t>Servicios</t>
  </si>
  <si>
    <t>Var Abr 2019 respecto a Mar 2019</t>
  </si>
  <si>
    <t>Var Abr 2019 respecto a Dic 2018</t>
  </si>
  <si>
    <t>Servicios de organizaciones internacionales y otros organismos extraterritoriales.</t>
  </si>
  <si>
    <t>Var QAbr 2019 respecto a Dic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</si>
</sst>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___);_(* \(#,##0\);_(* &quot;-&quot;_);_(@_)"/>
    <numFmt numFmtId="165" formatCode="_(* #,##0_);_(* \(#,##0\);_(* &quot;-&quot;_);_(@_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9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16"/>
      <color theme="1" tint="0.34998626667073579"/>
      <name val="Arial"/>
      <family val="2"/>
    </font>
    <font>
      <sz val="8"/>
      <color theme="0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indexed="9"/>
      <name val="Arial"/>
      <family val="2"/>
    </font>
    <font>
      <b/>
      <sz val="7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9BD3F"/>
        <bgColor indexed="64"/>
      </patternFill>
    </fill>
    <fill>
      <patternFill patternType="solid">
        <fgColor rgb="FFFBBB27"/>
        <bgColor indexed="64"/>
      </patternFill>
    </fill>
    <fill>
      <patternFill patternType="solid">
        <fgColor rgb="FF393D3F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indexed="64"/>
      </bottom>
      <diagonal/>
    </border>
  </borders>
  <cellStyleXfs count="21">
    <xf numFmtId="0" fontId="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13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11">
    <xf numFmtId="0" fontId="0" fillId="0" borderId="0" xfId="0"/>
    <xf numFmtId="0" fontId="13" fillId="0" borderId="0" xfId="5" applyFont="1"/>
    <xf numFmtId="0" fontId="14" fillId="0" borderId="0" xfId="5" applyFont="1"/>
    <xf numFmtId="0" fontId="13" fillId="0" borderId="0" xfId="6" applyFont="1"/>
    <xf numFmtId="0" fontId="13" fillId="0" borderId="0" xfId="6" applyBorder="1"/>
    <xf numFmtId="0" fontId="15" fillId="0" borderId="0" xfId="5" applyFont="1"/>
    <xf numFmtId="0" fontId="13" fillId="0" borderId="0" xfId="5" applyBorder="1"/>
    <xf numFmtId="0" fontId="16" fillId="0" borderId="0" xfId="5" applyFont="1" applyBorder="1" applyAlignment="1">
      <alignment horizontal="center" vertical="center"/>
    </xf>
    <xf numFmtId="0" fontId="17" fillId="0" borderId="0" xfId="5" applyFont="1" applyBorder="1" applyAlignment="1">
      <alignment horizontal="center" vertical="center"/>
    </xf>
    <xf numFmtId="0" fontId="18" fillId="0" borderId="0" xfId="5" applyFont="1" applyBorder="1"/>
    <xf numFmtId="0" fontId="19" fillId="0" borderId="0" xfId="5" applyFont="1"/>
    <xf numFmtId="0" fontId="21" fillId="0" borderId="0" xfId="5" applyFont="1" applyBorder="1" applyAlignment="1">
      <alignment horizontal="center" vertical="center"/>
    </xf>
    <xf numFmtId="0" fontId="22" fillId="0" borderId="0" xfId="5" applyFont="1" applyBorder="1" applyAlignment="1">
      <alignment horizontal="center"/>
    </xf>
    <xf numFmtId="0" fontId="23" fillId="0" borderId="0" xfId="5" applyFont="1"/>
    <xf numFmtId="0" fontId="23" fillId="0" borderId="0" xfId="5" applyFont="1" applyBorder="1"/>
    <xf numFmtId="0" fontId="20" fillId="0" borderId="0" xfId="5" applyFont="1" applyAlignment="1">
      <alignment vertical="center"/>
    </xf>
    <xf numFmtId="0" fontId="20" fillId="0" borderId="0" xfId="5" applyFont="1" applyBorder="1" applyAlignment="1">
      <alignment vertical="center"/>
    </xf>
    <xf numFmtId="0" fontId="20" fillId="0" borderId="0" xfId="5" applyFont="1"/>
    <xf numFmtId="0" fontId="24" fillId="0" borderId="0" xfId="5" applyFont="1"/>
    <xf numFmtId="0" fontId="24" fillId="0" borderId="0" xfId="5" applyFont="1" applyBorder="1"/>
    <xf numFmtId="0" fontId="23" fillId="0" borderId="0" xfId="5" applyFont="1" applyAlignment="1">
      <alignment horizontal="center"/>
    </xf>
    <xf numFmtId="0" fontId="24" fillId="0" borderId="0" xfId="6" applyFont="1" applyAlignment="1">
      <alignment horizontal="center" vertical="center" wrapText="1"/>
    </xf>
    <xf numFmtId="0" fontId="11" fillId="0" borderId="0" xfId="5" applyFont="1" applyBorder="1"/>
    <xf numFmtId="0" fontId="24" fillId="0" borderId="0" xfId="6" applyFont="1"/>
    <xf numFmtId="0" fontId="24" fillId="0" borderId="0" xfId="0" applyFont="1" applyAlignment="1">
      <alignment vertical="center" wrapText="1"/>
    </xf>
    <xf numFmtId="0" fontId="20" fillId="0" borderId="0" xfId="6" applyFont="1" applyAlignment="1">
      <alignment vertical="center" wrapText="1"/>
    </xf>
    <xf numFmtId="0" fontId="20" fillId="0" borderId="0" xfId="6" applyFont="1" applyBorder="1" applyAlignment="1">
      <alignment vertical="center" wrapText="1"/>
    </xf>
    <xf numFmtId="0" fontId="24" fillId="0" borderId="0" xfId="6" applyFont="1" applyBorder="1" applyAlignment="1">
      <alignment horizontal="center" vertical="center" wrapText="1"/>
    </xf>
    <xf numFmtId="164" fontId="24" fillId="0" borderId="0" xfId="6" applyNumberFormat="1" applyFont="1" applyBorder="1" applyAlignment="1">
      <alignment horizontal="right" vertical="center" wrapText="1"/>
    </xf>
    <xf numFmtId="0" fontId="24" fillId="0" borderId="0" xfId="6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6" fillId="0" borderId="0" xfId="6" applyFont="1" applyAlignment="1">
      <alignment vertical="center" wrapText="1"/>
    </xf>
    <xf numFmtId="0" fontId="24" fillId="0" borderId="0" xfId="6" applyFont="1" applyFill="1" applyBorder="1" applyAlignment="1">
      <alignment horizontal="center" vertical="center" wrapText="1"/>
    </xf>
    <xf numFmtId="37" fontId="24" fillId="0" borderId="0" xfId="6" applyNumberFormat="1" applyFont="1" applyFill="1" applyBorder="1" applyAlignment="1">
      <alignment horizontal="right" vertical="center" wrapText="1"/>
    </xf>
    <xf numFmtId="0" fontId="20" fillId="0" borderId="0" xfId="6" applyFont="1" applyFill="1" applyBorder="1" applyAlignment="1">
      <alignment vertical="center" wrapText="1"/>
    </xf>
    <xf numFmtId="0" fontId="20" fillId="0" borderId="0" xfId="6" applyFont="1" applyFill="1" applyAlignment="1">
      <alignment vertical="center" wrapText="1"/>
    </xf>
    <xf numFmtId="0" fontId="18" fillId="0" borderId="0" xfId="5" applyFont="1" applyBorder="1" applyAlignment="1">
      <alignment horizontal="center" vertical="center"/>
    </xf>
    <xf numFmtId="0" fontId="28" fillId="0" borderId="0" xfId="5" applyFont="1" applyBorder="1"/>
    <xf numFmtId="0" fontId="14" fillId="0" borderId="0" xfId="5" applyFont="1" applyFill="1" applyBorder="1"/>
    <xf numFmtId="0" fontId="20" fillId="0" borderId="0" xfId="6" applyFont="1" applyBorder="1" applyAlignment="1">
      <alignment vertical="center"/>
    </xf>
    <xf numFmtId="0" fontId="20" fillId="0" borderId="0" xfId="6" applyFont="1" applyAlignment="1">
      <alignment vertical="center"/>
    </xf>
    <xf numFmtId="0" fontId="0" fillId="0" borderId="0" xfId="0" applyBorder="1"/>
    <xf numFmtId="0" fontId="13" fillId="0" borderId="0" xfId="5" applyFont="1" applyBorder="1"/>
    <xf numFmtId="3" fontId="20" fillId="0" borderId="0" xfId="5" applyNumberFormat="1" applyFont="1"/>
    <xf numFmtId="3" fontId="24" fillId="0" borderId="0" xfId="0" applyNumberFormat="1" applyFont="1" applyAlignment="1">
      <alignment vertical="center" wrapText="1"/>
    </xf>
    <xf numFmtId="3" fontId="20" fillId="0" borderId="0" xfId="5" applyNumberFormat="1" applyFont="1" applyBorder="1" applyAlignment="1">
      <alignment vertical="center"/>
    </xf>
    <xf numFmtId="3" fontId="24" fillId="0" borderId="0" xfId="6" applyNumberFormat="1" applyFont="1"/>
    <xf numFmtId="3" fontId="24" fillId="0" borderId="0" xfId="0" applyNumberFormat="1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2" borderId="2" xfId="4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165" fontId="20" fillId="0" borderId="1" xfId="6" applyNumberFormat="1" applyFont="1" applyFill="1" applyBorder="1" applyAlignment="1">
      <alignment horizontal="right" vertical="center"/>
    </xf>
    <xf numFmtId="0" fontId="24" fillId="3" borderId="2" xfId="4" applyFont="1" applyFill="1" applyBorder="1" applyAlignment="1">
      <alignment horizontal="left" vertical="center"/>
    </xf>
    <xf numFmtId="3" fontId="24" fillId="3" borderId="2" xfId="4" applyNumberFormat="1" applyFont="1" applyFill="1" applyBorder="1" applyAlignment="1">
      <alignment horizontal="center" vertical="center"/>
    </xf>
    <xf numFmtId="0" fontId="24" fillId="4" borderId="2" xfId="6" applyFont="1" applyFill="1" applyBorder="1" applyAlignment="1">
      <alignment vertical="center" wrapText="1"/>
    </xf>
    <xf numFmtId="10" fontId="24" fillId="4" borderId="2" xfId="9" applyNumberFormat="1" applyFont="1" applyFill="1" applyBorder="1" applyAlignment="1">
      <alignment vertical="center" wrapText="1"/>
    </xf>
    <xf numFmtId="0" fontId="31" fillId="0" borderId="0" xfId="8" applyFont="1" applyFill="1" applyAlignment="1">
      <alignment vertical="center"/>
    </xf>
    <xf numFmtId="0" fontId="12" fillId="0" borderId="0" xfId="3" applyFont="1" applyBorder="1" applyAlignment="1">
      <alignment horizontal="left" vertical="center"/>
    </xf>
    <xf numFmtId="0" fontId="27" fillId="0" borderId="2" xfId="0" applyFont="1" applyBorder="1" applyAlignment="1">
      <alignment vertical="center" wrapText="1"/>
    </xf>
    <xf numFmtId="165" fontId="20" fillId="0" borderId="2" xfId="6" applyNumberFormat="1" applyFont="1" applyBorder="1" applyAlignment="1">
      <alignment horizontal="right" vertical="center" wrapText="1"/>
    </xf>
    <xf numFmtId="0" fontId="24" fillId="2" borderId="3" xfId="6" applyFont="1" applyFill="1" applyBorder="1" applyAlignment="1">
      <alignment horizontal="left" vertical="center" wrapText="1"/>
    </xf>
    <xf numFmtId="37" fontId="24" fillId="2" borderId="3" xfId="6" applyNumberFormat="1" applyFont="1" applyFill="1" applyBorder="1" applyAlignment="1">
      <alignment horizontal="right" vertical="center" wrapText="1"/>
    </xf>
    <xf numFmtId="0" fontId="20" fillId="0" borderId="2" xfId="4" applyFont="1" applyFill="1" applyBorder="1" applyAlignment="1">
      <alignment vertical="center" wrapText="1"/>
    </xf>
    <xf numFmtId="3" fontId="20" fillId="0" borderId="2" xfId="1" applyNumberFormat="1" applyFont="1" applyFill="1" applyBorder="1" applyAlignment="1">
      <alignment horizontal="right" vertical="center" wrapText="1"/>
    </xf>
    <xf numFmtId="3" fontId="20" fillId="0" borderId="2" xfId="2" applyNumberFormat="1" applyFont="1" applyFill="1" applyBorder="1" applyAlignment="1">
      <alignment horizontal="right" vertical="center" wrapText="1"/>
    </xf>
    <xf numFmtId="3" fontId="20" fillId="0" borderId="2" xfId="0" applyNumberFormat="1" applyFont="1" applyBorder="1" applyAlignment="1">
      <alignment horizontal="right" vertical="center"/>
    </xf>
    <xf numFmtId="0" fontId="24" fillId="0" borderId="0" xfId="6" applyFont="1" applyFill="1" applyBorder="1" applyAlignment="1">
      <alignment horizontal="left" vertical="center" wrapText="1"/>
    </xf>
    <xf numFmtId="3" fontId="24" fillId="0" borderId="0" xfId="6" applyNumberFormat="1" applyFont="1" applyFill="1" applyBorder="1" applyAlignment="1">
      <alignment horizontal="right" vertical="center" wrapText="1"/>
    </xf>
    <xf numFmtId="3" fontId="24" fillId="3" borderId="2" xfId="4" applyNumberFormat="1" applyFont="1" applyFill="1" applyBorder="1" applyAlignment="1">
      <alignment horizontal="right" vertical="center"/>
    </xf>
    <xf numFmtId="3" fontId="27" fillId="0" borderId="0" xfId="0" applyNumberFormat="1" applyFont="1"/>
    <xf numFmtId="0" fontId="24" fillId="0" borderId="0" xfId="6" applyFont="1" applyBorder="1" applyAlignment="1">
      <alignment horizontal="left"/>
    </xf>
    <xf numFmtId="0" fontId="32" fillId="5" borderId="3" xfId="6" applyFont="1" applyFill="1" applyBorder="1" applyAlignment="1">
      <alignment horizontal="center" vertical="center" wrapText="1"/>
    </xf>
    <xf numFmtId="37" fontId="24" fillId="6" borderId="2" xfId="6" applyNumberFormat="1" applyFont="1" applyFill="1" applyBorder="1" applyAlignment="1">
      <alignment vertical="center" wrapText="1"/>
    </xf>
    <xf numFmtId="37" fontId="24" fillId="6" borderId="2" xfId="7" applyNumberFormat="1" applyFont="1" applyFill="1" applyBorder="1" applyAlignment="1">
      <alignment vertical="center" wrapText="1"/>
    </xf>
    <xf numFmtId="37" fontId="24" fillId="6" borderId="2" xfId="6" applyNumberFormat="1" applyFont="1" applyFill="1" applyBorder="1" applyAlignment="1">
      <alignment horizontal="right" vertical="center" wrapText="1"/>
    </xf>
    <xf numFmtId="0" fontId="24" fillId="2" borderId="2" xfId="4" applyFont="1" applyFill="1" applyBorder="1" applyAlignment="1">
      <alignment horizontal="center" vertical="center" wrapText="1"/>
    </xf>
    <xf numFmtId="3" fontId="33" fillId="7" borderId="5" xfId="0" applyNumberFormat="1" applyFont="1" applyFill="1" applyBorder="1" applyAlignment="1">
      <alignment horizontal="right" vertical="center" wrapText="1"/>
    </xf>
    <xf numFmtId="0" fontId="12" fillId="0" borderId="0" xfId="3" applyFont="1" applyBorder="1" applyAlignment="1">
      <alignment horizontal="left" vertical="center"/>
    </xf>
    <xf numFmtId="3" fontId="33" fillId="7" borderId="7" xfId="0" applyNumberFormat="1" applyFont="1" applyFill="1" applyBorder="1" applyAlignment="1">
      <alignment horizontal="right" vertical="center" wrapText="1"/>
    </xf>
    <xf numFmtId="3" fontId="33" fillId="7" borderId="8" xfId="0" applyNumberFormat="1" applyFont="1" applyFill="1" applyBorder="1" applyAlignment="1">
      <alignment horizontal="right" vertical="center" wrapText="1"/>
    </xf>
    <xf numFmtId="0" fontId="27" fillId="0" borderId="9" xfId="0" applyFont="1" applyBorder="1" applyAlignment="1">
      <alignment vertical="center" wrapText="1"/>
    </xf>
    <xf numFmtId="165" fontId="20" fillId="0" borderId="9" xfId="6" applyNumberFormat="1" applyFont="1" applyBorder="1" applyAlignment="1">
      <alignment horizontal="right" vertical="center" wrapText="1"/>
    </xf>
    <xf numFmtId="0" fontId="20" fillId="0" borderId="6" xfId="4" applyFont="1" applyFill="1" applyBorder="1" applyAlignment="1">
      <alignment vertical="center" wrapText="1"/>
    </xf>
    <xf numFmtId="3" fontId="20" fillId="0" borderId="6" xfId="1" applyNumberFormat="1" applyFont="1" applyFill="1" applyBorder="1" applyAlignment="1">
      <alignment horizontal="right" vertical="center" wrapText="1"/>
    </xf>
    <xf numFmtId="3" fontId="20" fillId="0" borderId="6" xfId="2" applyNumberFormat="1" applyFont="1" applyFill="1" applyBorder="1" applyAlignment="1">
      <alignment horizontal="right" vertical="center" wrapText="1"/>
    </xf>
    <xf numFmtId="165" fontId="20" fillId="0" borderId="11" xfId="6" applyNumberFormat="1" applyFont="1" applyFill="1" applyBorder="1" applyAlignment="1">
      <alignment horizontal="right" vertical="center"/>
    </xf>
    <xf numFmtId="0" fontId="24" fillId="2" borderId="1" xfId="4" applyFont="1" applyFill="1" applyBorder="1" applyAlignment="1">
      <alignment horizontal="left" vertical="center"/>
    </xf>
    <xf numFmtId="3" fontId="24" fillId="2" borderId="1" xfId="4" applyNumberFormat="1" applyFont="1" applyFill="1" applyBorder="1" applyAlignment="1">
      <alignment horizontal="right" vertical="center"/>
    </xf>
    <xf numFmtId="3" fontId="24" fillId="2" borderId="1" xfId="4" applyNumberFormat="1" applyFont="1" applyFill="1" applyBorder="1" applyAlignment="1">
      <alignment horizontal="center" vertical="center"/>
    </xf>
    <xf numFmtId="0" fontId="20" fillId="0" borderId="10" xfId="6" applyFont="1" applyBorder="1" applyAlignment="1">
      <alignment vertical="center" wrapText="1"/>
    </xf>
    <xf numFmtId="0" fontId="20" fillId="9" borderId="2" xfId="4" applyFont="1" applyFill="1" applyBorder="1" applyAlignment="1">
      <alignment vertical="center" wrapText="1"/>
    </xf>
    <xf numFmtId="3" fontId="20" fillId="9" borderId="2" xfId="1" applyNumberFormat="1" applyFont="1" applyFill="1" applyBorder="1" applyAlignment="1">
      <alignment horizontal="right" vertical="center" wrapText="1"/>
    </xf>
    <xf numFmtId="3" fontId="20" fillId="9" borderId="2" xfId="2" applyNumberFormat="1" applyFont="1" applyFill="1" applyBorder="1" applyAlignment="1">
      <alignment horizontal="right" vertical="center" wrapText="1"/>
    </xf>
    <xf numFmtId="165" fontId="20" fillId="9" borderId="1" xfId="6" applyNumberFormat="1" applyFont="1" applyFill="1" applyBorder="1" applyAlignment="1">
      <alignment horizontal="right" vertical="center"/>
    </xf>
    <xf numFmtId="0" fontId="12" fillId="0" borderId="0" xfId="3" applyFont="1" applyBorder="1" applyAlignment="1">
      <alignment horizontal="left" vertical="center"/>
    </xf>
    <xf numFmtId="0" fontId="12" fillId="0" borderId="0" xfId="3" applyFont="1" applyBorder="1" applyAlignment="1">
      <alignment horizontal="left" vertical="center"/>
    </xf>
    <xf numFmtId="165" fontId="20" fillId="0" borderId="0" xfId="5" applyNumberFormat="1" applyFont="1" applyBorder="1" applyAlignment="1">
      <alignment vertical="center"/>
    </xf>
    <xf numFmtId="0" fontId="7" fillId="0" borderId="0" xfId="14"/>
    <xf numFmtId="0" fontId="12" fillId="0" borderId="0" xfId="3" applyFont="1" applyBorder="1" applyAlignment="1">
      <alignment horizontal="left" vertical="center"/>
    </xf>
    <xf numFmtId="0" fontId="12" fillId="0" borderId="0" xfId="3" applyFont="1" applyBorder="1" applyAlignment="1">
      <alignment horizontal="left" vertical="center"/>
    </xf>
    <xf numFmtId="3" fontId="20" fillId="0" borderId="0" xfId="6" applyNumberFormat="1" applyFont="1" applyBorder="1" applyAlignment="1">
      <alignment vertical="center" wrapText="1"/>
    </xf>
    <xf numFmtId="0" fontId="27" fillId="0" borderId="6" xfId="0" applyFont="1" applyBorder="1" applyAlignment="1">
      <alignment vertical="center" wrapText="1"/>
    </xf>
    <xf numFmtId="3" fontId="20" fillId="0" borderId="6" xfId="6" applyNumberFormat="1" applyFont="1" applyBorder="1" applyAlignment="1">
      <alignment horizontal="right" vertical="center" wrapText="1"/>
    </xf>
    <xf numFmtId="3" fontId="20" fillId="0" borderId="6" xfId="0" applyNumberFormat="1" applyFont="1" applyBorder="1" applyAlignment="1">
      <alignment horizontal="right" vertical="center"/>
    </xf>
    <xf numFmtId="165" fontId="20" fillId="0" borderId="6" xfId="6" applyNumberFormat="1" applyFont="1" applyBorder="1" applyAlignment="1">
      <alignment horizontal="right" vertical="center" wrapText="1"/>
    </xf>
    <xf numFmtId="3" fontId="20" fillId="0" borderId="1" xfId="6" applyNumberFormat="1" applyFont="1" applyBorder="1" applyAlignment="1">
      <alignment vertical="center" wrapText="1"/>
    </xf>
    <xf numFmtId="37" fontId="24" fillId="6" borderId="1" xfId="6" applyNumberFormat="1" applyFont="1" applyFill="1" applyBorder="1" applyAlignment="1">
      <alignment vertical="center" wrapText="1"/>
    </xf>
    <xf numFmtId="37" fontId="24" fillId="6" borderId="1" xfId="7" applyNumberFormat="1" applyFont="1" applyFill="1" applyBorder="1" applyAlignment="1">
      <alignment vertical="center" wrapText="1"/>
    </xf>
    <xf numFmtId="37" fontId="24" fillId="6" borderId="1" xfId="6" applyNumberFormat="1" applyFont="1" applyFill="1" applyBorder="1" applyAlignment="1">
      <alignment horizontal="right" vertical="center" wrapText="1"/>
    </xf>
    <xf numFmtId="0" fontId="27" fillId="0" borderId="0" xfId="0" applyFont="1" applyBorder="1" applyAlignment="1">
      <alignment vertical="center" wrapText="1"/>
    </xf>
    <xf numFmtId="3" fontId="20" fillId="0" borderId="0" xfId="6" applyNumberFormat="1" applyFont="1" applyBorder="1" applyAlignment="1">
      <alignment horizontal="right" vertical="center" wrapText="1"/>
    </xf>
    <xf numFmtId="3" fontId="20" fillId="0" borderId="0" xfId="0" applyNumberFormat="1" applyFont="1" applyBorder="1" applyAlignment="1">
      <alignment horizontal="right" vertical="center"/>
    </xf>
    <xf numFmtId="165" fontId="20" fillId="0" borderId="0" xfId="6" applyNumberFormat="1" applyFont="1" applyBorder="1" applyAlignment="1">
      <alignment horizontal="right" vertical="center" wrapText="1"/>
    </xf>
    <xf numFmtId="0" fontId="27" fillId="0" borderId="1" xfId="0" applyFont="1" applyBorder="1" applyAlignment="1">
      <alignment vertical="center" wrapText="1"/>
    </xf>
    <xf numFmtId="3" fontId="20" fillId="0" borderId="1" xfId="6" applyNumberFormat="1" applyFont="1" applyBorder="1" applyAlignment="1">
      <alignment horizontal="right" vertical="center" wrapText="1"/>
    </xf>
    <xf numFmtId="3" fontId="20" fillId="0" borderId="1" xfId="0" applyNumberFormat="1" applyFont="1" applyBorder="1" applyAlignment="1">
      <alignment horizontal="right" vertical="center"/>
    </xf>
    <xf numFmtId="165" fontId="20" fillId="0" borderId="1" xfId="6" applyNumberFormat="1" applyFont="1" applyBorder="1" applyAlignment="1">
      <alignment horizontal="right" vertical="center" wrapText="1"/>
    </xf>
    <xf numFmtId="0" fontId="24" fillId="0" borderId="10" xfId="6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" xfId="6" applyFont="1" applyBorder="1" applyAlignment="1">
      <alignment vertical="center" wrapText="1"/>
    </xf>
    <xf numFmtId="0" fontId="24" fillId="3" borderId="3" xfId="6" applyFont="1" applyFill="1" applyBorder="1" applyAlignment="1">
      <alignment horizontal="left" vertical="center" wrapText="1"/>
    </xf>
    <xf numFmtId="37" fontId="24" fillId="3" borderId="3" xfId="6" applyNumberFormat="1" applyFont="1" applyFill="1" applyBorder="1" applyAlignment="1">
      <alignment horizontal="right" vertical="center" wrapText="1"/>
    </xf>
    <xf numFmtId="3" fontId="24" fillId="3" borderId="1" xfId="6" applyNumberFormat="1" applyFont="1" applyFill="1" applyBorder="1" applyAlignment="1">
      <alignment horizontal="right" vertical="center" wrapText="1"/>
    </xf>
    <xf numFmtId="37" fontId="24" fillId="3" borderId="1" xfId="6" applyNumberFormat="1" applyFont="1" applyFill="1" applyBorder="1" applyAlignment="1">
      <alignment horizontal="right" vertical="center" wrapText="1"/>
    </xf>
    <xf numFmtId="3" fontId="24" fillId="3" borderId="3" xfId="6" applyNumberFormat="1" applyFont="1" applyFill="1" applyBorder="1" applyAlignment="1">
      <alignment horizontal="right" vertical="center" wrapText="1"/>
    </xf>
    <xf numFmtId="0" fontId="24" fillId="3" borderId="10" xfId="6" applyFont="1" applyFill="1" applyBorder="1" applyAlignment="1">
      <alignment horizontal="left" vertical="center" wrapText="1"/>
    </xf>
    <xf numFmtId="3" fontId="24" fillId="3" borderId="10" xfId="6" applyNumberFormat="1" applyFont="1" applyFill="1" applyBorder="1" applyAlignment="1">
      <alignment horizontal="right" vertical="center" wrapText="1"/>
    </xf>
    <xf numFmtId="37" fontId="24" fillId="3" borderId="10" xfId="6" applyNumberFormat="1" applyFont="1" applyFill="1" applyBorder="1" applyAlignment="1">
      <alignment horizontal="right" vertical="center" wrapText="1"/>
    </xf>
    <xf numFmtId="3" fontId="20" fillId="0" borderId="3" xfId="2" applyNumberFormat="1" applyFont="1" applyFill="1" applyBorder="1" applyAlignment="1">
      <alignment horizontal="right" vertical="center" wrapText="1"/>
    </xf>
    <xf numFmtId="165" fontId="20" fillId="0" borderId="10" xfId="6" applyNumberFormat="1" applyFont="1" applyFill="1" applyBorder="1" applyAlignment="1">
      <alignment horizontal="right" vertical="center"/>
    </xf>
    <xf numFmtId="3" fontId="20" fillId="0" borderId="4" xfId="2" applyNumberFormat="1" applyFont="1" applyFill="1" applyBorder="1" applyAlignment="1">
      <alignment horizontal="right" vertical="center" wrapText="1"/>
    </xf>
    <xf numFmtId="3" fontId="20" fillId="0" borderId="1" xfId="1" applyNumberFormat="1" applyFont="1" applyFill="1" applyBorder="1" applyAlignment="1">
      <alignment horizontal="center" vertical="center" wrapText="1"/>
    </xf>
    <xf numFmtId="0" fontId="24" fillId="2" borderId="2" xfId="4" applyFont="1" applyFill="1" applyBorder="1" applyAlignment="1">
      <alignment horizontal="center" vertical="center" wrapText="1"/>
    </xf>
    <xf numFmtId="0" fontId="12" fillId="0" borderId="0" xfId="3" applyFont="1" applyBorder="1" applyAlignment="1">
      <alignment horizontal="left" vertical="center"/>
    </xf>
    <xf numFmtId="0" fontId="20" fillId="0" borderId="10" xfId="5" applyFont="1" applyFill="1" applyBorder="1" applyAlignment="1">
      <alignment horizontal="left" vertical="center"/>
    </xf>
    <xf numFmtId="0" fontId="23" fillId="0" borderId="10" xfId="5" applyFont="1" applyBorder="1" applyAlignment="1">
      <alignment horizontal="center"/>
    </xf>
    <xf numFmtId="0" fontId="23" fillId="0" borderId="10" xfId="5" applyFont="1" applyBorder="1"/>
    <xf numFmtId="0" fontId="24" fillId="11" borderId="10" xfId="6" applyFont="1" applyFill="1" applyBorder="1" applyAlignment="1">
      <alignment horizontal="center" vertical="center" wrapText="1"/>
    </xf>
    <xf numFmtId="3" fontId="33" fillId="7" borderId="12" xfId="0" applyNumberFormat="1" applyFont="1" applyFill="1" applyBorder="1" applyAlignment="1">
      <alignment horizontal="right" vertical="center" wrapText="1"/>
    </xf>
    <xf numFmtId="0" fontId="24" fillId="3" borderId="1" xfId="6" applyFont="1" applyFill="1" applyBorder="1" applyAlignment="1">
      <alignment horizontal="left" vertical="center" wrapText="1"/>
    </xf>
    <xf numFmtId="3" fontId="24" fillId="3" borderId="1" xfId="6" applyNumberFormat="1" applyFont="1" applyFill="1" applyBorder="1" applyAlignment="1">
      <alignment vertical="center" wrapText="1"/>
    </xf>
    <xf numFmtId="3" fontId="20" fillId="0" borderId="9" xfId="0" applyNumberFormat="1" applyFont="1" applyBorder="1" applyAlignment="1">
      <alignment horizontal="right" vertical="center"/>
    </xf>
    <xf numFmtId="0" fontId="20" fillId="3" borderId="0" xfId="6" applyFont="1" applyFill="1" applyAlignment="1">
      <alignment vertical="center" wrapText="1"/>
    </xf>
    <xf numFmtId="0" fontId="20" fillId="3" borderId="0" xfId="6" applyFont="1" applyFill="1" applyBorder="1" applyAlignment="1">
      <alignment vertical="center" wrapText="1"/>
    </xf>
    <xf numFmtId="3" fontId="20" fillId="0" borderId="11" xfId="6" applyNumberFormat="1" applyFont="1" applyBorder="1" applyAlignment="1">
      <alignment vertical="center" wrapText="1"/>
    </xf>
    <xf numFmtId="3" fontId="20" fillId="9" borderId="11" xfId="1" applyNumberFormat="1" applyFont="1" applyFill="1" applyBorder="1" applyAlignment="1">
      <alignment vertical="center" wrapText="1"/>
    </xf>
    <xf numFmtId="3" fontId="20" fillId="9" borderId="11" xfId="0" applyNumberFormat="1" applyFont="1" applyFill="1" applyBorder="1" applyAlignment="1">
      <alignment vertical="center"/>
    </xf>
    <xf numFmtId="0" fontId="12" fillId="0" borderId="0" xfId="3" applyFont="1" applyBorder="1" applyAlignment="1">
      <alignment horizontal="left" vertical="center"/>
    </xf>
    <xf numFmtId="0" fontId="24" fillId="2" borderId="10" xfId="6" applyFont="1" applyFill="1" applyBorder="1" applyAlignment="1">
      <alignment horizontal="center" vertical="center" wrapText="1"/>
    </xf>
    <xf numFmtId="0" fontId="24" fillId="2" borderId="10" xfId="5" applyFont="1" applyFill="1" applyBorder="1" applyAlignment="1">
      <alignment horizontal="center" vertical="center"/>
    </xf>
    <xf numFmtId="0" fontId="24" fillId="2" borderId="1" xfId="5" applyFont="1" applyFill="1" applyBorder="1" applyAlignment="1">
      <alignment horizontal="center" vertical="center"/>
    </xf>
    <xf numFmtId="0" fontId="24" fillId="2" borderId="3" xfId="6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/>
    </xf>
    <xf numFmtId="0" fontId="24" fillId="2" borderId="3" xfId="13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/>
    </xf>
    <xf numFmtId="0" fontId="34" fillId="12" borderId="1" xfId="6" applyFont="1" applyFill="1" applyBorder="1" applyAlignment="1">
      <alignment horizontal="center" vertical="center" wrapText="1"/>
    </xf>
    <xf numFmtId="37" fontId="20" fillId="0" borderId="0" xfId="6" applyNumberFormat="1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3" fontId="20" fillId="0" borderId="11" xfId="6" applyNumberFormat="1" applyFont="1" applyBorder="1" applyAlignment="1">
      <alignment horizontal="right" vertical="center" wrapText="1"/>
    </xf>
    <xf numFmtId="3" fontId="20" fillId="0" borderId="11" xfId="0" applyNumberFormat="1" applyFont="1" applyBorder="1" applyAlignment="1">
      <alignment horizontal="right" vertical="center"/>
    </xf>
    <xf numFmtId="165" fontId="20" fillId="0" borderId="11" xfId="6" applyNumberFormat="1" applyFont="1" applyBorder="1" applyAlignment="1">
      <alignment horizontal="right" vertical="center" wrapText="1"/>
    </xf>
    <xf numFmtId="0" fontId="27" fillId="0" borderId="10" xfId="0" applyFont="1" applyBorder="1" applyAlignment="1">
      <alignment vertical="center" wrapText="1"/>
    </xf>
    <xf numFmtId="3" fontId="20" fillId="0" borderId="10" xfId="6" applyNumberFormat="1" applyFont="1" applyBorder="1" applyAlignment="1">
      <alignment horizontal="right" vertical="center" wrapText="1"/>
    </xf>
    <xf numFmtId="3" fontId="20" fillId="0" borderId="10" xfId="0" applyNumberFormat="1" applyFont="1" applyBorder="1" applyAlignment="1">
      <alignment horizontal="right" vertical="center"/>
    </xf>
    <xf numFmtId="165" fontId="20" fillId="0" borderId="10" xfId="6" applyNumberFormat="1" applyFont="1" applyBorder="1" applyAlignment="1">
      <alignment horizontal="right" vertical="center" wrapText="1"/>
    </xf>
    <xf numFmtId="3" fontId="20" fillId="0" borderId="10" xfId="6" applyNumberFormat="1" applyFont="1" applyBorder="1" applyAlignment="1">
      <alignment vertical="center" wrapText="1"/>
    </xf>
    <xf numFmtId="3" fontId="20" fillId="0" borderId="4" xfId="0" applyNumberFormat="1" applyFont="1" applyBorder="1" applyAlignment="1">
      <alignment horizontal="right" vertical="center"/>
    </xf>
    <xf numFmtId="0" fontId="34" fillId="12" borderId="3" xfId="6" applyFont="1" applyFill="1" applyBorder="1" applyAlignment="1">
      <alignment horizontal="center" vertical="center" wrapText="1"/>
    </xf>
    <xf numFmtId="0" fontId="34" fillId="12" borderId="0" xfId="6" applyFont="1" applyFill="1" applyBorder="1" applyAlignment="1">
      <alignment horizontal="center" vertical="center" wrapText="1"/>
    </xf>
    <xf numFmtId="0" fontId="34" fillId="12" borderId="9" xfId="6" applyFont="1" applyFill="1" applyBorder="1" applyAlignment="1">
      <alignment horizontal="center" vertical="center" wrapText="1"/>
    </xf>
    <xf numFmtId="165" fontId="20" fillId="0" borderId="4" xfId="6" applyNumberFormat="1" applyFont="1" applyBorder="1" applyAlignment="1">
      <alignment horizontal="right" vertical="center" wrapText="1"/>
    </xf>
    <xf numFmtId="0" fontId="34" fillId="12" borderId="11" xfId="6" applyFont="1" applyFill="1" applyBorder="1" applyAlignment="1">
      <alignment horizontal="center" vertical="center" wrapText="1"/>
    </xf>
    <xf numFmtId="3" fontId="33" fillId="7" borderId="13" xfId="0" applyNumberFormat="1" applyFont="1" applyFill="1" applyBorder="1" applyAlignment="1">
      <alignment horizontal="right" vertical="center" wrapText="1"/>
    </xf>
    <xf numFmtId="0" fontId="24" fillId="12" borderId="11" xfId="6" applyFont="1" applyFill="1" applyBorder="1" applyAlignment="1">
      <alignment horizontal="center" vertical="center" wrapText="1"/>
    </xf>
    <xf numFmtId="0" fontId="24" fillId="12" borderId="9" xfId="6" applyFont="1" applyFill="1" applyBorder="1" applyAlignment="1">
      <alignment horizontal="center" vertical="center" wrapText="1"/>
    </xf>
    <xf numFmtId="0" fontId="27" fillId="0" borderId="4" xfId="0" applyFont="1" applyBorder="1" applyAlignment="1">
      <alignment vertical="center" wrapText="1"/>
    </xf>
    <xf numFmtId="3" fontId="20" fillId="0" borderId="1" xfId="0" applyNumberFormat="1" applyFont="1" applyBorder="1" applyAlignment="1">
      <alignment horizontal="center" vertical="center"/>
    </xf>
    <xf numFmtId="0" fontId="24" fillId="2" borderId="1" xfId="5" applyFont="1" applyFill="1" applyBorder="1" applyAlignment="1">
      <alignment horizontal="center" vertical="center"/>
    </xf>
    <xf numFmtId="0" fontId="29" fillId="2" borderId="11" xfId="8" applyFont="1" applyFill="1" applyBorder="1" applyAlignment="1">
      <alignment horizontal="center" vertical="center" wrapText="1"/>
    </xf>
    <xf numFmtId="0" fontId="29" fillId="2" borderId="10" xfId="8" applyFont="1" applyFill="1" applyBorder="1" applyAlignment="1">
      <alignment horizontal="center" vertical="center" wrapText="1"/>
    </xf>
    <xf numFmtId="0" fontId="30" fillId="0" borderId="0" xfId="5" applyFont="1" applyFill="1" applyBorder="1" applyAlignment="1">
      <alignment horizontal="left" vertical="center"/>
    </xf>
    <xf numFmtId="0" fontId="12" fillId="0" borderId="0" xfId="5" applyFont="1" applyFill="1" applyBorder="1" applyAlignment="1">
      <alignment horizontal="left" vertical="center"/>
    </xf>
    <xf numFmtId="0" fontId="11" fillId="0" borderId="0" xfId="5" applyFont="1" applyFill="1" applyBorder="1" applyAlignment="1">
      <alignment horizontal="left" vertical="center"/>
    </xf>
    <xf numFmtId="0" fontId="24" fillId="2" borderId="3" xfId="4" applyFont="1" applyFill="1" applyBorder="1" applyAlignment="1">
      <alignment horizontal="center" vertical="center" wrapText="1"/>
    </xf>
    <xf numFmtId="0" fontId="24" fillId="2" borderId="2" xfId="4" applyFont="1" applyFill="1" applyBorder="1" applyAlignment="1">
      <alignment horizontal="center" vertical="center" wrapText="1"/>
    </xf>
    <xf numFmtId="0" fontId="24" fillId="11" borderId="10" xfId="8" applyFont="1" applyFill="1" applyBorder="1" applyAlignment="1">
      <alignment horizontal="center" vertical="center"/>
    </xf>
    <xf numFmtId="0" fontId="34" fillId="12" borderId="10" xfId="8" applyFont="1" applyFill="1" applyBorder="1" applyAlignment="1">
      <alignment horizontal="center" vertical="center"/>
    </xf>
    <xf numFmtId="0" fontId="12" fillId="0" borderId="0" xfId="3" applyFont="1" applyBorder="1" applyAlignment="1">
      <alignment horizontal="left" vertical="center"/>
    </xf>
    <xf numFmtId="0" fontId="11" fillId="0" borderId="0" xfId="3" applyFont="1" applyBorder="1" applyAlignment="1">
      <alignment horizontal="left" vertical="center"/>
    </xf>
    <xf numFmtId="0" fontId="24" fillId="11" borderId="3" xfId="6" applyFont="1" applyFill="1" applyBorder="1" applyAlignment="1">
      <alignment horizontal="center" vertical="center" wrapText="1"/>
    </xf>
    <xf numFmtId="0" fontId="24" fillId="11" borderId="4" xfId="6" applyFont="1" applyFill="1" applyBorder="1" applyAlignment="1">
      <alignment horizontal="center" vertical="center" wrapText="1"/>
    </xf>
    <xf numFmtId="0" fontId="24" fillId="11" borderId="6" xfId="6" applyFont="1" applyFill="1" applyBorder="1" applyAlignment="1">
      <alignment horizontal="center" vertical="center" wrapText="1"/>
    </xf>
    <xf numFmtId="0" fontId="24" fillId="11" borderId="9" xfId="6" applyFont="1" applyFill="1" applyBorder="1" applyAlignment="1">
      <alignment horizontal="center" vertical="center" wrapText="1"/>
    </xf>
    <xf numFmtId="0" fontId="24" fillId="11" borderId="2" xfId="6" applyFont="1" applyFill="1" applyBorder="1" applyAlignment="1">
      <alignment horizontal="center" vertical="center" wrapText="1"/>
    </xf>
    <xf numFmtId="0" fontId="24" fillId="11" borderId="1" xfId="5" applyFont="1" applyFill="1" applyBorder="1" applyAlignment="1">
      <alignment horizontal="center" vertical="center"/>
    </xf>
    <xf numFmtId="0" fontId="36" fillId="12" borderId="0" xfId="8" applyFont="1" applyFill="1" applyBorder="1" applyAlignment="1">
      <alignment horizontal="center" vertical="center" wrapText="1"/>
    </xf>
    <xf numFmtId="0" fontId="36" fillId="12" borderId="10" xfId="8" applyFont="1" applyFill="1" applyBorder="1" applyAlignment="1">
      <alignment horizontal="center" vertical="center" wrapText="1"/>
    </xf>
    <xf numFmtId="0" fontId="32" fillId="5" borderId="0" xfId="8" applyFont="1" applyFill="1" applyBorder="1" applyAlignment="1">
      <alignment horizontal="center" vertical="center"/>
    </xf>
    <xf numFmtId="0" fontId="32" fillId="8" borderId="0" xfId="8" applyFont="1" applyFill="1" applyBorder="1" applyAlignment="1">
      <alignment horizontal="center" vertical="center"/>
    </xf>
    <xf numFmtId="0" fontId="24" fillId="11" borderId="1" xfId="8" applyFont="1" applyFill="1" applyBorder="1" applyAlignment="1">
      <alignment horizontal="center" vertical="center"/>
    </xf>
    <xf numFmtId="0" fontId="34" fillId="12" borderId="1" xfId="8" applyFont="1" applyFill="1" applyBorder="1" applyAlignment="1">
      <alignment horizontal="center" vertical="center"/>
    </xf>
    <xf numFmtId="0" fontId="35" fillId="12" borderId="1" xfId="8" applyFont="1" applyFill="1" applyBorder="1" applyAlignment="1">
      <alignment horizontal="center" vertical="center"/>
    </xf>
    <xf numFmtId="0" fontId="32" fillId="5" borderId="2" xfId="6" applyFont="1" applyFill="1" applyBorder="1" applyAlignment="1">
      <alignment horizontal="center" vertical="center" wrapText="1"/>
    </xf>
    <xf numFmtId="0" fontId="32" fillId="5" borderId="4" xfId="6" applyFont="1" applyFill="1" applyBorder="1" applyAlignment="1">
      <alignment horizontal="center" vertical="center" wrapText="1"/>
    </xf>
    <xf numFmtId="0" fontId="24" fillId="11" borderId="1" xfId="6" applyFont="1" applyFill="1" applyBorder="1" applyAlignment="1">
      <alignment horizontal="center" vertical="center" wrapText="1"/>
    </xf>
    <xf numFmtId="0" fontId="24" fillId="10" borderId="4" xfId="6" applyFont="1" applyFill="1" applyBorder="1" applyAlignment="1">
      <alignment horizontal="center" vertical="center" wrapText="1"/>
    </xf>
    <xf numFmtId="0" fontId="20" fillId="0" borderId="0" xfId="6" applyFont="1" applyBorder="1" applyAlignment="1">
      <alignment horizontal="center" vertical="center" wrapText="1"/>
    </xf>
    <xf numFmtId="10" fontId="13" fillId="0" borderId="0" xfId="9" applyNumberFormat="1" applyFont="1" applyBorder="1"/>
    <xf numFmtId="0" fontId="1" fillId="0" borderId="0" xfId="20"/>
    <xf numFmtId="3" fontId="20" fillId="9" borderId="0" xfId="0" applyNumberFormat="1" applyFont="1" applyFill="1" applyBorder="1" applyAlignment="1">
      <alignment vertical="center"/>
    </xf>
  </cellXfs>
  <cellStyles count="21">
    <cellStyle name="Millares" xfId="1" builtinId="3"/>
    <cellStyle name="Millares 2" xfId="2"/>
    <cellStyle name="Normal" xfId="0" builtinId="0"/>
    <cellStyle name="Normal 10" xfId="18"/>
    <cellStyle name="Normal 11" xfId="19"/>
    <cellStyle name="Normal 12" xfId="20"/>
    <cellStyle name="Normal 2" xfId="3"/>
    <cellStyle name="Normal 3" xfId="10"/>
    <cellStyle name="Normal 4" xfId="11"/>
    <cellStyle name="Normal 5" xfId="12"/>
    <cellStyle name="Normal 6" xfId="14"/>
    <cellStyle name="Normal 7" xfId="15"/>
    <cellStyle name="Normal 8" xfId="16"/>
    <cellStyle name="Normal 9" xfId="17"/>
    <cellStyle name="Normal_INDIC3" xfId="4"/>
    <cellStyle name="Normal_INDIC3 2 2" xfId="13"/>
    <cellStyle name="Normal_INDICA18" xfId="5"/>
    <cellStyle name="Normal_INDICA8" xfId="6"/>
    <cellStyle name="Normal_INDICA8 2" xfId="7"/>
    <cellStyle name="Normal_Trab_Comer_Jal 2" xfId="8"/>
    <cellStyle name="Porcentaje" xfId="9" builtinId="5"/>
  </cellStyles>
  <dxfs count="0"/>
  <tableStyles count="0" defaultTableStyle="TableStyleMedium9" defaultPivotStyle="PivotStyleLight16"/>
  <colors>
    <mruColors>
      <color rgb="FF393D3F"/>
      <color rgb="FFBDCFD6"/>
      <color rgb="FF7C878E"/>
      <color rgb="FFFBBB27"/>
      <color rgb="FFE9BD3F"/>
      <color rgb="FF3032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tabSelected="1" workbookViewId="0">
      <selection activeCell="U26" sqref="U26"/>
    </sheetView>
  </sheetViews>
  <sheetFormatPr baseColWidth="10" defaultColWidth="7.5703125" defaultRowHeight="12.75" x14ac:dyDescent="0.2"/>
  <cols>
    <col min="1" max="1" width="36.7109375" style="1" customWidth="1"/>
    <col min="2" max="6" width="7.140625" style="1" customWidth="1"/>
    <col min="7" max="7" width="7.140625" style="43" customWidth="1"/>
    <col min="8" max="9" width="7.140625" style="1" customWidth="1"/>
    <col min="10" max="10" width="7.7109375" style="1" bestFit="1" customWidth="1"/>
    <col min="11" max="11" width="7.7109375" style="1" customWidth="1"/>
    <col min="12" max="12" width="7.7109375" style="1" bestFit="1" customWidth="1"/>
    <col min="13" max="15" width="7.7109375" style="1" customWidth="1"/>
    <col min="16" max="16" width="8.7109375" style="1" customWidth="1"/>
    <col min="17" max="17" width="8.85546875" style="1" customWidth="1"/>
    <col min="18" max="16384" width="7.5703125" style="1"/>
  </cols>
  <sheetData>
    <row r="1" spans="1:22" s="5" customFormat="1" ht="22.5" customHeight="1" x14ac:dyDescent="0.2">
      <c r="A1" s="181" t="s">
        <v>72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9"/>
      <c r="S1" s="9"/>
      <c r="T1" s="9"/>
      <c r="U1" s="9"/>
      <c r="V1" s="9"/>
    </row>
    <row r="2" spans="1:22" s="5" customFormat="1" x14ac:dyDescent="0.2">
      <c r="A2" s="182" t="s">
        <v>73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9"/>
      <c r="S2" s="9"/>
      <c r="T2" s="9"/>
      <c r="U2" s="9"/>
      <c r="V2" s="9"/>
    </row>
    <row r="3" spans="1:22" s="10" customFormat="1" x14ac:dyDescent="0.2">
      <c r="A3" s="182" t="s">
        <v>69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22"/>
      <c r="S3" s="22"/>
      <c r="T3" s="22"/>
      <c r="U3" s="22"/>
      <c r="V3" s="22"/>
    </row>
    <row r="4" spans="1:22" s="10" customFormat="1" x14ac:dyDescent="0.2">
      <c r="A4" s="183" t="s">
        <v>172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22"/>
      <c r="S4" s="22"/>
      <c r="T4" s="22"/>
      <c r="U4" s="22"/>
      <c r="V4" s="22"/>
    </row>
    <row r="5" spans="1:22" s="10" customFormat="1" ht="12.75" customHeight="1" x14ac:dyDescent="0.2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22"/>
      <c r="S5" s="22"/>
      <c r="T5" s="22"/>
      <c r="U5" s="22"/>
      <c r="V5" s="22"/>
    </row>
    <row r="6" spans="1:22" s="13" customFormat="1" ht="13.5" customHeight="1" x14ac:dyDescent="0.3">
      <c r="A6" s="186" t="s">
        <v>79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4"/>
      <c r="S6" s="14"/>
      <c r="T6" s="14"/>
      <c r="U6" s="14"/>
      <c r="V6" s="14"/>
    </row>
    <row r="7" spans="1:22" s="13" customFormat="1" ht="13.5" customHeight="1" x14ac:dyDescent="0.3">
      <c r="A7" s="187" t="s">
        <v>173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4"/>
      <c r="S7" s="14"/>
      <c r="T7" s="14"/>
      <c r="U7" s="14"/>
      <c r="V7" s="14"/>
    </row>
    <row r="8" spans="1:22" s="15" customFormat="1" ht="21" customHeight="1" x14ac:dyDescent="0.2">
      <c r="A8" s="184" t="s">
        <v>68</v>
      </c>
      <c r="B8" s="149">
        <v>2007</v>
      </c>
      <c r="C8" s="149">
        <v>2008</v>
      </c>
      <c r="D8" s="149">
        <v>2009</v>
      </c>
      <c r="E8" s="149">
        <v>2010</v>
      </c>
      <c r="F8" s="150">
        <v>2011</v>
      </c>
      <c r="G8" s="150">
        <v>2012</v>
      </c>
      <c r="H8" s="150">
        <v>2013</v>
      </c>
      <c r="I8" s="150">
        <v>2014</v>
      </c>
      <c r="J8" s="150">
        <v>2015</v>
      </c>
      <c r="K8" s="150">
        <v>2016</v>
      </c>
      <c r="L8" s="151">
        <v>2017</v>
      </c>
      <c r="M8" s="151">
        <v>2018</v>
      </c>
      <c r="N8" s="178">
        <v>2019</v>
      </c>
      <c r="O8" s="178"/>
      <c r="P8" s="179" t="s">
        <v>179</v>
      </c>
      <c r="Q8" s="179" t="s">
        <v>180</v>
      </c>
      <c r="R8" s="16"/>
      <c r="S8" s="16"/>
      <c r="T8" s="16"/>
      <c r="U8" s="16"/>
      <c r="V8" s="16"/>
    </row>
    <row r="9" spans="1:22" s="15" customFormat="1" ht="21" customHeight="1" x14ac:dyDescent="0.2">
      <c r="A9" s="185"/>
      <c r="B9" s="152" t="s">
        <v>78</v>
      </c>
      <c r="C9" s="152" t="s">
        <v>78</v>
      </c>
      <c r="D9" s="152" t="s">
        <v>78</v>
      </c>
      <c r="E9" s="152" t="s">
        <v>78</v>
      </c>
      <c r="F9" s="152" t="s">
        <v>78</v>
      </c>
      <c r="G9" s="153" t="s">
        <v>78</v>
      </c>
      <c r="H9" s="153" t="s">
        <v>78</v>
      </c>
      <c r="I9" s="153" t="s">
        <v>78</v>
      </c>
      <c r="J9" s="153" t="s">
        <v>78</v>
      </c>
      <c r="K9" s="154" t="s">
        <v>78</v>
      </c>
      <c r="L9" s="154" t="s">
        <v>78</v>
      </c>
      <c r="M9" s="155" t="s">
        <v>78</v>
      </c>
      <c r="N9" s="155" t="s">
        <v>101</v>
      </c>
      <c r="O9" s="155" t="s">
        <v>102</v>
      </c>
      <c r="P9" s="180"/>
      <c r="Q9" s="180"/>
      <c r="R9" s="16"/>
      <c r="S9" s="16"/>
      <c r="T9" s="16"/>
      <c r="U9" s="16"/>
      <c r="V9" s="16"/>
    </row>
    <row r="10" spans="1:22" s="15" customFormat="1" ht="22.5" x14ac:dyDescent="0.2">
      <c r="A10" s="63" t="s">
        <v>111</v>
      </c>
      <c r="B10" s="64">
        <v>4217</v>
      </c>
      <c r="C10" s="64">
        <v>4474</v>
      </c>
      <c r="D10" s="64">
        <v>5460</v>
      </c>
      <c r="E10" s="131">
        <v>5738</v>
      </c>
      <c r="F10" s="131">
        <v>5957</v>
      </c>
      <c r="G10" s="131">
        <v>6382</v>
      </c>
      <c r="H10" s="131">
        <v>7068</v>
      </c>
      <c r="I10" s="131">
        <v>6311</v>
      </c>
      <c r="J10" s="52">
        <v>6830</v>
      </c>
      <c r="K10" s="52">
        <v>6314</v>
      </c>
      <c r="L10" s="52">
        <v>6377</v>
      </c>
      <c r="M10" s="52">
        <v>6233</v>
      </c>
      <c r="N10" s="52">
        <v>6185</v>
      </c>
      <c r="O10" s="52">
        <v>6213</v>
      </c>
      <c r="P10" s="132">
        <f>+O10-N10</f>
        <v>28</v>
      </c>
      <c r="Q10" s="132">
        <f>+O10-M10</f>
        <v>-20</v>
      </c>
      <c r="R10" s="16"/>
      <c r="S10" s="16"/>
      <c r="T10" s="16"/>
      <c r="U10" s="16"/>
      <c r="V10" s="16"/>
    </row>
    <row r="11" spans="1:22" s="15" customFormat="1" ht="11.25" x14ac:dyDescent="0.2">
      <c r="A11" s="63" t="s">
        <v>112</v>
      </c>
      <c r="B11" s="64">
        <v>33728</v>
      </c>
      <c r="C11" s="64">
        <v>33983</v>
      </c>
      <c r="D11" s="64">
        <v>32860</v>
      </c>
      <c r="E11" s="129">
        <v>34543</v>
      </c>
      <c r="F11" s="129">
        <v>35709</v>
      </c>
      <c r="G11" s="129">
        <v>37019</v>
      </c>
      <c r="H11" s="129">
        <v>39799</v>
      </c>
      <c r="I11" s="129">
        <v>41131</v>
      </c>
      <c r="J11" s="130">
        <v>44459</v>
      </c>
      <c r="K11" s="130">
        <v>46264</v>
      </c>
      <c r="L11" s="130">
        <v>50457</v>
      </c>
      <c r="M11" s="130">
        <v>51753</v>
      </c>
      <c r="N11" s="130">
        <v>52242</v>
      </c>
      <c r="O11" s="130">
        <v>52585</v>
      </c>
      <c r="P11" s="132">
        <f t="shared" ref="P11:P23" si="0">+O11-N11</f>
        <v>343</v>
      </c>
      <c r="Q11" s="132">
        <f t="shared" ref="Q11:Q23" si="1">+O11-M11</f>
        <v>832</v>
      </c>
      <c r="R11" s="16"/>
      <c r="S11" s="16"/>
      <c r="T11" s="16"/>
      <c r="U11" s="16"/>
      <c r="V11" s="16"/>
    </row>
    <row r="12" spans="1:22" s="15" customFormat="1" ht="22.5" x14ac:dyDescent="0.2">
      <c r="A12" s="63" t="s">
        <v>113</v>
      </c>
      <c r="B12" s="64">
        <v>3222</v>
      </c>
      <c r="C12" s="64">
        <v>3621</v>
      </c>
      <c r="D12" s="64">
        <v>3584</v>
      </c>
      <c r="E12" s="65">
        <v>4231</v>
      </c>
      <c r="F12" s="65">
        <v>4856</v>
      </c>
      <c r="G12" s="65">
        <v>5310</v>
      </c>
      <c r="H12" s="65">
        <v>5579</v>
      </c>
      <c r="I12" s="65">
        <v>5564</v>
      </c>
      <c r="J12" s="52">
        <v>5869</v>
      </c>
      <c r="K12" s="52">
        <v>5961</v>
      </c>
      <c r="L12" s="52">
        <v>6681</v>
      </c>
      <c r="M12" s="52">
        <v>6223</v>
      </c>
      <c r="N12" s="52">
        <v>6061</v>
      </c>
      <c r="O12" s="52">
        <v>5998</v>
      </c>
      <c r="P12" s="132">
        <f t="shared" si="0"/>
        <v>-63</v>
      </c>
      <c r="Q12" s="132">
        <f t="shared" si="1"/>
        <v>-225</v>
      </c>
      <c r="R12" s="16"/>
      <c r="S12" s="16"/>
      <c r="T12" s="16"/>
      <c r="U12" s="16"/>
      <c r="V12" s="16"/>
    </row>
    <row r="13" spans="1:22" s="15" customFormat="1" ht="22.5" x14ac:dyDescent="0.2">
      <c r="A13" s="63" t="s">
        <v>114</v>
      </c>
      <c r="B13" s="64">
        <v>155048</v>
      </c>
      <c r="C13" s="64">
        <v>158877</v>
      </c>
      <c r="D13" s="64">
        <v>161773</v>
      </c>
      <c r="E13" s="65">
        <v>167601</v>
      </c>
      <c r="F13" s="65">
        <v>173256</v>
      </c>
      <c r="G13" s="65">
        <v>171128</v>
      </c>
      <c r="H13" s="65">
        <v>178031</v>
      </c>
      <c r="I13" s="65">
        <v>180734</v>
      </c>
      <c r="J13" s="52">
        <v>176042</v>
      </c>
      <c r="K13" s="52">
        <v>181719</v>
      </c>
      <c r="L13" s="130">
        <v>186420</v>
      </c>
      <c r="M13" s="130">
        <v>182811</v>
      </c>
      <c r="N13" s="52">
        <v>185451</v>
      </c>
      <c r="O13" s="52">
        <v>186644</v>
      </c>
      <c r="P13" s="132">
        <f t="shared" si="0"/>
        <v>1193</v>
      </c>
      <c r="Q13" s="132">
        <f t="shared" si="1"/>
        <v>3833</v>
      </c>
      <c r="R13" s="16"/>
      <c r="S13" s="16"/>
      <c r="T13" s="16"/>
      <c r="U13" s="16"/>
      <c r="V13" s="16"/>
    </row>
    <row r="14" spans="1:22" s="15" customFormat="1" ht="11.25" x14ac:dyDescent="0.2">
      <c r="A14" s="63" t="s">
        <v>115</v>
      </c>
      <c r="B14" s="64">
        <v>22106</v>
      </c>
      <c r="C14" s="64">
        <v>22295</v>
      </c>
      <c r="D14" s="64">
        <v>21671</v>
      </c>
      <c r="E14" s="65">
        <v>22702</v>
      </c>
      <c r="F14" s="65">
        <v>24105</v>
      </c>
      <c r="G14" s="65">
        <v>24582</v>
      </c>
      <c r="H14" s="65">
        <v>23337</v>
      </c>
      <c r="I14" s="65">
        <v>24671</v>
      </c>
      <c r="J14" s="52">
        <v>27093</v>
      </c>
      <c r="K14" s="52">
        <v>27031</v>
      </c>
      <c r="L14" s="52">
        <v>28544</v>
      </c>
      <c r="M14" s="52">
        <v>29790</v>
      </c>
      <c r="N14" s="130">
        <v>30085</v>
      </c>
      <c r="O14" s="130">
        <v>30394</v>
      </c>
      <c r="P14" s="132">
        <f t="shared" si="0"/>
        <v>309</v>
      </c>
      <c r="Q14" s="132">
        <f t="shared" si="1"/>
        <v>604</v>
      </c>
      <c r="R14" s="16"/>
      <c r="S14" s="16"/>
      <c r="T14" s="16"/>
      <c r="U14" s="16"/>
      <c r="V14" s="16"/>
    </row>
    <row r="15" spans="1:22" s="15" customFormat="1" ht="11.25" x14ac:dyDescent="0.2">
      <c r="A15" s="63" t="s">
        <v>116</v>
      </c>
      <c r="B15" s="64">
        <v>3519</v>
      </c>
      <c r="C15" s="64">
        <v>3737</v>
      </c>
      <c r="D15" s="64">
        <v>3903</v>
      </c>
      <c r="E15" s="65">
        <v>4053</v>
      </c>
      <c r="F15" s="65">
        <v>4320</v>
      </c>
      <c r="G15" s="65">
        <v>4114</v>
      </c>
      <c r="H15" s="65">
        <v>3814</v>
      </c>
      <c r="I15" s="65">
        <v>4148</v>
      </c>
      <c r="J15" s="52">
        <v>4765</v>
      </c>
      <c r="K15" s="52">
        <v>4686</v>
      </c>
      <c r="L15" s="52">
        <v>5026</v>
      </c>
      <c r="M15" s="52">
        <v>5810</v>
      </c>
      <c r="N15" s="52">
        <v>5835</v>
      </c>
      <c r="O15" s="52">
        <v>5859</v>
      </c>
      <c r="P15" s="132">
        <f t="shared" si="0"/>
        <v>24</v>
      </c>
      <c r="Q15" s="132">
        <f t="shared" si="1"/>
        <v>49</v>
      </c>
      <c r="R15" s="16"/>
      <c r="S15" s="16"/>
      <c r="T15" s="16"/>
      <c r="U15" s="16"/>
      <c r="V15" s="16"/>
    </row>
    <row r="16" spans="1:22" s="15" customFormat="1" ht="22.5" x14ac:dyDescent="0.2">
      <c r="A16" s="63" t="s">
        <v>117</v>
      </c>
      <c r="B16" s="64">
        <v>34669</v>
      </c>
      <c r="C16" s="64">
        <v>35202</v>
      </c>
      <c r="D16" s="64">
        <v>36744</v>
      </c>
      <c r="E16" s="65">
        <v>36483</v>
      </c>
      <c r="F16" s="65">
        <v>37922</v>
      </c>
      <c r="G16" s="65">
        <v>40162</v>
      </c>
      <c r="H16" s="65">
        <v>41578</v>
      </c>
      <c r="I16" s="65">
        <v>42770</v>
      </c>
      <c r="J16" s="52">
        <v>43327</v>
      </c>
      <c r="K16" s="52">
        <v>44344</v>
      </c>
      <c r="L16" s="52">
        <v>45948</v>
      </c>
      <c r="M16" s="52">
        <v>47435</v>
      </c>
      <c r="N16" s="52">
        <v>51518</v>
      </c>
      <c r="O16" s="52">
        <v>50314</v>
      </c>
      <c r="P16" s="132">
        <f t="shared" si="0"/>
        <v>-1204</v>
      </c>
      <c r="Q16" s="132">
        <f t="shared" si="1"/>
        <v>2879</v>
      </c>
      <c r="R16" s="16"/>
      <c r="S16" s="16"/>
      <c r="T16" s="16"/>
      <c r="U16" s="16"/>
      <c r="V16" s="16"/>
    </row>
    <row r="17" spans="1:22" s="15" customFormat="1" ht="22.5" x14ac:dyDescent="0.2">
      <c r="A17" s="63" t="s">
        <v>118</v>
      </c>
      <c r="B17" s="64">
        <v>96</v>
      </c>
      <c r="C17" s="64">
        <v>107</v>
      </c>
      <c r="D17" s="64">
        <v>116</v>
      </c>
      <c r="E17" s="65">
        <v>127</v>
      </c>
      <c r="F17" s="65">
        <v>123</v>
      </c>
      <c r="G17" s="65">
        <v>126</v>
      </c>
      <c r="H17" s="65">
        <v>131</v>
      </c>
      <c r="I17" s="65">
        <v>132</v>
      </c>
      <c r="J17" s="52">
        <v>138</v>
      </c>
      <c r="K17" s="52">
        <v>129</v>
      </c>
      <c r="L17" s="52">
        <v>119</v>
      </c>
      <c r="M17" s="52">
        <v>125</v>
      </c>
      <c r="N17" s="52">
        <v>122</v>
      </c>
      <c r="O17" s="52">
        <v>122</v>
      </c>
      <c r="P17" s="132">
        <f t="shared" si="0"/>
        <v>0</v>
      </c>
      <c r="Q17" s="132">
        <f t="shared" si="1"/>
        <v>-3</v>
      </c>
      <c r="R17" s="16"/>
      <c r="S17" s="16"/>
      <c r="T17" s="16"/>
      <c r="U17" s="16"/>
      <c r="V17" s="16"/>
    </row>
    <row r="18" spans="1:22" s="15" customFormat="1" ht="22.5" x14ac:dyDescent="0.2">
      <c r="A18" s="63" t="s">
        <v>119</v>
      </c>
      <c r="B18" s="64">
        <v>10704</v>
      </c>
      <c r="C18" s="64">
        <v>11723</v>
      </c>
      <c r="D18" s="64">
        <v>12385</v>
      </c>
      <c r="E18" s="65">
        <v>12488</v>
      </c>
      <c r="F18" s="65">
        <v>13286</v>
      </c>
      <c r="G18" s="65">
        <v>14473</v>
      </c>
      <c r="H18" s="65">
        <v>16204</v>
      </c>
      <c r="I18" s="65">
        <v>15461</v>
      </c>
      <c r="J18" s="52">
        <v>14522</v>
      </c>
      <c r="K18" s="52">
        <v>15494</v>
      </c>
      <c r="L18" s="52">
        <v>15165</v>
      </c>
      <c r="M18" s="130">
        <v>14831</v>
      </c>
      <c r="N18" s="52">
        <v>14911</v>
      </c>
      <c r="O18" s="52">
        <v>14806</v>
      </c>
      <c r="P18" s="132">
        <f t="shared" si="0"/>
        <v>-105</v>
      </c>
      <c r="Q18" s="132">
        <f t="shared" si="1"/>
        <v>-25</v>
      </c>
      <c r="R18" s="16"/>
      <c r="S18" s="16"/>
      <c r="T18" s="16"/>
      <c r="U18" s="16"/>
      <c r="V18" s="16"/>
    </row>
    <row r="19" spans="1:22" s="15" customFormat="1" ht="22.5" x14ac:dyDescent="0.2">
      <c r="A19" s="91" t="s">
        <v>120</v>
      </c>
      <c r="B19" s="92">
        <v>16819</v>
      </c>
      <c r="C19" s="92">
        <v>17171</v>
      </c>
      <c r="D19" s="92">
        <v>17546</v>
      </c>
      <c r="E19" s="93">
        <v>18592</v>
      </c>
      <c r="F19" s="93">
        <v>18348</v>
      </c>
      <c r="G19" s="93">
        <v>19028</v>
      </c>
      <c r="H19" s="93">
        <v>20246</v>
      </c>
      <c r="I19" s="93">
        <v>21155</v>
      </c>
      <c r="J19" s="94">
        <v>21640</v>
      </c>
      <c r="K19" s="94">
        <v>22947</v>
      </c>
      <c r="L19" s="94">
        <v>24109</v>
      </c>
      <c r="M19" s="94">
        <v>24904</v>
      </c>
      <c r="N19" s="94">
        <v>24677</v>
      </c>
      <c r="O19" s="94">
        <v>24790</v>
      </c>
      <c r="P19" s="132">
        <f t="shared" si="0"/>
        <v>113</v>
      </c>
      <c r="Q19" s="132">
        <f t="shared" si="1"/>
        <v>-114</v>
      </c>
      <c r="R19" s="16"/>
      <c r="S19" s="16"/>
      <c r="T19" s="16"/>
      <c r="U19" s="16"/>
      <c r="V19" s="16"/>
    </row>
    <row r="20" spans="1:22" s="15" customFormat="1" ht="11.25" x14ac:dyDescent="0.2">
      <c r="A20" s="63" t="s">
        <v>121</v>
      </c>
      <c r="B20" s="64">
        <v>33994</v>
      </c>
      <c r="C20" s="64">
        <v>34599</v>
      </c>
      <c r="D20" s="64">
        <v>34621</v>
      </c>
      <c r="E20" s="65">
        <v>36368</v>
      </c>
      <c r="F20" s="65">
        <v>37648</v>
      </c>
      <c r="G20" s="65">
        <v>40441</v>
      </c>
      <c r="H20" s="65">
        <v>42472</v>
      </c>
      <c r="I20" s="65">
        <v>42655</v>
      </c>
      <c r="J20" s="52">
        <v>46006</v>
      </c>
      <c r="K20" s="52">
        <v>48211</v>
      </c>
      <c r="L20" s="52">
        <v>46586</v>
      </c>
      <c r="M20" s="52">
        <v>46852</v>
      </c>
      <c r="N20" s="130">
        <v>46549</v>
      </c>
      <c r="O20" s="130">
        <v>46558</v>
      </c>
      <c r="P20" s="132">
        <f t="shared" si="0"/>
        <v>9</v>
      </c>
      <c r="Q20" s="132">
        <f t="shared" si="1"/>
        <v>-294</v>
      </c>
      <c r="R20" s="16"/>
      <c r="S20" s="16"/>
      <c r="T20" s="16"/>
      <c r="U20" s="16"/>
      <c r="V20" s="16"/>
    </row>
    <row r="21" spans="1:22" s="15" customFormat="1" ht="11.25" x14ac:dyDescent="0.2">
      <c r="A21" s="63" t="s">
        <v>122</v>
      </c>
      <c r="B21" s="64">
        <v>112668</v>
      </c>
      <c r="C21" s="64">
        <v>116731</v>
      </c>
      <c r="D21" s="64">
        <v>124738</v>
      </c>
      <c r="E21" s="65">
        <v>122277</v>
      </c>
      <c r="F21" s="65">
        <v>123957</v>
      </c>
      <c r="G21" s="65">
        <v>123448</v>
      </c>
      <c r="H21" s="65">
        <v>126248</v>
      </c>
      <c r="I21" s="65">
        <v>136276</v>
      </c>
      <c r="J21" s="52">
        <v>141119</v>
      </c>
      <c r="K21" s="52">
        <v>151213</v>
      </c>
      <c r="L21" s="130">
        <v>167532</v>
      </c>
      <c r="M21" s="52">
        <v>175260</v>
      </c>
      <c r="N21" s="52">
        <v>181653</v>
      </c>
      <c r="O21" s="52">
        <v>182858</v>
      </c>
      <c r="P21" s="132">
        <f t="shared" si="0"/>
        <v>1205</v>
      </c>
      <c r="Q21" s="132">
        <f t="shared" si="1"/>
        <v>7598</v>
      </c>
      <c r="R21" s="16"/>
      <c r="S21" s="16"/>
      <c r="T21" s="16"/>
      <c r="U21" s="16"/>
      <c r="V21" s="16"/>
    </row>
    <row r="22" spans="1:22" s="15" customFormat="1" ht="11.25" x14ac:dyDescent="0.2">
      <c r="A22" s="63" t="s">
        <v>123</v>
      </c>
      <c r="B22" s="64">
        <v>10854</v>
      </c>
      <c r="C22" s="64">
        <v>11463</v>
      </c>
      <c r="D22" s="64">
        <v>11454</v>
      </c>
      <c r="E22" s="65">
        <v>12198</v>
      </c>
      <c r="F22" s="65">
        <v>13480</v>
      </c>
      <c r="G22" s="65">
        <v>12857</v>
      </c>
      <c r="H22" s="65">
        <v>15668</v>
      </c>
      <c r="I22" s="65">
        <v>15813</v>
      </c>
      <c r="J22" s="52">
        <v>16116</v>
      </c>
      <c r="K22" s="52">
        <v>17298</v>
      </c>
      <c r="L22" s="52">
        <v>17233</v>
      </c>
      <c r="M22" s="52">
        <v>17902</v>
      </c>
      <c r="N22" s="52">
        <v>18443</v>
      </c>
      <c r="O22" s="52">
        <v>18771</v>
      </c>
      <c r="P22" s="132">
        <f t="shared" si="0"/>
        <v>328</v>
      </c>
      <c r="Q22" s="132">
        <f t="shared" si="1"/>
        <v>869</v>
      </c>
      <c r="R22" s="16"/>
      <c r="S22" s="16"/>
      <c r="T22" s="16"/>
      <c r="U22" s="16"/>
      <c r="V22" s="16"/>
    </row>
    <row r="23" spans="1:22" s="15" customFormat="1" ht="11.25" x14ac:dyDescent="0.2">
      <c r="A23" s="83" t="s">
        <v>124</v>
      </c>
      <c r="B23" s="84">
        <v>4014</v>
      </c>
      <c r="C23" s="84">
        <v>4027</v>
      </c>
      <c r="D23" s="84">
        <v>3443</v>
      </c>
      <c r="E23" s="85">
        <v>3226</v>
      </c>
      <c r="F23" s="85">
        <v>3077</v>
      </c>
      <c r="G23" s="85">
        <v>3426</v>
      </c>
      <c r="H23" s="85">
        <v>3281</v>
      </c>
      <c r="I23" s="85">
        <v>3823</v>
      </c>
      <c r="J23" s="86">
        <v>3910</v>
      </c>
      <c r="K23" s="86">
        <v>4030</v>
      </c>
      <c r="L23" s="86">
        <v>4910</v>
      </c>
      <c r="M23" s="86">
        <v>4726</v>
      </c>
      <c r="N23" s="86">
        <v>4703</v>
      </c>
      <c r="O23" s="86">
        <v>4890</v>
      </c>
      <c r="P23" s="132">
        <f t="shared" si="0"/>
        <v>187</v>
      </c>
      <c r="Q23" s="132">
        <f t="shared" si="1"/>
        <v>164</v>
      </c>
      <c r="R23" s="97"/>
      <c r="S23" s="16"/>
      <c r="T23" s="16"/>
      <c r="U23" s="16"/>
      <c r="V23" s="16"/>
    </row>
    <row r="24" spans="1:22" s="15" customFormat="1" ht="11.25" x14ac:dyDescent="0.2">
      <c r="A24" s="87" t="s">
        <v>67</v>
      </c>
      <c r="B24" s="88">
        <f t="shared" ref="B24:G24" si="2">SUM(B10:B23)</f>
        <v>445658</v>
      </c>
      <c r="C24" s="88">
        <f t="shared" si="2"/>
        <v>458010</v>
      </c>
      <c r="D24" s="88">
        <f t="shared" si="2"/>
        <v>470298</v>
      </c>
      <c r="E24" s="88">
        <f t="shared" si="2"/>
        <v>480627</v>
      </c>
      <c r="F24" s="88">
        <f t="shared" si="2"/>
        <v>496044</v>
      </c>
      <c r="G24" s="88">
        <f t="shared" si="2"/>
        <v>502496</v>
      </c>
      <c r="H24" s="88">
        <f t="shared" ref="H24:L24" si="3">SUM(H10:H23)</f>
        <v>523456</v>
      </c>
      <c r="I24" s="88">
        <f t="shared" si="3"/>
        <v>540644</v>
      </c>
      <c r="J24" s="88">
        <f t="shared" si="3"/>
        <v>551836</v>
      </c>
      <c r="K24" s="88">
        <f t="shared" si="3"/>
        <v>575641</v>
      </c>
      <c r="L24" s="88">
        <f t="shared" si="3"/>
        <v>605107</v>
      </c>
      <c r="M24" s="88">
        <f t="shared" ref="M24" si="4">SUM(M10:M23)</f>
        <v>614655</v>
      </c>
      <c r="N24" s="88">
        <f>SUM(N10:N23)</f>
        <v>628435</v>
      </c>
      <c r="O24" s="88">
        <f>SUM(O10:O23)</f>
        <v>630802</v>
      </c>
      <c r="P24" s="89">
        <f>SUM(P10:P23)</f>
        <v>2367</v>
      </c>
      <c r="Q24" s="89">
        <f>SUM(Q10:Q23)</f>
        <v>16147</v>
      </c>
      <c r="R24" s="16"/>
      <c r="S24" s="16"/>
      <c r="T24" s="16"/>
      <c r="U24" s="16"/>
      <c r="V24" s="16"/>
    </row>
    <row r="25" spans="1:22" s="43" customFormat="1" x14ac:dyDescent="0.2">
      <c r="B25" s="146"/>
      <c r="C25" s="146"/>
      <c r="D25" s="146"/>
      <c r="E25" s="146"/>
      <c r="F25" s="146"/>
      <c r="G25" s="146"/>
      <c r="H25" s="146"/>
      <c r="I25" s="146"/>
      <c r="J25" s="146"/>
      <c r="K25" s="147"/>
      <c r="L25" s="147"/>
      <c r="M25" s="147"/>
      <c r="N25" s="147"/>
      <c r="O25" s="147"/>
      <c r="P25" s="146"/>
      <c r="Q25" s="146"/>
      <c r="R25" s="6"/>
      <c r="S25" s="6"/>
      <c r="T25" s="6"/>
      <c r="U25" s="6"/>
      <c r="V25" s="6"/>
    </row>
    <row r="26" spans="1:22" s="42" customFormat="1" x14ac:dyDescent="0.2">
      <c r="A26" s="71" t="s">
        <v>110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</row>
  </sheetData>
  <mergeCells count="10">
    <mergeCell ref="N8:O8"/>
    <mergeCell ref="Q8:Q9"/>
    <mergeCell ref="A1:Q1"/>
    <mergeCell ref="A3:Q3"/>
    <mergeCell ref="A4:Q4"/>
    <mergeCell ref="A8:A9"/>
    <mergeCell ref="P8:P9"/>
    <mergeCell ref="A2:Q2"/>
    <mergeCell ref="A6:Q6"/>
    <mergeCell ref="A7:Q7"/>
  </mergeCells>
  <phoneticPr fontId="0" type="noConversion"/>
  <printOptions horizontalCentered="1"/>
  <pageMargins left="0.39370078740157483" right="0.19685039370078741" top="0.39370078740157483" bottom="0.59055118110236227" header="0" footer="0"/>
  <pageSetup orientation="landscape" r:id="rId1"/>
  <headerFooter alignWithMargins="0">
    <oddFooter>&amp;L&amp;G&amp;C&amp;8www.iieg.gob.mx&amp;R&amp;G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2"/>
  <sheetViews>
    <sheetView workbookViewId="0">
      <selection activeCell="A43" sqref="A43"/>
    </sheetView>
  </sheetViews>
  <sheetFormatPr baseColWidth="10" defaultColWidth="7.5703125" defaultRowHeight="12.75" x14ac:dyDescent="0.2"/>
  <cols>
    <col min="1" max="1" width="43.42578125" style="1" customWidth="1"/>
    <col min="2" max="13" width="7.7109375" style="1" customWidth="1"/>
    <col min="14" max="14" width="17.85546875" style="1" customWidth="1"/>
    <col min="15" max="16384" width="7.5703125" style="1"/>
  </cols>
  <sheetData>
    <row r="1" spans="1:55" s="2" customFormat="1" ht="20.25" x14ac:dyDescent="0.2">
      <c r="A1" s="57" t="s">
        <v>81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55" s="5" customFormat="1" ht="15.75" customHeight="1" x14ac:dyDescent="0.2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</row>
    <row r="3" spans="1:55" s="5" customFormat="1" ht="15.75" customHeight="1" x14ac:dyDescent="0.2">
      <c r="A3" s="188" t="s">
        <v>73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7"/>
      <c r="O3" s="7"/>
      <c r="P3" s="7"/>
      <c r="Q3" s="7"/>
      <c r="R3" s="8"/>
      <c r="S3" s="8"/>
      <c r="T3" s="8"/>
      <c r="U3" s="8"/>
      <c r="V3" s="8"/>
      <c r="W3" s="8"/>
      <c r="X3" s="8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</row>
    <row r="4" spans="1:55" s="10" customFormat="1" ht="12.75" customHeight="1" x14ac:dyDescent="0.3">
      <c r="A4" s="188" t="s">
        <v>69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</row>
    <row r="5" spans="1:55" s="10" customFormat="1" ht="12.75" customHeight="1" x14ac:dyDescent="0.2">
      <c r="A5" s="188">
        <v>2007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1"/>
      <c r="O5" s="11"/>
      <c r="P5" s="11"/>
      <c r="Q5" s="11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</row>
    <row r="6" spans="1:55" s="13" customFormat="1" ht="13.5" customHeight="1" x14ac:dyDescent="0.3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7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</row>
    <row r="7" spans="1:55" s="13" customFormat="1" ht="13.5" customHeight="1" x14ac:dyDescent="0.3">
      <c r="A7" s="200" t="s">
        <v>79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</row>
    <row r="8" spans="1:55" s="15" customFormat="1" ht="13.5" customHeight="1" x14ac:dyDescent="0.2">
      <c r="A8" s="201" t="s">
        <v>88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55" s="15" customFormat="1" ht="11.25" x14ac:dyDescent="0.2">
      <c r="A9" s="184" t="s">
        <v>68</v>
      </c>
      <c r="B9" s="184">
        <v>2007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55" s="15" customFormat="1" ht="21" customHeight="1" x14ac:dyDescent="0.2">
      <c r="A10" s="185"/>
      <c r="B10" s="133" t="s">
        <v>99</v>
      </c>
      <c r="C10" s="133" t="s">
        <v>100</v>
      </c>
      <c r="D10" s="133" t="s">
        <v>101</v>
      </c>
      <c r="E10" s="133" t="s">
        <v>102</v>
      </c>
      <c r="F10" s="133" t="s">
        <v>103</v>
      </c>
      <c r="G10" s="133" t="s">
        <v>104</v>
      </c>
      <c r="H10" s="133" t="s">
        <v>105</v>
      </c>
      <c r="I10" s="133" t="s">
        <v>106</v>
      </c>
      <c r="J10" s="133" t="s">
        <v>107</v>
      </c>
      <c r="K10" s="133" t="s">
        <v>108</v>
      </c>
      <c r="L10" s="133" t="s">
        <v>109</v>
      </c>
      <c r="M10" s="133" t="s">
        <v>78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55" s="15" customFormat="1" ht="22.5" x14ac:dyDescent="0.2">
      <c r="A11" s="51" t="s">
        <v>0</v>
      </c>
      <c r="B11" s="52">
        <v>10206</v>
      </c>
      <c r="C11" s="52">
        <v>10286</v>
      </c>
      <c r="D11" s="52">
        <v>10245</v>
      </c>
      <c r="E11" s="52">
        <v>10278</v>
      </c>
      <c r="F11" s="52">
        <v>10398</v>
      </c>
      <c r="G11" s="52">
        <v>10419</v>
      </c>
      <c r="H11" s="52">
        <v>10520</v>
      </c>
      <c r="I11" s="52">
        <v>10599</v>
      </c>
      <c r="J11" s="52">
        <v>10635</v>
      </c>
      <c r="K11" s="52">
        <v>10546</v>
      </c>
      <c r="L11" s="52">
        <v>12892</v>
      </c>
      <c r="M11" s="52">
        <v>10704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55" s="15" customFormat="1" ht="12.75" customHeight="1" x14ac:dyDescent="0.2">
      <c r="A12" s="51" t="s">
        <v>1</v>
      </c>
      <c r="B12" s="52">
        <v>2707</v>
      </c>
      <c r="C12" s="52">
        <v>2824</v>
      </c>
      <c r="D12" s="52">
        <v>3108</v>
      </c>
      <c r="E12" s="52">
        <v>3117</v>
      </c>
      <c r="F12" s="52">
        <v>3091</v>
      </c>
      <c r="G12" s="52">
        <v>3066</v>
      </c>
      <c r="H12" s="52">
        <v>3107</v>
      </c>
      <c r="I12" s="52">
        <v>3117</v>
      </c>
      <c r="J12" s="52">
        <v>3131</v>
      </c>
      <c r="K12" s="52">
        <v>3134</v>
      </c>
      <c r="L12" s="52">
        <v>3160</v>
      </c>
      <c r="M12" s="52">
        <v>3222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55" s="15" customFormat="1" ht="12.75" customHeight="1" x14ac:dyDescent="0.2">
      <c r="A13" s="51" t="s">
        <v>2</v>
      </c>
      <c r="B13" s="52">
        <v>2941</v>
      </c>
      <c r="C13" s="52">
        <v>3056</v>
      </c>
      <c r="D13" s="52">
        <v>3267</v>
      </c>
      <c r="E13" s="52">
        <v>3344</v>
      </c>
      <c r="F13" s="52">
        <v>3454</v>
      </c>
      <c r="G13" s="52">
        <v>3445</v>
      </c>
      <c r="H13" s="52">
        <v>3531</v>
      </c>
      <c r="I13" s="52">
        <v>3529</v>
      </c>
      <c r="J13" s="52">
        <v>3629</v>
      </c>
      <c r="K13" s="52">
        <v>3796</v>
      </c>
      <c r="L13" s="52">
        <v>4059</v>
      </c>
      <c r="M13" s="52">
        <v>4014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55" s="15" customFormat="1" ht="12.75" customHeight="1" x14ac:dyDescent="0.2">
      <c r="A14" s="51" t="s">
        <v>3</v>
      </c>
      <c r="B14" s="52">
        <v>101104</v>
      </c>
      <c r="C14" s="52">
        <v>102054</v>
      </c>
      <c r="D14" s="52">
        <v>104016</v>
      </c>
      <c r="E14" s="52">
        <v>104708</v>
      </c>
      <c r="F14" s="52">
        <v>106946</v>
      </c>
      <c r="G14" s="52">
        <v>107675</v>
      </c>
      <c r="H14" s="52">
        <v>108052</v>
      </c>
      <c r="I14" s="52">
        <v>110740</v>
      </c>
      <c r="J14" s="52">
        <v>112854</v>
      </c>
      <c r="K14" s="52">
        <v>115627</v>
      </c>
      <c r="L14" s="52">
        <v>116992</v>
      </c>
      <c r="M14" s="52">
        <v>112668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55" s="15" customFormat="1" ht="12.75" customHeight="1" x14ac:dyDescent="0.2">
      <c r="A15" s="51" t="s">
        <v>4</v>
      </c>
      <c r="B15" s="52">
        <v>3319</v>
      </c>
      <c r="C15" s="52">
        <v>3370</v>
      </c>
      <c r="D15" s="52">
        <v>3421</v>
      </c>
      <c r="E15" s="52">
        <v>3431</v>
      </c>
      <c r="F15" s="52">
        <v>3448</v>
      </c>
      <c r="G15" s="52">
        <v>3521</v>
      </c>
      <c r="H15" s="52">
        <v>3472</v>
      </c>
      <c r="I15" s="52">
        <v>3493</v>
      </c>
      <c r="J15" s="52">
        <v>3471</v>
      </c>
      <c r="K15" s="52">
        <v>3471</v>
      </c>
      <c r="L15" s="52">
        <v>3511</v>
      </c>
      <c r="M15" s="52">
        <v>3519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55" s="15" customFormat="1" ht="12.75" customHeight="1" x14ac:dyDescent="0.2">
      <c r="A16" s="51" t="s">
        <v>5</v>
      </c>
      <c r="B16" s="52">
        <v>23267</v>
      </c>
      <c r="C16" s="52">
        <v>23269</v>
      </c>
      <c r="D16" s="52">
        <v>23143</v>
      </c>
      <c r="E16" s="52">
        <v>22665</v>
      </c>
      <c r="F16" s="52">
        <v>22392</v>
      </c>
      <c r="G16" s="52">
        <v>21672</v>
      </c>
      <c r="H16" s="52">
        <v>22029</v>
      </c>
      <c r="I16" s="52">
        <v>21521</v>
      </c>
      <c r="J16" s="52">
        <v>21210</v>
      </c>
      <c r="K16" s="52">
        <v>21491</v>
      </c>
      <c r="L16" s="52">
        <v>22177</v>
      </c>
      <c r="M16" s="52">
        <v>22106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55" s="15" customFormat="1" ht="12.75" customHeight="1" x14ac:dyDescent="0.2">
      <c r="A17" s="51" t="s">
        <v>6</v>
      </c>
      <c r="B17" s="52">
        <v>33107</v>
      </c>
      <c r="C17" s="52">
        <v>33200</v>
      </c>
      <c r="D17" s="52">
        <v>33252</v>
      </c>
      <c r="E17" s="52">
        <v>33127</v>
      </c>
      <c r="F17" s="52">
        <v>33101</v>
      </c>
      <c r="G17" s="52">
        <v>33216</v>
      </c>
      <c r="H17" s="52">
        <v>33422</v>
      </c>
      <c r="I17" s="52">
        <v>33517</v>
      </c>
      <c r="J17" s="52">
        <v>32938</v>
      </c>
      <c r="K17" s="52">
        <v>33398</v>
      </c>
      <c r="L17" s="52">
        <v>33837</v>
      </c>
      <c r="M17" s="52">
        <v>33728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55" s="15" customFormat="1" ht="12.75" customHeight="1" x14ac:dyDescent="0.2">
      <c r="A18" s="51" t="s">
        <v>7</v>
      </c>
      <c r="B18" s="52">
        <v>10428</v>
      </c>
      <c r="C18" s="52">
        <v>10421</v>
      </c>
      <c r="D18" s="52">
        <v>10551</v>
      </c>
      <c r="E18" s="52">
        <v>10624</v>
      </c>
      <c r="F18" s="52">
        <v>10642</v>
      </c>
      <c r="G18" s="52">
        <v>10826</v>
      </c>
      <c r="H18" s="52">
        <v>10948</v>
      </c>
      <c r="I18" s="52">
        <v>10642</v>
      </c>
      <c r="J18" s="52">
        <v>10764</v>
      </c>
      <c r="K18" s="52">
        <v>10813</v>
      </c>
      <c r="L18" s="52">
        <v>10921</v>
      </c>
      <c r="M18" s="52">
        <v>10854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55" s="15" customFormat="1" ht="11.25" x14ac:dyDescent="0.2">
      <c r="A19" s="51" t="s">
        <v>8</v>
      </c>
      <c r="B19" s="52">
        <v>32470</v>
      </c>
      <c r="C19" s="52">
        <v>32764</v>
      </c>
      <c r="D19" s="52">
        <v>32756</v>
      </c>
      <c r="E19" s="52">
        <v>32980</v>
      </c>
      <c r="F19" s="52">
        <v>33127</v>
      </c>
      <c r="G19" s="52">
        <v>33235</v>
      </c>
      <c r="H19" s="52">
        <v>33529</v>
      </c>
      <c r="I19" s="52">
        <v>33534</v>
      </c>
      <c r="J19" s="52">
        <v>33864</v>
      </c>
      <c r="K19" s="52">
        <v>34112</v>
      </c>
      <c r="L19" s="52">
        <v>34366</v>
      </c>
      <c r="M19" s="52">
        <v>33994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55" s="15" customFormat="1" ht="22.5" x14ac:dyDescent="0.2">
      <c r="A20" s="51" t="s">
        <v>9</v>
      </c>
      <c r="B20" s="52">
        <v>35680</v>
      </c>
      <c r="C20" s="52">
        <v>36188</v>
      </c>
      <c r="D20" s="52">
        <v>36314</v>
      </c>
      <c r="E20" s="52">
        <v>35844</v>
      </c>
      <c r="F20" s="52">
        <v>35479</v>
      </c>
      <c r="G20" s="52">
        <v>35135</v>
      </c>
      <c r="H20" s="52">
        <v>32862</v>
      </c>
      <c r="I20" s="52">
        <v>35285</v>
      </c>
      <c r="J20" s="52">
        <v>36845</v>
      </c>
      <c r="K20" s="52">
        <v>37173</v>
      </c>
      <c r="L20" s="52">
        <v>37392</v>
      </c>
      <c r="M20" s="52">
        <v>34669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55" s="15" customFormat="1" ht="11.25" x14ac:dyDescent="0.2">
      <c r="A21" s="51" t="s">
        <v>10</v>
      </c>
      <c r="B21" s="52">
        <v>16422</v>
      </c>
      <c r="C21" s="52">
        <v>15895</v>
      </c>
      <c r="D21" s="52">
        <v>16154</v>
      </c>
      <c r="E21" s="52">
        <v>16315</v>
      </c>
      <c r="F21" s="52">
        <v>16374</v>
      </c>
      <c r="G21" s="52">
        <v>16507</v>
      </c>
      <c r="H21" s="52">
        <v>16514</v>
      </c>
      <c r="I21" s="52">
        <v>16523</v>
      </c>
      <c r="J21" s="52">
        <v>16645</v>
      </c>
      <c r="K21" s="52">
        <v>16739</v>
      </c>
      <c r="L21" s="52">
        <v>16820</v>
      </c>
      <c r="M21" s="52">
        <v>16819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55" s="15" customFormat="1" ht="22.5" x14ac:dyDescent="0.2">
      <c r="A22" s="51" t="s">
        <v>11</v>
      </c>
      <c r="B22" s="52">
        <v>4071</v>
      </c>
      <c r="C22" s="52">
        <v>4097</v>
      </c>
      <c r="D22" s="52">
        <v>4046</v>
      </c>
      <c r="E22" s="52">
        <v>4033</v>
      </c>
      <c r="F22" s="52">
        <v>4046</v>
      </c>
      <c r="G22" s="52">
        <v>4062</v>
      </c>
      <c r="H22" s="52">
        <v>4064</v>
      </c>
      <c r="I22" s="52">
        <v>4117</v>
      </c>
      <c r="J22" s="52">
        <v>4145</v>
      </c>
      <c r="K22" s="52">
        <v>4177</v>
      </c>
      <c r="L22" s="52">
        <v>4213</v>
      </c>
      <c r="M22" s="52">
        <v>4217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55" s="15" customFormat="1" ht="11.25" x14ac:dyDescent="0.2">
      <c r="A23" s="51" t="s">
        <v>12</v>
      </c>
      <c r="B23" s="52">
        <v>150606</v>
      </c>
      <c r="C23" s="52">
        <v>150965</v>
      </c>
      <c r="D23" s="52">
        <v>151534</v>
      </c>
      <c r="E23" s="52">
        <v>151637</v>
      </c>
      <c r="F23" s="52">
        <v>152056</v>
      </c>
      <c r="G23" s="52">
        <v>152967</v>
      </c>
      <c r="H23" s="52">
        <v>153642</v>
      </c>
      <c r="I23" s="52">
        <v>152823</v>
      </c>
      <c r="J23" s="52">
        <v>153546</v>
      </c>
      <c r="K23" s="52">
        <v>154288</v>
      </c>
      <c r="L23" s="52">
        <v>154072</v>
      </c>
      <c r="M23" s="52">
        <v>155048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55" s="15" customFormat="1" ht="22.5" x14ac:dyDescent="0.2">
      <c r="A24" s="51" t="s">
        <v>13</v>
      </c>
      <c r="B24" s="52">
        <v>91</v>
      </c>
      <c r="C24" s="52">
        <v>91</v>
      </c>
      <c r="D24" s="52">
        <v>91</v>
      </c>
      <c r="E24" s="52">
        <v>92</v>
      </c>
      <c r="F24" s="52">
        <v>92</v>
      </c>
      <c r="G24" s="52">
        <v>91</v>
      </c>
      <c r="H24" s="52">
        <v>90</v>
      </c>
      <c r="I24" s="52">
        <v>90</v>
      </c>
      <c r="J24" s="52">
        <v>90</v>
      </c>
      <c r="K24" s="52">
        <v>88</v>
      </c>
      <c r="L24" s="52">
        <v>90</v>
      </c>
      <c r="M24" s="52">
        <v>96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55" s="3" customFormat="1" x14ac:dyDescent="0.2">
      <c r="A25" s="53" t="s">
        <v>67</v>
      </c>
      <c r="B25" s="54">
        <f t="shared" ref="B25:M25" si="0">SUM(B11:B24)</f>
        <v>426419</v>
      </c>
      <c r="C25" s="54">
        <f t="shared" si="0"/>
        <v>428480</v>
      </c>
      <c r="D25" s="54">
        <f t="shared" si="0"/>
        <v>431898</v>
      </c>
      <c r="E25" s="54">
        <f t="shared" si="0"/>
        <v>432195</v>
      </c>
      <c r="F25" s="54">
        <f t="shared" si="0"/>
        <v>434646</v>
      </c>
      <c r="G25" s="54">
        <f t="shared" si="0"/>
        <v>435837</v>
      </c>
      <c r="H25" s="54">
        <f t="shared" si="0"/>
        <v>435782</v>
      </c>
      <c r="I25" s="54">
        <f t="shared" si="0"/>
        <v>439530</v>
      </c>
      <c r="J25" s="54">
        <f t="shared" si="0"/>
        <v>443767</v>
      </c>
      <c r="K25" s="54">
        <f t="shared" si="0"/>
        <v>448853</v>
      </c>
      <c r="L25" s="54">
        <f t="shared" si="0"/>
        <v>454502</v>
      </c>
      <c r="M25" s="54">
        <f t="shared" si="0"/>
        <v>445658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</row>
    <row r="26" spans="1:55" ht="9.75" customHeight="1" x14ac:dyDescent="0.2">
      <c r="A26" s="55" t="s">
        <v>76</v>
      </c>
      <c r="B26" s="56">
        <f>+(B25/'2006'!M25)-1</f>
        <v>2.5438652174627485E-3</v>
      </c>
      <c r="C26" s="56">
        <f t="shared" ref="C26:K26" si="1">+(C25/B25)-1</f>
        <v>4.8332743146999313E-3</v>
      </c>
      <c r="D26" s="56">
        <f t="shared" si="1"/>
        <v>7.9770351008214835E-3</v>
      </c>
      <c r="E26" s="56">
        <f t="shared" si="1"/>
        <v>6.8766236472495024E-4</v>
      </c>
      <c r="F26" s="56">
        <f t="shared" si="1"/>
        <v>5.6710512615834041E-3</v>
      </c>
      <c r="G26" s="56">
        <f t="shared" si="1"/>
        <v>2.7401609585731013E-3</v>
      </c>
      <c r="H26" s="56">
        <f t="shared" si="1"/>
        <v>-1.261939670106349E-4</v>
      </c>
      <c r="I26" s="56">
        <f t="shared" si="1"/>
        <v>8.6006305905246272E-3</v>
      </c>
      <c r="J26" s="56">
        <f t="shared" si="1"/>
        <v>9.6398425590971115E-3</v>
      </c>
      <c r="K26" s="56">
        <f t="shared" si="1"/>
        <v>1.1460969382581343E-2</v>
      </c>
      <c r="L26" s="56">
        <f>+(L25/K25)-1</f>
        <v>1.2585412150525999E-2</v>
      </c>
      <c r="M26" s="56">
        <f>+(M25/L25)-1</f>
        <v>-1.9458660247919646E-2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</row>
    <row r="27" spans="1:55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</row>
    <row r="28" spans="1:55" customFormat="1" ht="10.5" customHeight="1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55" customFormat="1" x14ac:dyDescent="0.2">
      <c r="A29" s="71" t="s">
        <v>110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55" x14ac:dyDescent="0.2">
      <c r="A30" s="2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</row>
    <row r="31" spans="1:55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</row>
    <row r="32" spans="1:55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</sheetData>
  <mergeCells count="8">
    <mergeCell ref="A2:M2"/>
    <mergeCell ref="A4:M4"/>
    <mergeCell ref="A5:M5"/>
    <mergeCell ref="A9:A10"/>
    <mergeCell ref="B9:M9"/>
    <mergeCell ref="A3:M3"/>
    <mergeCell ref="A7:M7"/>
    <mergeCell ref="A8:M8"/>
  </mergeCells>
  <phoneticPr fontId="0" type="noConversion"/>
  <printOptions horizontalCentered="1"/>
  <pageMargins left="0.39370078740157483" right="0.39370078740157483" top="0.59055118110236227" bottom="0.59055118110236227" header="0" footer="0"/>
  <pageSetup orientation="landscape" r:id="rId1"/>
  <headerFooter alignWithMargins="0">
    <oddFooter>&amp;L&amp;8&amp;G&amp;C&amp;8www.iieg.gob.mx&amp;R&amp;G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2"/>
  <sheetViews>
    <sheetView workbookViewId="0">
      <selection activeCell="E41" sqref="E41"/>
    </sheetView>
  </sheetViews>
  <sheetFormatPr baseColWidth="10" defaultColWidth="7.5703125" defaultRowHeight="12.75" x14ac:dyDescent="0.2"/>
  <cols>
    <col min="1" max="1" width="43.42578125" style="1" customWidth="1"/>
    <col min="2" max="13" width="7.7109375" style="1" customWidth="1"/>
    <col min="14" max="14" width="17.85546875" style="1" customWidth="1"/>
    <col min="15" max="16384" width="7.5703125" style="1"/>
  </cols>
  <sheetData>
    <row r="1" spans="1:55" s="2" customFormat="1" ht="20.25" x14ac:dyDescent="0.2">
      <c r="A1" s="57" t="s">
        <v>81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55" s="5" customFormat="1" ht="15.75" customHeight="1" x14ac:dyDescent="0.2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</row>
    <row r="3" spans="1:55" s="5" customFormat="1" ht="15.75" customHeight="1" x14ac:dyDescent="0.2">
      <c r="A3" s="188" t="s">
        <v>73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7"/>
      <c r="O3" s="7"/>
      <c r="P3" s="7"/>
      <c r="Q3" s="7"/>
      <c r="R3" s="8"/>
      <c r="S3" s="8"/>
      <c r="T3" s="8"/>
      <c r="U3" s="8"/>
      <c r="V3" s="8"/>
      <c r="W3" s="8"/>
      <c r="X3" s="8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</row>
    <row r="4" spans="1:55" s="10" customFormat="1" ht="12.75" customHeight="1" x14ac:dyDescent="0.3">
      <c r="A4" s="188" t="s">
        <v>69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</row>
    <row r="5" spans="1:55" s="10" customFormat="1" ht="12.75" customHeight="1" x14ac:dyDescent="0.2">
      <c r="A5" s="188">
        <v>2008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1"/>
      <c r="O5" s="11"/>
      <c r="P5" s="11"/>
      <c r="Q5" s="11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</row>
    <row r="6" spans="1:55" s="13" customFormat="1" ht="13.5" customHeight="1" x14ac:dyDescent="0.3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7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</row>
    <row r="7" spans="1:55" s="13" customFormat="1" ht="13.5" customHeight="1" x14ac:dyDescent="0.3">
      <c r="A7" s="200" t="s">
        <v>79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</row>
    <row r="8" spans="1:55" s="15" customFormat="1" ht="13.5" customHeight="1" x14ac:dyDescent="0.2">
      <c r="A8" s="202" t="s">
        <v>89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55" s="15" customFormat="1" ht="11.25" x14ac:dyDescent="0.2">
      <c r="A9" s="184" t="s">
        <v>68</v>
      </c>
      <c r="B9" s="184">
        <v>2008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55" s="15" customFormat="1" ht="21" customHeight="1" x14ac:dyDescent="0.2">
      <c r="A10" s="185"/>
      <c r="B10" s="133" t="s">
        <v>99</v>
      </c>
      <c r="C10" s="133" t="s">
        <v>100</v>
      </c>
      <c r="D10" s="133" t="s">
        <v>101</v>
      </c>
      <c r="E10" s="133" t="s">
        <v>102</v>
      </c>
      <c r="F10" s="133" t="s">
        <v>103</v>
      </c>
      <c r="G10" s="133" t="s">
        <v>104</v>
      </c>
      <c r="H10" s="133" t="s">
        <v>105</v>
      </c>
      <c r="I10" s="133" t="s">
        <v>106</v>
      </c>
      <c r="J10" s="133" t="s">
        <v>107</v>
      </c>
      <c r="K10" s="133" t="s">
        <v>108</v>
      </c>
      <c r="L10" s="133" t="s">
        <v>109</v>
      </c>
      <c r="M10" s="133" t="s">
        <v>78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55" s="15" customFormat="1" ht="22.5" x14ac:dyDescent="0.2">
      <c r="A11" s="51" t="s">
        <v>0</v>
      </c>
      <c r="B11" s="52">
        <v>10680</v>
      </c>
      <c r="C11" s="52">
        <v>10769</v>
      </c>
      <c r="D11" s="52">
        <v>10959</v>
      </c>
      <c r="E11" s="52">
        <v>10993</v>
      </c>
      <c r="F11" s="52">
        <v>11245</v>
      </c>
      <c r="G11" s="52">
        <v>11430</v>
      </c>
      <c r="H11" s="52">
        <v>11525</v>
      </c>
      <c r="I11" s="52">
        <v>11552</v>
      </c>
      <c r="J11" s="52">
        <v>11577</v>
      </c>
      <c r="K11" s="52">
        <v>11622</v>
      </c>
      <c r="L11" s="52">
        <v>11726</v>
      </c>
      <c r="M11" s="52">
        <v>11723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55" s="15" customFormat="1" ht="12.75" customHeight="1" x14ac:dyDescent="0.2">
      <c r="A12" s="51" t="s">
        <v>1</v>
      </c>
      <c r="B12" s="52">
        <v>3229</v>
      </c>
      <c r="C12" s="52">
        <v>3435</v>
      </c>
      <c r="D12" s="52">
        <v>3480</v>
      </c>
      <c r="E12" s="52">
        <v>3290</v>
      </c>
      <c r="F12" s="52">
        <v>3477</v>
      </c>
      <c r="G12" s="52">
        <v>3445</v>
      </c>
      <c r="H12" s="52">
        <v>3390</v>
      </c>
      <c r="I12" s="52">
        <v>3527</v>
      </c>
      <c r="J12" s="52">
        <v>3590</v>
      </c>
      <c r="K12" s="52">
        <v>3560</v>
      </c>
      <c r="L12" s="52">
        <v>3601</v>
      </c>
      <c r="M12" s="52">
        <v>3621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55" s="15" customFormat="1" ht="12.75" customHeight="1" x14ac:dyDescent="0.2">
      <c r="A13" s="51" t="s">
        <v>2</v>
      </c>
      <c r="B13" s="52">
        <v>4111</v>
      </c>
      <c r="C13" s="52">
        <v>4090</v>
      </c>
      <c r="D13" s="52">
        <v>4116</v>
      </c>
      <c r="E13" s="52">
        <v>4161</v>
      </c>
      <c r="F13" s="52">
        <v>4234</v>
      </c>
      <c r="G13" s="52">
        <v>4298</v>
      </c>
      <c r="H13" s="52">
        <v>4251</v>
      </c>
      <c r="I13" s="52">
        <v>4191</v>
      </c>
      <c r="J13" s="52">
        <v>4125</v>
      </c>
      <c r="K13" s="52">
        <v>4113</v>
      </c>
      <c r="L13" s="52">
        <v>4165</v>
      </c>
      <c r="M13" s="52">
        <v>4027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55" s="15" customFormat="1" ht="12.75" customHeight="1" x14ac:dyDescent="0.2">
      <c r="A14" s="51" t="s">
        <v>3</v>
      </c>
      <c r="B14" s="52">
        <v>114264</v>
      </c>
      <c r="C14" s="52">
        <v>113650</v>
      </c>
      <c r="D14" s="52">
        <v>117248</v>
      </c>
      <c r="E14" s="52">
        <v>117631</v>
      </c>
      <c r="F14" s="52">
        <v>117547</v>
      </c>
      <c r="G14" s="52">
        <v>121162</v>
      </c>
      <c r="H14" s="52">
        <v>119642</v>
      </c>
      <c r="I14" s="52">
        <v>119858</v>
      </c>
      <c r="J14" s="52">
        <v>118291</v>
      </c>
      <c r="K14" s="52">
        <v>120191</v>
      </c>
      <c r="L14" s="52">
        <v>118765</v>
      </c>
      <c r="M14" s="52">
        <v>116731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55" s="15" customFormat="1" ht="12.75" customHeight="1" x14ac:dyDescent="0.2">
      <c r="A15" s="51" t="s">
        <v>4</v>
      </c>
      <c r="B15" s="52">
        <v>3506</v>
      </c>
      <c r="C15" s="52">
        <v>3495</v>
      </c>
      <c r="D15" s="52">
        <v>3460</v>
      </c>
      <c r="E15" s="52">
        <v>3543</v>
      </c>
      <c r="F15" s="52">
        <v>3564</v>
      </c>
      <c r="G15" s="52">
        <v>3516</v>
      </c>
      <c r="H15" s="52">
        <v>3513</v>
      </c>
      <c r="I15" s="52">
        <v>3594</v>
      </c>
      <c r="J15" s="52">
        <v>3552</v>
      </c>
      <c r="K15" s="52">
        <v>3530</v>
      </c>
      <c r="L15" s="52">
        <v>3695</v>
      </c>
      <c r="M15" s="52">
        <v>3737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55" s="15" customFormat="1" ht="12.75" customHeight="1" x14ac:dyDescent="0.2">
      <c r="A16" s="51" t="s">
        <v>5</v>
      </c>
      <c r="B16" s="52">
        <v>22220</v>
      </c>
      <c r="C16" s="52">
        <v>22421</v>
      </c>
      <c r="D16" s="52">
        <v>22380</v>
      </c>
      <c r="E16" s="52">
        <v>22190</v>
      </c>
      <c r="F16" s="52">
        <v>21942</v>
      </c>
      <c r="G16" s="52">
        <v>21945</v>
      </c>
      <c r="H16" s="52">
        <v>22405</v>
      </c>
      <c r="I16" s="52">
        <v>21827</v>
      </c>
      <c r="J16" s="52">
        <v>21394</v>
      </c>
      <c r="K16" s="52">
        <v>21564</v>
      </c>
      <c r="L16" s="52">
        <v>22119</v>
      </c>
      <c r="M16" s="52">
        <v>22295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55" s="15" customFormat="1" ht="12.75" customHeight="1" x14ac:dyDescent="0.2">
      <c r="A17" s="51" t="s">
        <v>6</v>
      </c>
      <c r="B17" s="52">
        <v>33091</v>
      </c>
      <c r="C17" s="52">
        <v>33032</v>
      </c>
      <c r="D17" s="52">
        <v>32895</v>
      </c>
      <c r="E17" s="52">
        <v>33028</v>
      </c>
      <c r="F17" s="52">
        <v>33726</v>
      </c>
      <c r="G17" s="52">
        <v>33882</v>
      </c>
      <c r="H17" s="52">
        <v>34416</v>
      </c>
      <c r="I17" s="52">
        <v>34193</v>
      </c>
      <c r="J17" s="52">
        <v>34229</v>
      </c>
      <c r="K17" s="52">
        <v>34313</v>
      </c>
      <c r="L17" s="52">
        <v>34520</v>
      </c>
      <c r="M17" s="52">
        <v>33983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55" s="15" customFormat="1" ht="12.75" customHeight="1" x14ac:dyDescent="0.2">
      <c r="A18" s="51" t="s">
        <v>7</v>
      </c>
      <c r="B18" s="52">
        <v>10841</v>
      </c>
      <c r="C18" s="52">
        <v>10982</v>
      </c>
      <c r="D18" s="52">
        <v>11100</v>
      </c>
      <c r="E18" s="52">
        <v>11465</v>
      </c>
      <c r="F18" s="52">
        <v>11162</v>
      </c>
      <c r="G18" s="52">
        <v>11124</v>
      </c>
      <c r="H18" s="52">
        <v>11344</v>
      </c>
      <c r="I18" s="52">
        <v>11287</v>
      </c>
      <c r="J18" s="52">
        <v>11426</v>
      </c>
      <c r="K18" s="52">
        <v>11493</v>
      </c>
      <c r="L18" s="52">
        <v>11655</v>
      </c>
      <c r="M18" s="52">
        <v>11463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55" s="15" customFormat="1" ht="11.25" x14ac:dyDescent="0.2">
      <c r="A19" s="51" t="s">
        <v>8</v>
      </c>
      <c r="B19" s="52">
        <v>34169</v>
      </c>
      <c r="C19" s="52">
        <v>34238</v>
      </c>
      <c r="D19" s="52">
        <v>34280</v>
      </c>
      <c r="E19" s="52">
        <v>34286</v>
      </c>
      <c r="F19" s="52">
        <v>34427</v>
      </c>
      <c r="G19" s="52">
        <v>34760</v>
      </c>
      <c r="H19" s="52">
        <v>34991</v>
      </c>
      <c r="I19" s="52">
        <v>35237</v>
      </c>
      <c r="J19" s="52">
        <v>34997</v>
      </c>
      <c r="K19" s="52">
        <v>35055</v>
      </c>
      <c r="L19" s="52">
        <v>35100</v>
      </c>
      <c r="M19" s="52">
        <v>34599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55" s="15" customFormat="1" ht="22.5" x14ac:dyDescent="0.2">
      <c r="A20" s="51" t="s">
        <v>9</v>
      </c>
      <c r="B20" s="52">
        <v>36720</v>
      </c>
      <c r="C20" s="52">
        <v>37187</v>
      </c>
      <c r="D20" s="52">
        <v>37338</v>
      </c>
      <c r="E20" s="52">
        <v>36849</v>
      </c>
      <c r="F20" s="52">
        <v>36238</v>
      </c>
      <c r="G20" s="52">
        <v>36123</v>
      </c>
      <c r="H20" s="52">
        <v>33767</v>
      </c>
      <c r="I20" s="52">
        <v>34884</v>
      </c>
      <c r="J20" s="52">
        <v>37632</v>
      </c>
      <c r="K20" s="52">
        <v>38151</v>
      </c>
      <c r="L20" s="52">
        <v>38502</v>
      </c>
      <c r="M20" s="52">
        <v>35202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55" s="15" customFormat="1" ht="11.25" x14ac:dyDescent="0.2">
      <c r="A21" s="51" t="s">
        <v>10</v>
      </c>
      <c r="B21" s="52">
        <v>16980</v>
      </c>
      <c r="C21" s="52">
        <v>17088</v>
      </c>
      <c r="D21" s="52">
        <v>17150</v>
      </c>
      <c r="E21" s="52">
        <v>17158</v>
      </c>
      <c r="F21" s="52">
        <v>17136</v>
      </c>
      <c r="G21" s="52">
        <v>17083</v>
      </c>
      <c r="H21" s="52">
        <v>17078</v>
      </c>
      <c r="I21" s="52">
        <v>17111</v>
      </c>
      <c r="J21" s="52">
        <v>17233</v>
      </c>
      <c r="K21" s="52">
        <v>17336</v>
      </c>
      <c r="L21" s="52">
        <v>17381</v>
      </c>
      <c r="M21" s="52">
        <v>17171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55" s="15" customFormat="1" ht="22.5" x14ac:dyDescent="0.2">
      <c r="A22" s="51" t="s">
        <v>11</v>
      </c>
      <c r="B22" s="52">
        <v>4235</v>
      </c>
      <c r="C22" s="52">
        <v>4247</v>
      </c>
      <c r="D22" s="52">
        <v>4321</v>
      </c>
      <c r="E22" s="52">
        <v>4337</v>
      </c>
      <c r="F22" s="52">
        <v>4442</v>
      </c>
      <c r="G22" s="52">
        <v>4350</v>
      </c>
      <c r="H22" s="52">
        <v>4371</v>
      </c>
      <c r="I22" s="52">
        <v>4456</v>
      </c>
      <c r="J22" s="52">
        <v>4408</v>
      </c>
      <c r="K22" s="52">
        <v>4445</v>
      </c>
      <c r="L22" s="52">
        <v>4441</v>
      </c>
      <c r="M22" s="52">
        <v>4474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55" s="15" customFormat="1" ht="11.25" x14ac:dyDescent="0.2">
      <c r="A23" s="51" t="s">
        <v>12</v>
      </c>
      <c r="B23" s="52">
        <v>154086</v>
      </c>
      <c r="C23" s="52">
        <v>154849</v>
      </c>
      <c r="D23" s="52">
        <v>155665</v>
      </c>
      <c r="E23" s="52">
        <v>155742</v>
      </c>
      <c r="F23" s="52">
        <v>155868</v>
      </c>
      <c r="G23" s="52">
        <v>156687</v>
      </c>
      <c r="H23" s="52">
        <v>156404</v>
      </c>
      <c r="I23" s="52">
        <v>156248</v>
      </c>
      <c r="J23" s="52">
        <v>156823</v>
      </c>
      <c r="K23" s="52">
        <v>157753</v>
      </c>
      <c r="L23" s="52">
        <v>158466</v>
      </c>
      <c r="M23" s="52">
        <v>158877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55" s="15" customFormat="1" ht="22.5" x14ac:dyDescent="0.2">
      <c r="A24" s="51" t="s">
        <v>13</v>
      </c>
      <c r="B24" s="52">
        <v>96</v>
      </c>
      <c r="C24" s="52">
        <v>98</v>
      </c>
      <c r="D24" s="52">
        <v>104</v>
      </c>
      <c r="E24" s="52">
        <v>105</v>
      </c>
      <c r="F24" s="52">
        <v>106</v>
      </c>
      <c r="G24" s="52">
        <v>107</v>
      </c>
      <c r="H24" s="52">
        <v>106</v>
      </c>
      <c r="I24" s="52">
        <v>106</v>
      </c>
      <c r="J24" s="52">
        <v>107</v>
      </c>
      <c r="K24" s="52">
        <v>110</v>
      </c>
      <c r="L24" s="52">
        <v>110</v>
      </c>
      <c r="M24" s="52">
        <v>107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55" s="3" customFormat="1" x14ac:dyDescent="0.2">
      <c r="A25" s="53" t="s">
        <v>67</v>
      </c>
      <c r="B25" s="54">
        <f t="shared" ref="B25:M25" si="0">SUM(B11:B24)</f>
        <v>448228</v>
      </c>
      <c r="C25" s="54">
        <f t="shared" si="0"/>
        <v>449581</v>
      </c>
      <c r="D25" s="54">
        <f t="shared" si="0"/>
        <v>454496</v>
      </c>
      <c r="E25" s="54">
        <f t="shared" si="0"/>
        <v>454778</v>
      </c>
      <c r="F25" s="54">
        <f t="shared" si="0"/>
        <v>455114</v>
      </c>
      <c r="G25" s="54">
        <f t="shared" si="0"/>
        <v>459912</v>
      </c>
      <c r="H25" s="54">
        <f t="shared" si="0"/>
        <v>457203</v>
      </c>
      <c r="I25" s="54">
        <f t="shared" si="0"/>
        <v>458071</v>
      </c>
      <c r="J25" s="54">
        <f t="shared" si="0"/>
        <v>459384</v>
      </c>
      <c r="K25" s="54">
        <f t="shared" si="0"/>
        <v>463236</v>
      </c>
      <c r="L25" s="54">
        <f t="shared" si="0"/>
        <v>464246</v>
      </c>
      <c r="M25" s="54">
        <f t="shared" si="0"/>
        <v>458010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</row>
    <row r="26" spans="1:55" ht="9.75" customHeight="1" x14ac:dyDescent="0.2">
      <c r="A26" s="55" t="s">
        <v>76</v>
      </c>
      <c r="B26" s="56">
        <f>+(B25/'2007'!M25)-1</f>
        <v>5.7667538785346473E-3</v>
      </c>
      <c r="C26" s="56">
        <f t="shared" ref="C26:K26" si="1">+(C25/B25)-1</f>
        <v>3.0185530578188402E-3</v>
      </c>
      <c r="D26" s="56">
        <f t="shared" si="1"/>
        <v>1.0932401502732558E-2</v>
      </c>
      <c r="E26" s="56">
        <f t="shared" si="1"/>
        <v>6.2046750686484131E-4</v>
      </c>
      <c r="F26" s="56">
        <f t="shared" si="1"/>
        <v>7.3882201865527186E-4</v>
      </c>
      <c r="G26" s="56">
        <f t="shared" si="1"/>
        <v>1.0542413549132768E-2</v>
      </c>
      <c r="H26" s="56">
        <f t="shared" si="1"/>
        <v>-5.8902572666075237E-3</v>
      </c>
      <c r="I26" s="56">
        <f t="shared" si="1"/>
        <v>1.8985002285636376E-3</v>
      </c>
      <c r="J26" s="56">
        <f t="shared" si="1"/>
        <v>2.8663678774687451E-3</v>
      </c>
      <c r="K26" s="56">
        <f t="shared" si="1"/>
        <v>8.385141842119026E-3</v>
      </c>
      <c r="L26" s="56">
        <f>+(L25/K25)-1</f>
        <v>2.1803141379339586E-3</v>
      </c>
      <c r="M26" s="56">
        <f>+(M25/L25)-1</f>
        <v>-1.3432533613644493E-2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</row>
    <row r="27" spans="1:55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</row>
    <row r="28" spans="1:55" customFormat="1" ht="10.5" customHeight="1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55" customFormat="1" x14ac:dyDescent="0.2">
      <c r="A29" s="71" t="s">
        <v>110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1:5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</row>
    <row r="31" spans="1:55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</row>
    <row r="32" spans="1:55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</sheetData>
  <mergeCells count="8">
    <mergeCell ref="A2:M2"/>
    <mergeCell ref="A4:M4"/>
    <mergeCell ref="A5:M5"/>
    <mergeCell ref="A9:A10"/>
    <mergeCell ref="B9:M9"/>
    <mergeCell ref="A3:M3"/>
    <mergeCell ref="A7:M7"/>
    <mergeCell ref="A8:M8"/>
  </mergeCells>
  <phoneticPr fontId="0" type="noConversion"/>
  <printOptions horizontalCentered="1"/>
  <pageMargins left="0.39370078740157483" right="0.39370078740157483" top="0.59055118110236227" bottom="0.59055118110236227" header="0" footer="0"/>
  <pageSetup orientation="landscape" r:id="rId1"/>
  <headerFooter alignWithMargins="0">
    <oddFooter>&amp;L&amp;8&amp;G&amp;C&amp;8www.iieg.gob.mx&amp;R&amp;G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2"/>
  <sheetViews>
    <sheetView workbookViewId="0">
      <selection activeCell="E41" sqref="E41"/>
    </sheetView>
  </sheetViews>
  <sheetFormatPr baseColWidth="10" defaultColWidth="7.5703125" defaultRowHeight="12.75" x14ac:dyDescent="0.2"/>
  <cols>
    <col min="1" max="1" width="43.42578125" style="1" customWidth="1"/>
    <col min="2" max="13" width="7.7109375" style="1" customWidth="1"/>
    <col min="14" max="14" width="17.85546875" style="1" customWidth="1"/>
    <col min="15" max="16384" width="7.5703125" style="1"/>
  </cols>
  <sheetData>
    <row r="1" spans="1:55" s="2" customFormat="1" ht="20.25" x14ac:dyDescent="0.2">
      <c r="A1" s="57" t="s">
        <v>81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55" s="5" customFormat="1" ht="15.75" customHeight="1" x14ac:dyDescent="0.2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</row>
    <row r="3" spans="1:55" s="5" customFormat="1" ht="15.75" customHeight="1" x14ac:dyDescent="0.2">
      <c r="A3" s="188" t="s">
        <v>73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7"/>
      <c r="O3" s="7"/>
      <c r="P3" s="7"/>
      <c r="Q3" s="7"/>
      <c r="R3" s="8"/>
      <c r="S3" s="8"/>
      <c r="T3" s="8"/>
      <c r="U3" s="8"/>
      <c r="V3" s="8"/>
      <c r="W3" s="8"/>
      <c r="X3" s="8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</row>
    <row r="4" spans="1:55" s="10" customFormat="1" ht="12.75" customHeight="1" x14ac:dyDescent="0.3">
      <c r="A4" s="188" t="s">
        <v>69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</row>
    <row r="5" spans="1:55" s="10" customFormat="1" ht="12.75" customHeight="1" x14ac:dyDescent="0.2">
      <c r="A5" s="188">
        <v>2009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1"/>
      <c r="O5" s="11"/>
      <c r="P5" s="11"/>
      <c r="Q5" s="11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</row>
    <row r="6" spans="1:55" s="13" customFormat="1" ht="13.5" customHeight="1" x14ac:dyDescent="0.3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7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</row>
    <row r="7" spans="1:55" s="13" customFormat="1" ht="13.5" customHeight="1" x14ac:dyDescent="0.3">
      <c r="A7" s="200" t="s">
        <v>79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</row>
    <row r="8" spans="1:55" s="15" customFormat="1" ht="13.5" customHeight="1" x14ac:dyDescent="0.2">
      <c r="A8" s="202" t="s">
        <v>90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55" s="15" customFormat="1" ht="11.25" x14ac:dyDescent="0.2">
      <c r="A9" s="184" t="s">
        <v>68</v>
      </c>
      <c r="B9" s="184">
        <v>2009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55" s="15" customFormat="1" ht="21" customHeight="1" x14ac:dyDescent="0.2">
      <c r="A10" s="185"/>
      <c r="B10" s="133" t="s">
        <v>99</v>
      </c>
      <c r="C10" s="133" t="s">
        <v>100</v>
      </c>
      <c r="D10" s="133" t="s">
        <v>101</v>
      </c>
      <c r="E10" s="133" t="s">
        <v>102</v>
      </c>
      <c r="F10" s="133" t="s">
        <v>103</v>
      </c>
      <c r="G10" s="133" t="s">
        <v>104</v>
      </c>
      <c r="H10" s="133" t="s">
        <v>105</v>
      </c>
      <c r="I10" s="133" t="s">
        <v>106</v>
      </c>
      <c r="J10" s="133" t="s">
        <v>107</v>
      </c>
      <c r="K10" s="133" t="s">
        <v>108</v>
      </c>
      <c r="L10" s="133" t="s">
        <v>109</v>
      </c>
      <c r="M10" s="133" t="s">
        <v>78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55" s="15" customFormat="1" ht="22.5" x14ac:dyDescent="0.2">
      <c r="A11" s="51" t="s">
        <v>0</v>
      </c>
      <c r="B11" s="52">
        <v>11793</v>
      </c>
      <c r="C11" s="52">
        <v>11693</v>
      </c>
      <c r="D11" s="52">
        <v>11673</v>
      </c>
      <c r="E11" s="52">
        <v>11769</v>
      </c>
      <c r="F11" s="52">
        <v>11918</v>
      </c>
      <c r="G11" s="52">
        <v>11963</v>
      </c>
      <c r="H11" s="52">
        <v>12037</v>
      </c>
      <c r="I11" s="52">
        <v>12078</v>
      </c>
      <c r="J11" s="52">
        <v>12251</v>
      </c>
      <c r="K11" s="52">
        <v>12080</v>
      </c>
      <c r="L11" s="52">
        <v>12210</v>
      </c>
      <c r="M11" s="52">
        <v>12385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55" s="15" customFormat="1" ht="12.75" customHeight="1" x14ac:dyDescent="0.2">
      <c r="A12" s="51" t="s">
        <v>1</v>
      </c>
      <c r="B12" s="52">
        <v>3636</v>
      </c>
      <c r="C12" s="52">
        <v>3795</v>
      </c>
      <c r="D12" s="52">
        <v>3841</v>
      </c>
      <c r="E12" s="52">
        <v>3846</v>
      </c>
      <c r="F12" s="52">
        <v>3806</v>
      </c>
      <c r="G12" s="52">
        <v>3725</v>
      </c>
      <c r="H12" s="52">
        <v>3716</v>
      </c>
      <c r="I12" s="52">
        <v>3688</v>
      </c>
      <c r="J12" s="52">
        <v>3654</v>
      </c>
      <c r="K12" s="52">
        <v>3720</v>
      </c>
      <c r="L12" s="52">
        <v>3695</v>
      </c>
      <c r="M12" s="52">
        <v>3584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55" s="15" customFormat="1" ht="12.75" customHeight="1" x14ac:dyDescent="0.2">
      <c r="A13" s="51" t="s">
        <v>2</v>
      </c>
      <c r="B13" s="52">
        <v>3873</v>
      </c>
      <c r="C13" s="52">
        <v>3862</v>
      </c>
      <c r="D13" s="52">
        <v>3856</v>
      </c>
      <c r="E13" s="52">
        <v>3860</v>
      </c>
      <c r="F13" s="52">
        <v>3795</v>
      </c>
      <c r="G13" s="52">
        <v>3865</v>
      </c>
      <c r="H13" s="52">
        <v>3787</v>
      </c>
      <c r="I13" s="52">
        <v>3646</v>
      </c>
      <c r="J13" s="52">
        <v>3598</v>
      </c>
      <c r="K13" s="52">
        <v>3667</v>
      </c>
      <c r="L13" s="52">
        <v>3544</v>
      </c>
      <c r="M13" s="52">
        <v>3443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55" s="15" customFormat="1" ht="12.75" customHeight="1" x14ac:dyDescent="0.2">
      <c r="A14" s="51" t="s">
        <v>3</v>
      </c>
      <c r="B14" s="52">
        <v>114453</v>
      </c>
      <c r="C14" s="52">
        <v>111674</v>
      </c>
      <c r="D14" s="52">
        <v>113511</v>
      </c>
      <c r="E14" s="52">
        <v>113650</v>
      </c>
      <c r="F14" s="52">
        <v>113630</v>
      </c>
      <c r="G14" s="52">
        <v>114529</v>
      </c>
      <c r="H14" s="52">
        <v>114990</v>
      </c>
      <c r="I14" s="52">
        <v>116932</v>
      </c>
      <c r="J14" s="52">
        <v>118060</v>
      </c>
      <c r="K14" s="52">
        <v>121810</v>
      </c>
      <c r="L14" s="52">
        <v>126301</v>
      </c>
      <c r="M14" s="52">
        <v>124738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55" s="15" customFormat="1" ht="12.75" customHeight="1" x14ac:dyDescent="0.2">
      <c r="A15" s="51" t="s">
        <v>4</v>
      </c>
      <c r="B15" s="52">
        <v>3666</v>
      </c>
      <c r="C15" s="52">
        <v>3628</v>
      </c>
      <c r="D15" s="52">
        <v>3622</v>
      </c>
      <c r="E15" s="52">
        <v>3686</v>
      </c>
      <c r="F15" s="52">
        <v>3641</v>
      </c>
      <c r="G15" s="52">
        <v>3660</v>
      </c>
      <c r="H15" s="52">
        <v>3745</v>
      </c>
      <c r="I15" s="52">
        <v>3539</v>
      </c>
      <c r="J15" s="52">
        <v>3424</v>
      </c>
      <c r="K15" s="52">
        <v>3505</v>
      </c>
      <c r="L15" s="52">
        <v>3614</v>
      </c>
      <c r="M15" s="52">
        <v>3903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55" s="15" customFormat="1" ht="12.75" customHeight="1" x14ac:dyDescent="0.2">
      <c r="A16" s="51" t="s">
        <v>5</v>
      </c>
      <c r="B16" s="52">
        <v>21967</v>
      </c>
      <c r="C16" s="52">
        <v>22280</v>
      </c>
      <c r="D16" s="52">
        <v>22187</v>
      </c>
      <c r="E16" s="52">
        <v>21719</v>
      </c>
      <c r="F16" s="52">
        <v>20356</v>
      </c>
      <c r="G16" s="52">
        <v>20786</v>
      </c>
      <c r="H16" s="52">
        <v>21883</v>
      </c>
      <c r="I16" s="52">
        <v>21297</v>
      </c>
      <c r="J16" s="52">
        <v>20829</v>
      </c>
      <c r="K16" s="52">
        <v>21384</v>
      </c>
      <c r="L16" s="52">
        <v>21725</v>
      </c>
      <c r="M16" s="52">
        <v>21671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55" s="15" customFormat="1" ht="12.75" customHeight="1" x14ac:dyDescent="0.2">
      <c r="A17" s="51" t="s">
        <v>6</v>
      </c>
      <c r="B17" s="52">
        <v>33688</v>
      </c>
      <c r="C17" s="52">
        <v>33449</v>
      </c>
      <c r="D17" s="52">
        <v>33424</v>
      </c>
      <c r="E17" s="52">
        <v>32983</v>
      </c>
      <c r="F17" s="52">
        <v>32679</v>
      </c>
      <c r="G17" s="52">
        <v>32474</v>
      </c>
      <c r="H17" s="52">
        <v>32703</v>
      </c>
      <c r="I17" s="52">
        <v>32391</v>
      </c>
      <c r="J17" s="52">
        <v>32257</v>
      </c>
      <c r="K17" s="52">
        <v>32605</v>
      </c>
      <c r="L17" s="52">
        <v>32578</v>
      </c>
      <c r="M17" s="52">
        <v>32860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55" s="15" customFormat="1" ht="12.75" customHeight="1" x14ac:dyDescent="0.2">
      <c r="A18" s="51" t="s">
        <v>7</v>
      </c>
      <c r="B18" s="52">
        <v>11303</v>
      </c>
      <c r="C18" s="52">
        <v>11273</v>
      </c>
      <c r="D18" s="52">
        <v>11320</v>
      </c>
      <c r="E18" s="52">
        <v>11351</v>
      </c>
      <c r="F18" s="52">
        <v>11285</v>
      </c>
      <c r="G18" s="52">
        <v>11177</v>
      </c>
      <c r="H18" s="52">
        <v>11356</v>
      </c>
      <c r="I18" s="52">
        <v>11308</v>
      </c>
      <c r="J18" s="52">
        <v>11315</v>
      </c>
      <c r="K18" s="52">
        <v>11380</v>
      </c>
      <c r="L18" s="52">
        <v>11280</v>
      </c>
      <c r="M18" s="52">
        <v>11454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55" s="15" customFormat="1" ht="11.25" x14ac:dyDescent="0.2">
      <c r="A19" s="51" t="s">
        <v>8</v>
      </c>
      <c r="B19" s="52">
        <v>34462</v>
      </c>
      <c r="C19" s="52">
        <v>34582</v>
      </c>
      <c r="D19" s="52">
        <v>34742</v>
      </c>
      <c r="E19" s="52">
        <v>34912</v>
      </c>
      <c r="F19" s="52">
        <v>34634</v>
      </c>
      <c r="G19" s="52">
        <v>34384</v>
      </c>
      <c r="H19" s="52">
        <v>34280</v>
      </c>
      <c r="I19" s="52">
        <v>34558</v>
      </c>
      <c r="J19" s="52">
        <v>34451</v>
      </c>
      <c r="K19" s="52">
        <v>34732</v>
      </c>
      <c r="L19" s="52">
        <v>34974</v>
      </c>
      <c r="M19" s="52">
        <v>34621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55" s="15" customFormat="1" ht="22.5" x14ac:dyDescent="0.2">
      <c r="A20" s="51" t="s">
        <v>9</v>
      </c>
      <c r="B20" s="52">
        <v>37947</v>
      </c>
      <c r="C20" s="52">
        <v>38603</v>
      </c>
      <c r="D20" s="52">
        <v>38906</v>
      </c>
      <c r="E20" s="52">
        <v>38211</v>
      </c>
      <c r="F20" s="52">
        <v>37290</v>
      </c>
      <c r="G20" s="52">
        <v>38344</v>
      </c>
      <c r="H20" s="52">
        <v>36084</v>
      </c>
      <c r="I20" s="52">
        <v>37496</v>
      </c>
      <c r="J20" s="52">
        <v>39458</v>
      </c>
      <c r="K20" s="52">
        <v>40005</v>
      </c>
      <c r="L20" s="52">
        <v>40050</v>
      </c>
      <c r="M20" s="52">
        <v>36744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55" s="15" customFormat="1" ht="11.25" x14ac:dyDescent="0.2">
      <c r="A21" s="51" t="s">
        <v>10</v>
      </c>
      <c r="B21" s="52">
        <v>17190</v>
      </c>
      <c r="C21" s="52">
        <v>17155</v>
      </c>
      <c r="D21" s="52">
        <v>17240</v>
      </c>
      <c r="E21" s="52">
        <v>17262</v>
      </c>
      <c r="F21" s="52">
        <v>17272</v>
      </c>
      <c r="G21" s="52">
        <v>17319</v>
      </c>
      <c r="H21" s="52">
        <v>17371</v>
      </c>
      <c r="I21" s="52">
        <v>17386</v>
      </c>
      <c r="J21" s="52">
        <v>17494</v>
      </c>
      <c r="K21" s="52">
        <v>17593</v>
      </c>
      <c r="L21" s="52">
        <v>17657</v>
      </c>
      <c r="M21" s="52">
        <v>17546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55" s="15" customFormat="1" ht="22.5" x14ac:dyDescent="0.2">
      <c r="A22" s="51" t="s">
        <v>11</v>
      </c>
      <c r="B22" s="52">
        <v>4624</v>
      </c>
      <c r="C22" s="52">
        <v>5124</v>
      </c>
      <c r="D22" s="52">
        <v>5185</v>
      </c>
      <c r="E22" s="52">
        <v>5357</v>
      </c>
      <c r="F22" s="52">
        <v>5477</v>
      </c>
      <c r="G22" s="52">
        <v>5367</v>
      </c>
      <c r="H22" s="52">
        <v>5292</v>
      </c>
      <c r="I22" s="52">
        <v>5332</v>
      </c>
      <c r="J22" s="52">
        <v>5281</v>
      </c>
      <c r="K22" s="52">
        <v>5434</v>
      </c>
      <c r="L22" s="52">
        <v>5451</v>
      </c>
      <c r="M22" s="52">
        <v>5460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55" s="15" customFormat="1" ht="11.25" x14ac:dyDescent="0.2">
      <c r="A23" s="51" t="s">
        <v>12</v>
      </c>
      <c r="B23" s="52">
        <v>158243</v>
      </c>
      <c r="C23" s="52">
        <v>158289</v>
      </c>
      <c r="D23" s="52">
        <v>160993</v>
      </c>
      <c r="E23" s="52">
        <v>162843</v>
      </c>
      <c r="F23" s="52">
        <v>163810</v>
      </c>
      <c r="G23" s="52">
        <v>166826</v>
      </c>
      <c r="H23" s="52">
        <v>167141</v>
      </c>
      <c r="I23" s="52">
        <v>165482</v>
      </c>
      <c r="J23" s="52">
        <v>162705</v>
      </c>
      <c r="K23" s="52">
        <v>162265</v>
      </c>
      <c r="L23" s="52">
        <v>162354</v>
      </c>
      <c r="M23" s="52">
        <v>161773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55" s="15" customFormat="1" ht="22.5" x14ac:dyDescent="0.2">
      <c r="A24" s="51" t="s">
        <v>13</v>
      </c>
      <c r="B24" s="52">
        <v>100</v>
      </c>
      <c r="C24" s="52">
        <v>105</v>
      </c>
      <c r="D24" s="52">
        <v>110</v>
      </c>
      <c r="E24" s="52">
        <v>111</v>
      </c>
      <c r="F24" s="52">
        <v>112</v>
      </c>
      <c r="G24" s="52">
        <v>111</v>
      </c>
      <c r="H24" s="52">
        <v>110</v>
      </c>
      <c r="I24" s="52">
        <v>109</v>
      </c>
      <c r="J24" s="52">
        <v>117</v>
      </c>
      <c r="K24" s="52">
        <v>116</v>
      </c>
      <c r="L24" s="52">
        <v>116</v>
      </c>
      <c r="M24" s="52">
        <v>116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55" s="3" customFormat="1" x14ac:dyDescent="0.2">
      <c r="A25" s="53" t="s">
        <v>67</v>
      </c>
      <c r="B25" s="54">
        <f t="shared" ref="B25:M25" si="0">SUM(B11:B24)</f>
        <v>456945</v>
      </c>
      <c r="C25" s="54">
        <f t="shared" si="0"/>
        <v>455512</v>
      </c>
      <c r="D25" s="54">
        <f t="shared" si="0"/>
        <v>460610</v>
      </c>
      <c r="E25" s="54">
        <f t="shared" si="0"/>
        <v>461560</v>
      </c>
      <c r="F25" s="54">
        <f t="shared" si="0"/>
        <v>459705</v>
      </c>
      <c r="G25" s="54">
        <f t="shared" si="0"/>
        <v>464530</v>
      </c>
      <c r="H25" s="54">
        <f t="shared" si="0"/>
        <v>464495</v>
      </c>
      <c r="I25" s="54">
        <f t="shared" si="0"/>
        <v>465242</v>
      </c>
      <c r="J25" s="54">
        <f t="shared" si="0"/>
        <v>464894</v>
      </c>
      <c r="K25" s="54">
        <f t="shared" si="0"/>
        <v>470296</v>
      </c>
      <c r="L25" s="54">
        <f t="shared" si="0"/>
        <v>475549</v>
      </c>
      <c r="M25" s="54">
        <f t="shared" si="0"/>
        <v>470298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</row>
    <row r="26" spans="1:55" ht="9.75" customHeight="1" x14ac:dyDescent="0.2">
      <c r="A26" s="55" t="s">
        <v>76</v>
      </c>
      <c r="B26" s="56">
        <f>+(B25/'2008'!M25)-1</f>
        <v>-2.3252767406825026E-3</v>
      </c>
      <c r="C26" s="56">
        <f t="shared" ref="C26:J26" si="1">+(C25/B25)-1</f>
        <v>-3.1360448193984425E-3</v>
      </c>
      <c r="D26" s="56">
        <f t="shared" si="1"/>
        <v>1.1191801752753028E-2</v>
      </c>
      <c r="E26" s="56">
        <f t="shared" si="1"/>
        <v>2.0624823603483389E-3</v>
      </c>
      <c r="F26" s="56">
        <f t="shared" si="1"/>
        <v>-4.0189791143080411E-3</v>
      </c>
      <c r="G26" s="56">
        <f t="shared" si="1"/>
        <v>1.0495861476381485E-2</v>
      </c>
      <c r="H26" s="56">
        <f t="shared" si="1"/>
        <v>-7.5344972337632043E-5</v>
      </c>
      <c r="I26" s="56">
        <f t="shared" si="1"/>
        <v>1.6081981506796961E-3</v>
      </c>
      <c r="J26" s="56">
        <f t="shared" si="1"/>
        <v>-7.4799781619028227E-4</v>
      </c>
      <c r="K26" s="56">
        <f>+(K25/J25)-1</f>
        <v>1.1619853127809776E-2</v>
      </c>
      <c r="L26" s="56">
        <f>+(L25/K25)-1</f>
        <v>1.1169561297565744E-2</v>
      </c>
      <c r="M26" s="56">
        <f>+(M25/L25)-1</f>
        <v>-1.1041974644042996E-2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</row>
    <row r="27" spans="1:55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</row>
    <row r="28" spans="1:55" customFormat="1" ht="10.5" customHeight="1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55" customFormat="1" x14ac:dyDescent="0.2">
      <c r="A29" s="71" t="s">
        <v>110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55" x14ac:dyDescent="0.2">
      <c r="A30" s="2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</row>
    <row r="31" spans="1:55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</row>
    <row r="32" spans="1:55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</sheetData>
  <mergeCells count="8">
    <mergeCell ref="A2:M2"/>
    <mergeCell ref="A4:M4"/>
    <mergeCell ref="A5:M5"/>
    <mergeCell ref="A9:A10"/>
    <mergeCell ref="B9:M9"/>
    <mergeCell ref="A3:M3"/>
    <mergeCell ref="A7:M7"/>
    <mergeCell ref="A8:M8"/>
  </mergeCells>
  <phoneticPr fontId="0" type="noConversion"/>
  <printOptions horizontalCentered="1"/>
  <pageMargins left="0.39370078740157483" right="0.39370078740157483" top="0.59055118110236227" bottom="0.59055118110236227" header="0" footer="0"/>
  <pageSetup orientation="landscape" r:id="rId1"/>
  <headerFooter alignWithMargins="0">
    <oddFooter>&amp;L&amp;8&amp;G&amp;C&amp;8www.iieg.gob.mx&amp;R&amp;G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2"/>
  <sheetViews>
    <sheetView workbookViewId="0">
      <selection activeCell="E41" sqref="E41"/>
    </sheetView>
  </sheetViews>
  <sheetFormatPr baseColWidth="10" defaultColWidth="7.5703125" defaultRowHeight="12.75" x14ac:dyDescent="0.2"/>
  <cols>
    <col min="1" max="1" width="43.42578125" style="1" customWidth="1"/>
    <col min="2" max="13" width="7.7109375" style="1" customWidth="1"/>
    <col min="14" max="14" width="17.85546875" style="1" customWidth="1"/>
    <col min="15" max="16384" width="7.5703125" style="1"/>
  </cols>
  <sheetData>
    <row r="1" spans="1:55" s="2" customFormat="1" ht="20.25" x14ac:dyDescent="0.2">
      <c r="A1" s="57" t="s">
        <v>81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55" s="5" customFormat="1" ht="15.75" customHeight="1" x14ac:dyDescent="0.2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</row>
    <row r="3" spans="1:55" s="5" customFormat="1" ht="15.75" customHeight="1" x14ac:dyDescent="0.2">
      <c r="A3" s="188" t="s">
        <v>73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7"/>
      <c r="O3" s="7"/>
      <c r="P3" s="7"/>
      <c r="Q3" s="7"/>
      <c r="R3" s="8"/>
      <c r="S3" s="8"/>
      <c r="T3" s="8"/>
      <c r="U3" s="8"/>
      <c r="V3" s="8"/>
      <c r="W3" s="8"/>
      <c r="X3" s="8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</row>
    <row r="4" spans="1:55" ht="12.75" customHeight="1" x14ac:dyDescent="0.3">
      <c r="A4" s="188" t="s">
        <v>69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37"/>
      <c r="O4" s="37"/>
      <c r="P4" s="37"/>
      <c r="Q4" s="37"/>
      <c r="R4" s="12"/>
      <c r="S4" s="12"/>
      <c r="T4" s="12"/>
      <c r="U4" s="12"/>
      <c r="V4" s="12"/>
      <c r="W4" s="12"/>
      <c r="X4" s="12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</row>
    <row r="5" spans="1:55" ht="12.75" customHeight="1" x14ac:dyDescent="0.2">
      <c r="A5" s="188">
        <v>2010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37"/>
      <c r="O5" s="37"/>
      <c r="P5" s="37"/>
      <c r="Q5" s="37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</row>
    <row r="6" spans="1:55" s="13" customFormat="1" ht="13.5" customHeight="1" x14ac:dyDescent="0.3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7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</row>
    <row r="7" spans="1:55" s="13" customFormat="1" ht="13.5" customHeight="1" x14ac:dyDescent="0.3">
      <c r="A7" s="200" t="s">
        <v>79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</row>
    <row r="8" spans="1:55" s="15" customFormat="1" ht="13.5" customHeight="1" x14ac:dyDescent="0.2">
      <c r="A8" s="202" t="s">
        <v>91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55" s="15" customFormat="1" ht="11.25" x14ac:dyDescent="0.2">
      <c r="A9" s="184" t="s">
        <v>68</v>
      </c>
      <c r="B9" s="184">
        <v>2010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55" s="15" customFormat="1" ht="21" customHeight="1" x14ac:dyDescent="0.2">
      <c r="A10" s="185"/>
      <c r="B10" s="133" t="s">
        <v>99</v>
      </c>
      <c r="C10" s="133" t="s">
        <v>100</v>
      </c>
      <c r="D10" s="133" t="s">
        <v>101</v>
      </c>
      <c r="E10" s="133" t="s">
        <v>102</v>
      </c>
      <c r="F10" s="133" t="s">
        <v>103</v>
      </c>
      <c r="G10" s="133" t="s">
        <v>104</v>
      </c>
      <c r="H10" s="133" t="s">
        <v>105</v>
      </c>
      <c r="I10" s="133" t="s">
        <v>106</v>
      </c>
      <c r="J10" s="133" t="s">
        <v>107</v>
      </c>
      <c r="K10" s="133" t="s">
        <v>108</v>
      </c>
      <c r="L10" s="133" t="s">
        <v>109</v>
      </c>
      <c r="M10" s="133" t="s">
        <v>78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55" s="15" customFormat="1" ht="22.5" x14ac:dyDescent="0.2">
      <c r="A11" s="51" t="s">
        <v>0</v>
      </c>
      <c r="B11" s="52">
        <v>12369</v>
      </c>
      <c r="C11" s="52">
        <v>12455</v>
      </c>
      <c r="D11" s="52">
        <v>12100</v>
      </c>
      <c r="E11" s="52">
        <v>12177</v>
      </c>
      <c r="F11" s="52">
        <v>12185</v>
      </c>
      <c r="G11" s="52">
        <v>12274</v>
      </c>
      <c r="H11" s="52">
        <v>12386</v>
      </c>
      <c r="I11" s="52">
        <v>12322</v>
      </c>
      <c r="J11" s="52">
        <v>12466</v>
      </c>
      <c r="K11" s="52">
        <v>12504</v>
      </c>
      <c r="L11" s="52">
        <v>12513</v>
      </c>
      <c r="M11" s="52">
        <v>12488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55" s="15" customFormat="1" ht="12.75" customHeight="1" x14ac:dyDescent="0.2">
      <c r="A12" s="51" t="s">
        <v>1</v>
      </c>
      <c r="B12" s="52">
        <v>3704</v>
      </c>
      <c r="C12" s="52">
        <v>3658</v>
      </c>
      <c r="D12" s="52">
        <v>3854</v>
      </c>
      <c r="E12" s="52">
        <v>3794</v>
      </c>
      <c r="F12" s="52">
        <v>3881</v>
      </c>
      <c r="G12" s="52">
        <v>3842</v>
      </c>
      <c r="H12" s="52">
        <v>3921</v>
      </c>
      <c r="I12" s="52">
        <v>3947</v>
      </c>
      <c r="J12" s="52">
        <v>4034</v>
      </c>
      <c r="K12" s="52">
        <v>4127</v>
      </c>
      <c r="L12" s="52">
        <v>4221</v>
      </c>
      <c r="M12" s="52">
        <v>4231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55" s="15" customFormat="1" ht="12.75" customHeight="1" x14ac:dyDescent="0.2">
      <c r="A13" s="51" t="s">
        <v>2</v>
      </c>
      <c r="B13" s="52">
        <v>3454</v>
      </c>
      <c r="C13" s="52">
        <v>3481</v>
      </c>
      <c r="D13" s="52">
        <v>3535</v>
      </c>
      <c r="E13" s="52">
        <v>3504</v>
      </c>
      <c r="F13" s="52">
        <v>3635</v>
      </c>
      <c r="G13" s="52">
        <v>3699</v>
      </c>
      <c r="H13" s="52">
        <v>3721</v>
      </c>
      <c r="I13" s="52">
        <v>3650</v>
      </c>
      <c r="J13" s="52">
        <v>3526</v>
      </c>
      <c r="K13" s="52">
        <v>3367</v>
      </c>
      <c r="L13" s="52">
        <v>3127</v>
      </c>
      <c r="M13" s="52">
        <v>3226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55" s="15" customFormat="1" ht="12.75" customHeight="1" x14ac:dyDescent="0.2">
      <c r="A14" s="51" t="s">
        <v>3</v>
      </c>
      <c r="B14" s="52">
        <v>123455</v>
      </c>
      <c r="C14" s="52">
        <v>125051</v>
      </c>
      <c r="D14" s="52">
        <v>125980</v>
      </c>
      <c r="E14" s="52">
        <v>125718</v>
      </c>
      <c r="F14" s="52">
        <v>126020</v>
      </c>
      <c r="G14" s="52">
        <v>121951</v>
      </c>
      <c r="H14" s="52">
        <v>121709</v>
      </c>
      <c r="I14" s="52">
        <v>122540</v>
      </c>
      <c r="J14" s="52">
        <v>123540</v>
      </c>
      <c r="K14" s="52">
        <v>123258</v>
      </c>
      <c r="L14" s="52">
        <v>124346</v>
      </c>
      <c r="M14" s="52">
        <v>122277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55" s="15" customFormat="1" ht="12.75" customHeight="1" x14ac:dyDescent="0.2">
      <c r="A15" s="51" t="s">
        <v>4</v>
      </c>
      <c r="B15" s="52">
        <v>3867</v>
      </c>
      <c r="C15" s="52">
        <v>3914</v>
      </c>
      <c r="D15" s="52">
        <v>3926</v>
      </c>
      <c r="E15" s="52">
        <v>3820</v>
      </c>
      <c r="F15" s="52">
        <v>3821</v>
      </c>
      <c r="G15" s="52">
        <v>3932</v>
      </c>
      <c r="H15" s="52">
        <v>3908</v>
      </c>
      <c r="I15" s="52">
        <v>3870</v>
      </c>
      <c r="J15" s="52">
        <v>3940</v>
      </c>
      <c r="K15" s="52">
        <v>4003</v>
      </c>
      <c r="L15" s="52">
        <v>4104</v>
      </c>
      <c r="M15" s="52">
        <v>4053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55" s="15" customFormat="1" ht="12.75" customHeight="1" x14ac:dyDescent="0.2">
      <c r="A16" s="51" t="s">
        <v>5</v>
      </c>
      <c r="B16" s="52">
        <v>21598</v>
      </c>
      <c r="C16" s="52">
        <v>21679</v>
      </c>
      <c r="D16" s="52">
        <v>21884</v>
      </c>
      <c r="E16" s="52">
        <v>21575</v>
      </c>
      <c r="F16" s="52">
        <v>21275</v>
      </c>
      <c r="G16" s="52">
        <v>21100</v>
      </c>
      <c r="H16" s="52">
        <v>21645</v>
      </c>
      <c r="I16" s="52">
        <v>21178</v>
      </c>
      <c r="J16" s="52">
        <v>21031</v>
      </c>
      <c r="K16" s="52">
        <v>21645</v>
      </c>
      <c r="L16" s="52">
        <v>22078</v>
      </c>
      <c r="M16" s="52">
        <v>22702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55" s="15" customFormat="1" ht="12.75" customHeight="1" x14ac:dyDescent="0.2">
      <c r="A17" s="51" t="s">
        <v>6</v>
      </c>
      <c r="B17" s="52">
        <v>33310</v>
      </c>
      <c r="C17" s="52">
        <v>33470</v>
      </c>
      <c r="D17" s="52">
        <v>33623</v>
      </c>
      <c r="E17" s="52">
        <v>33300</v>
      </c>
      <c r="F17" s="52">
        <v>33291</v>
      </c>
      <c r="G17" s="52">
        <v>33339</v>
      </c>
      <c r="H17" s="52">
        <v>34690</v>
      </c>
      <c r="I17" s="52">
        <v>33715</v>
      </c>
      <c r="J17" s="52">
        <v>33634</v>
      </c>
      <c r="K17" s="52">
        <v>33794</v>
      </c>
      <c r="L17" s="52">
        <v>34451</v>
      </c>
      <c r="M17" s="52">
        <v>34543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55" s="15" customFormat="1" ht="12.75" customHeight="1" x14ac:dyDescent="0.2">
      <c r="A18" s="51" t="s">
        <v>7</v>
      </c>
      <c r="B18" s="52">
        <v>11406</v>
      </c>
      <c r="C18" s="52">
        <v>11471</v>
      </c>
      <c r="D18" s="52">
        <v>11836</v>
      </c>
      <c r="E18" s="52">
        <v>11926</v>
      </c>
      <c r="F18" s="52">
        <v>11865</v>
      </c>
      <c r="G18" s="52">
        <v>11974</v>
      </c>
      <c r="H18" s="52">
        <v>12318</v>
      </c>
      <c r="I18" s="52">
        <v>11983</v>
      </c>
      <c r="J18" s="52">
        <v>12012</v>
      </c>
      <c r="K18" s="52">
        <v>12097</v>
      </c>
      <c r="L18" s="52">
        <v>12312</v>
      </c>
      <c r="M18" s="52">
        <v>12198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55" s="15" customFormat="1" ht="11.25" x14ac:dyDescent="0.2">
      <c r="A19" s="51" t="s">
        <v>8</v>
      </c>
      <c r="B19" s="52">
        <v>34435</v>
      </c>
      <c r="C19" s="52">
        <v>34505</v>
      </c>
      <c r="D19" s="52">
        <v>35783</v>
      </c>
      <c r="E19" s="52">
        <v>35759</v>
      </c>
      <c r="F19" s="52">
        <v>35589</v>
      </c>
      <c r="G19" s="52">
        <v>35775</v>
      </c>
      <c r="H19" s="52">
        <v>36117</v>
      </c>
      <c r="I19" s="52">
        <v>36047</v>
      </c>
      <c r="J19" s="52">
        <v>36021</v>
      </c>
      <c r="K19" s="52">
        <v>36164</v>
      </c>
      <c r="L19" s="52">
        <v>36466</v>
      </c>
      <c r="M19" s="52">
        <v>36368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55" s="15" customFormat="1" ht="22.5" x14ac:dyDescent="0.2">
      <c r="A20" s="51" t="s">
        <v>9</v>
      </c>
      <c r="B20" s="52">
        <v>39287</v>
      </c>
      <c r="C20" s="52">
        <v>39740</v>
      </c>
      <c r="D20" s="52">
        <v>39956</v>
      </c>
      <c r="E20" s="52">
        <v>39307</v>
      </c>
      <c r="F20" s="52">
        <v>38890</v>
      </c>
      <c r="G20" s="52">
        <v>38546</v>
      </c>
      <c r="H20" s="52">
        <v>36295</v>
      </c>
      <c r="I20" s="52">
        <v>37481</v>
      </c>
      <c r="J20" s="52">
        <v>39810</v>
      </c>
      <c r="K20" s="52">
        <v>39601</v>
      </c>
      <c r="L20" s="52">
        <v>39887</v>
      </c>
      <c r="M20" s="52">
        <v>36483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55" s="15" customFormat="1" ht="11.25" x14ac:dyDescent="0.2">
      <c r="A21" s="51" t="s">
        <v>10</v>
      </c>
      <c r="B21" s="52">
        <v>17530</v>
      </c>
      <c r="C21" s="52">
        <v>17593</v>
      </c>
      <c r="D21" s="52">
        <v>17662</v>
      </c>
      <c r="E21" s="52">
        <v>18138</v>
      </c>
      <c r="F21" s="52">
        <v>18514</v>
      </c>
      <c r="G21" s="52">
        <v>18618</v>
      </c>
      <c r="H21" s="52">
        <v>18588</v>
      </c>
      <c r="I21" s="52">
        <v>18552</v>
      </c>
      <c r="J21" s="52">
        <v>18632</v>
      </c>
      <c r="K21" s="52">
        <v>18725</v>
      </c>
      <c r="L21" s="52">
        <v>18648</v>
      </c>
      <c r="M21" s="52">
        <v>18592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55" s="15" customFormat="1" ht="22.5" x14ac:dyDescent="0.2">
      <c r="A22" s="51" t="s">
        <v>11</v>
      </c>
      <c r="B22" s="52">
        <v>5299</v>
      </c>
      <c r="C22" s="52">
        <v>5286</v>
      </c>
      <c r="D22" s="52">
        <v>5346</v>
      </c>
      <c r="E22" s="52">
        <v>5490</v>
      </c>
      <c r="F22" s="52">
        <v>5632</v>
      </c>
      <c r="G22" s="52">
        <v>5545</v>
      </c>
      <c r="H22" s="52">
        <v>5562</v>
      </c>
      <c r="I22" s="52">
        <v>5522</v>
      </c>
      <c r="J22" s="52">
        <v>5415</v>
      </c>
      <c r="K22" s="52">
        <v>5446</v>
      </c>
      <c r="L22" s="52">
        <v>5413</v>
      </c>
      <c r="M22" s="52">
        <v>5738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55" s="15" customFormat="1" ht="11.25" x14ac:dyDescent="0.2">
      <c r="A23" s="51" t="s">
        <v>12</v>
      </c>
      <c r="B23" s="52">
        <v>159523</v>
      </c>
      <c r="C23" s="52">
        <v>161067</v>
      </c>
      <c r="D23" s="52">
        <v>162505</v>
      </c>
      <c r="E23" s="52">
        <v>162892</v>
      </c>
      <c r="F23" s="52">
        <v>163256</v>
      </c>
      <c r="G23" s="52">
        <v>163900</v>
      </c>
      <c r="H23" s="52">
        <v>164026</v>
      </c>
      <c r="I23" s="52">
        <v>164880</v>
      </c>
      <c r="J23" s="52">
        <v>166008</v>
      </c>
      <c r="K23" s="52">
        <v>167703</v>
      </c>
      <c r="L23" s="52">
        <v>168853</v>
      </c>
      <c r="M23" s="52">
        <v>167601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55" s="15" customFormat="1" ht="22.5" x14ac:dyDescent="0.2">
      <c r="A24" s="51" t="s">
        <v>13</v>
      </c>
      <c r="B24" s="52">
        <v>116</v>
      </c>
      <c r="C24" s="52">
        <v>117</v>
      </c>
      <c r="D24" s="52">
        <v>117</v>
      </c>
      <c r="E24" s="52">
        <v>118</v>
      </c>
      <c r="F24" s="52">
        <v>120</v>
      </c>
      <c r="G24" s="52">
        <v>120</v>
      </c>
      <c r="H24" s="52">
        <v>121</v>
      </c>
      <c r="I24" s="52">
        <v>124</v>
      </c>
      <c r="J24" s="52">
        <v>126</v>
      </c>
      <c r="K24" s="52">
        <v>126</v>
      </c>
      <c r="L24" s="52">
        <v>126</v>
      </c>
      <c r="M24" s="52">
        <v>127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55" s="3" customFormat="1" x14ac:dyDescent="0.2">
      <c r="A25" s="53" t="s">
        <v>67</v>
      </c>
      <c r="B25" s="54">
        <f t="shared" ref="B25:M25" si="0">SUM(B11:B24)</f>
        <v>469353</v>
      </c>
      <c r="C25" s="54">
        <f t="shared" si="0"/>
        <v>473487</v>
      </c>
      <c r="D25" s="54">
        <f t="shared" si="0"/>
        <v>478107</v>
      </c>
      <c r="E25" s="54">
        <f t="shared" si="0"/>
        <v>477518</v>
      </c>
      <c r="F25" s="54">
        <f t="shared" si="0"/>
        <v>477974</v>
      </c>
      <c r="G25" s="54">
        <f t="shared" si="0"/>
        <v>474615</v>
      </c>
      <c r="H25" s="54">
        <f t="shared" si="0"/>
        <v>475007</v>
      </c>
      <c r="I25" s="54">
        <f t="shared" si="0"/>
        <v>475811</v>
      </c>
      <c r="J25" s="54">
        <f t="shared" si="0"/>
        <v>480195</v>
      </c>
      <c r="K25" s="54">
        <f t="shared" si="0"/>
        <v>482560</v>
      </c>
      <c r="L25" s="54">
        <f t="shared" si="0"/>
        <v>486545</v>
      </c>
      <c r="M25" s="54">
        <f t="shared" si="0"/>
        <v>480627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</row>
    <row r="26" spans="1:55" ht="9.75" customHeight="1" x14ac:dyDescent="0.2">
      <c r="A26" s="55" t="s">
        <v>76</v>
      </c>
      <c r="B26" s="56">
        <f>+(B25/'2009'!M25)-1</f>
        <v>-2.0093642754168695E-3</v>
      </c>
      <c r="C26" s="56">
        <f t="shared" ref="C26:H26" si="1">+(C25/B25)-1</f>
        <v>8.807869556602288E-3</v>
      </c>
      <c r="D26" s="56">
        <f t="shared" si="1"/>
        <v>9.7573956623941971E-3</v>
      </c>
      <c r="E26" s="56">
        <f t="shared" si="1"/>
        <v>-1.2319418038221341E-3</v>
      </c>
      <c r="F26" s="56">
        <f t="shared" si="1"/>
        <v>9.5493782433342389E-4</v>
      </c>
      <c r="G26" s="56">
        <f t="shared" si="1"/>
        <v>-7.0275789059656146E-3</v>
      </c>
      <c r="H26" s="56">
        <f t="shared" si="1"/>
        <v>8.2593259800045615E-4</v>
      </c>
      <c r="I26" s="56">
        <f>+(I25/H25)-1</f>
        <v>1.6926066352707103E-3</v>
      </c>
      <c r="J26" s="56">
        <f>+(J25/I25)-1</f>
        <v>9.2137424313434302E-3</v>
      </c>
      <c r="K26" s="56">
        <f>+(K25/J25)-1</f>
        <v>4.9250825185602753E-3</v>
      </c>
      <c r="L26" s="56">
        <f>+(L25/K25)-1</f>
        <v>8.2580404509284833E-3</v>
      </c>
      <c r="M26" s="56">
        <f>+(M25/L25)-1</f>
        <v>-1.216331480130306E-2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</row>
    <row r="27" spans="1:55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</row>
    <row r="28" spans="1:55" customFormat="1" ht="10.5" customHeight="1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55" customFormat="1" x14ac:dyDescent="0.2">
      <c r="A29" s="71" t="s">
        <v>110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55" x14ac:dyDescent="0.2">
      <c r="A30" s="2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</row>
    <row r="31" spans="1:55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</row>
    <row r="32" spans="1:55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</sheetData>
  <mergeCells count="8">
    <mergeCell ref="A2:M2"/>
    <mergeCell ref="A4:M4"/>
    <mergeCell ref="A5:M5"/>
    <mergeCell ref="A9:A10"/>
    <mergeCell ref="B9:M9"/>
    <mergeCell ref="A3:M3"/>
    <mergeCell ref="A7:M7"/>
    <mergeCell ref="A8:M8"/>
  </mergeCells>
  <printOptions horizontalCentered="1"/>
  <pageMargins left="0.39370078740157483" right="0.39370078740157483" top="0.59055118110236227" bottom="0.59055118110236227" header="0" footer="0"/>
  <pageSetup orientation="landscape" r:id="rId1"/>
  <headerFooter alignWithMargins="0">
    <oddFooter>&amp;L&amp;8&amp;G&amp;C&amp;8www.iieg.gob.mx&amp;R&amp;G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2"/>
  <sheetViews>
    <sheetView workbookViewId="0">
      <selection activeCell="F37" sqref="F37"/>
    </sheetView>
  </sheetViews>
  <sheetFormatPr baseColWidth="10" defaultColWidth="7.5703125" defaultRowHeight="12.75" x14ac:dyDescent="0.2"/>
  <cols>
    <col min="1" max="1" width="43.42578125" style="1" customWidth="1"/>
    <col min="2" max="13" width="7.7109375" style="1" customWidth="1"/>
    <col min="14" max="16384" width="7.5703125" style="1"/>
  </cols>
  <sheetData>
    <row r="1" spans="1:50" s="2" customFormat="1" ht="20.25" x14ac:dyDescent="0.2">
      <c r="A1" s="57" t="s">
        <v>81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50" s="5" customFormat="1" ht="15.75" customHeight="1" x14ac:dyDescent="0.2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8"/>
      <c r="O2" s="8"/>
      <c r="P2" s="8"/>
      <c r="Q2" s="8"/>
      <c r="R2" s="8"/>
      <c r="S2" s="8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0" s="5" customFormat="1" ht="15.75" customHeight="1" x14ac:dyDescent="0.2">
      <c r="A3" s="188" t="s">
        <v>73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8"/>
      <c r="O3" s="8"/>
      <c r="P3" s="8"/>
      <c r="Q3" s="8"/>
      <c r="R3" s="8"/>
      <c r="S3" s="8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0" ht="12.75" customHeight="1" x14ac:dyDescent="0.3">
      <c r="A4" s="188" t="s">
        <v>69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2"/>
      <c r="O4" s="12"/>
      <c r="P4" s="12"/>
      <c r="Q4" s="12"/>
      <c r="R4" s="12"/>
      <c r="S4" s="12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</row>
    <row r="5" spans="1:50" ht="12.75" customHeight="1" x14ac:dyDescent="0.2">
      <c r="A5" s="188">
        <v>2011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</row>
    <row r="6" spans="1:50" s="13" customFormat="1" ht="13.5" customHeight="1" x14ac:dyDescent="0.3">
      <c r="A6" s="136"/>
      <c r="B6" s="136"/>
      <c r="C6" s="136"/>
      <c r="D6" s="136"/>
      <c r="E6" s="136"/>
      <c r="F6" s="137"/>
      <c r="G6" s="137"/>
      <c r="H6" s="137"/>
      <c r="I6" s="137"/>
      <c r="J6" s="137"/>
      <c r="K6" s="137"/>
      <c r="L6" s="137"/>
      <c r="M6" s="137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</row>
    <row r="7" spans="1:50" s="13" customFormat="1" ht="13.5" customHeight="1" x14ac:dyDescent="0.3">
      <c r="A7" s="200" t="s">
        <v>79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</row>
    <row r="8" spans="1:50" s="15" customFormat="1" ht="13.5" customHeight="1" x14ac:dyDescent="0.2">
      <c r="A8" s="202" t="s">
        <v>92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</row>
    <row r="9" spans="1:50" s="15" customFormat="1" ht="11.25" x14ac:dyDescent="0.2">
      <c r="A9" s="184" t="s">
        <v>68</v>
      </c>
      <c r="B9" s="184">
        <v>2011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</row>
    <row r="10" spans="1:50" s="15" customFormat="1" ht="21" customHeight="1" x14ac:dyDescent="0.2">
      <c r="A10" s="185"/>
      <c r="B10" s="133" t="s">
        <v>99</v>
      </c>
      <c r="C10" s="133" t="s">
        <v>100</v>
      </c>
      <c r="D10" s="133" t="s">
        <v>101</v>
      </c>
      <c r="E10" s="133" t="s">
        <v>102</v>
      </c>
      <c r="F10" s="133" t="s">
        <v>103</v>
      </c>
      <c r="G10" s="133" t="s">
        <v>104</v>
      </c>
      <c r="H10" s="133" t="s">
        <v>105</v>
      </c>
      <c r="I10" s="133" t="s">
        <v>106</v>
      </c>
      <c r="J10" s="133" t="s">
        <v>107</v>
      </c>
      <c r="K10" s="133" t="s">
        <v>108</v>
      </c>
      <c r="L10" s="133" t="s">
        <v>109</v>
      </c>
      <c r="M10" s="133" t="s">
        <v>78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</row>
    <row r="11" spans="1:50" s="15" customFormat="1" ht="22.5" x14ac:dyDescent="0.2">
      <c r="A11" s="51" t="s">
        <v>0</v>
      </c>
      <c r="B11" s="52">
        <v>12910</v>
      </c>
      <c r="C11" s="52">
        <v>13069</v>
      </c>
      <c r="D11" s="52">
        <v>13036</v>
      </c>
      <c r="E11" s="52">
        <v>13064</v>
      </c>
      <c r="F11" s="52">
        <v>13068</v>
      </c>
      <c r="G11" s="52">
        <v>13017</v>
      </c>
      <c r="H11" s="52">
        <v>12997</v>
      </c>
      <c r="I11" s="52">
        <v>13075</v>
      </c>
      <c r="J11" s="52">
        <v>13067</v>
      </c>
      <c r="K11" s="52">
        <v>13081</v>
      </c>
      <c r="L11" s="52">
        <v>13248</v>
      </c>
      <c r="M11" s="52">
        <v>13286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</row>
    <row r="12" spans="1:50" s="15" customFormat="1" ht="12.75" customHeight="1" x14ac:dyDescent="0.2">
      <c r="A12" s="51" t="s">
        <v>1</v>
      </c>
      <c r="B12" s="52">
        <v>4189</v>
      </c>
      <c r="C12" s="52">
        <v>4098</v>
      </c>
      <c r="D12" s="52">
        <v>4166</v>
      </c>
      <c r="E12" s="52">
        <v>4264</v>
      </c>
      <c r="F12" s="52">
        <v>4434</v>
      </c>
      <c r="G12" s="52">
        <v>4553</v>
      </c>
      <c r="H12" s="52">
        <v>4589</v>
      </c>
      <c r="I12" s="52">
        <v>4670</v>
      </c>
      <c r="J12" s="52">
        <v>4777</v>
      </c>
      <c r="K12" s="52">
        <v>4845</v>
      </c>
      <c r="L12" s="52">
        <v>4842</v>
      </c>
      <c r="M12" s="52">
        <v>4856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</row>
    <row r="13" spans="1:50" s="15" customFormat="1" ht="12.75" customHeight="1" x14ac:dyDescent="0.2">
      <c r="A13" s="51" t="s">
        <v>2</v>
      </c>
      <c r="B13" s="52">
        <v>3056</v>
      </c>
      <c r="C13" s="52">
        <v>2939</v>
      </c>
      <c r="D13" s="52">
        <v>2931</v>
      </c>
      <c r="E13" s="52">
        <v>2955</v>
      </c>
      <c r="F13" s="52">
        <v>2988</v>
      </c>
      <c r="G13" s="52">
        <v>2985</v>
      </c>
      <c r="H13" s="52">
        <v>2991</v>
      </c>
      <c r="I13" s="52">
        <v>3072</v>
      </c>
      <c r="J13" s="52">
        <v>3080</v>
      </c>
      <c r="K13" s="52">
        <v>3123</v>
      </c>
      <c r="L13" s="52">
        <v>3098</v>
      </c>
      <c r="M13" s="52">
        <v>3077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</row>
    <row r="14" spans="1:50" s="15" customFormat="1" ht="12.75" customHeight="1" x14ac:dyDescent="0.2">
      <c r="A14" s="51" t="s">
        <v>3</v>
      </c>
      <c r="B14" s="52">
        <v>120454</v>
      </c>
      <c r="C14" s="52">
        <v>121563</v>
      </c>
      <c r="D14" s="52">
        <v>119520</v>
      </c>
      <c r="E14" s="52">
        <v>120036</v>
      </c>
      <c r="F14" s="52">
        <v>120747</v>
      </c>
      <c r="G14" s="52">
        <v>121475</v>
      </c>
      <c r="H14" s="52">
        <v>122977</v>
      </c>
      <c r="I14" s="52">
        <v>124922</v>
      </c>
      <c r="J14" s="52">
        <v>126399</v>
      </c>
      <c r="K14" s="52">
        <v>126164</v>
      </c>
      <c r="L14" s="52">
        <v>127234</v>
      </c>
      <c r="M14" s="52">
        <v>123957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</row>
    <row r="15" spans="1:50" s="15" customFormat="1" ht="12.75" customHeight="1" x14ac:dyDescent="0.2">
      <c r="A15" s="51" t="s">
        <v>4</v>
      </c>
      <c r="B15" s="52">
        <v>4093</v>
      </c>
      <c r="C15" s="52">
        <v>4097</v>
      </c>
      <c r="D15" s="52">
        <v>4158</v>
      </c>
      <c r="E15" s="52">
        <v>4039</v>
      </c>
      <c r="F15" s="52">
        <v>4161</v>
      </c>
      <c r="G15" s="52">
        <v>4099</v>
      </c>
      <c r="H15" s="52">
        <v>4027</v>
      </c>
      <c r="I15" s="52">
        <v>4258</v>
      </c>
      <c r="J15" s="52">
        <v>4223</v>
      </c>
      <c r="K15" s="52">
        <v>4287</v>
      </c>
      <c r="L15" s="52">
        <v>4250</v>
      </c>
      <c r="M15" s="52">
        <v>4320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</row>
    <row r="16" spans="1:50" s="15" customFormat="1" ht="12.75" customHeight="1" x14ac:dyDescent="0.2">
      <c r="A16" s="51" t="s">
        <v>5</v>
      </c>
      <c r="B16" s="52">
        <v>22937</v>
      </c>
      <c r="C16" s="52">
        <v>23571</v>
      </c>
      <c r="D16" s="52">
        <v>23466</v>
      </c>
      <c r="E16" s="52">
        <v>23733</v>
      </c>
      <c r="F16" s="52">
        <v>22900</v>
      </c>
      <c r="G16" s="52">
        <v>22953</v>
      </c>
      <c r="H16" s="52">
        <v>23970</v>
      </c>
      <c r="I16" s="52">
        <v>23096</v>
      </c>
      <c r="J16" s="52">
        <v>23012</v>
      </c>
      <c r="K16" s="52">
        <v>23691</v>
      </c>
      <c r="L16" s="52">
        <v>24004</v>
      </c>
      <c r="M16" s="52">
        <v>24105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</row>
    <row r="17" spans="1:50" s="15" customFormat="1" ht="12.75" customHeight="1" x14ac:dyDescent="0.2">
      <c r="A17" s="51" t="s">
        <v>6</v>
      </c>
      <c r="B17" s="52">
        <v>33964</v>
      </c>
      <c r="C17" s="52">
        <v>34070</v>
      </c>
      <c r="D17" s="52">
        <v>34083</v>
      </c>
      <c r="E17" s="52">
        <v>34978</v>
      </c>
      <c r="F17" s="52">
        <v>34080</v>
      </c>
      <c r="G17" s="52">
        <v>34913</v>
      </c>
      <c r="H17" s="52">
        <v>34993</v>
      </c>
      <c r="I17" s="52">
        <v>34715</v>
      </c>
      <c r="J17" s="52">
        <v>34757</v>
      </c>
      <c r="K17" s="52">
        <v>35354</v>
      </c>
      <c r="L17" s="52">
        <v>35386</v>
      </c>
      <c r="M17" s="52">
        <v>35709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</row>
    <row r="18" spans="1:50" s="15" customFormat="1" ht="12.75" customHeight="1" x14ac:dyDescent="0.2">
      <c r="A18" s="51" t="s">
        <v>7</v>
      </c>
      <c r="B18" s="52">
        <v>12188</v>
      </c>
      <c r="C18" s="52">
        <v>12291</v>
      </c>
      <c r="D18" s="52">
        <v>12431</v>
      </c>
      <c r="E18" s="52">
        <v>12963</v>
      </c>
      <c r="F18" s="52">
        <v>12985</v>
      </c>
      <c r="G18" s="52">
        <v>13412</v>
      </c>
      <c r="H18" s="52">
        <v>13825</v>
      </c>
      <c r="I18" s="52">
        <v>13580</v>
      </c>
      <c r="J18" s="52">
        <v>13472</v>
      </c>
      <c r="K18" s="52">
        <v>13696</v>
      </c>
      <c r="L18" s="52">
        <v>13643</v>
      </c>
      <c r="M18" s="52">
        <v>13480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</row>
    <row r="19" spans="1:50" s="15" customFormat="1" ht="11.25" x14ac:dyDescent="0.2">
      <c r="A19" s="51" t="s">
        <v>8</v>
      </c>
      <c r="B19" s="52">
        <v>36363</v>
      </c>
      <c r="C19" s="52">
        <v>36505</v>
      </c>
      <c r="D19" s="52">
        <v>37149</v>
      </c>
      <c r="E19" s="52">
        <v>37682</v>
      </c>
      <c r="F19" s="52">
        <v>37691</v>
      </c>
      <c r="G19" s="52">
        <v>37808</v>
      </c>
      <c r="H19" s="52">
        <v>37997</v>
      </c>
      <c r="I19" s="52">
        <v>37009</v>
      </c>
      <c r="J19" s="52">
        <v>37179</v>
      </c>
      <c r="K19" s="52">
        <v>37479</v>
      </c>
      <c r="L19" s="52">
        <v>37838</v>
      </c>
      <c r="M19" s="52">
        <v>37648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</row>
    <row r="20" spans="1:50" s="15" customFormat="1" ht="22.5" x14ac:dyDescent="0.2">
      <c r="A20" s="51" t="s">
        <v>9</v>
      </c>
      <c r="B20" s="52">
        <v>39568</v>
      </c>
      <c r="C20" s="52">
        <v>40328</v>
      </c>
      <c r="D20" s="52">
        <v>40613</v>
      </c>
      <c r="E20" s="52">
        <v>39734</v>
      </c>
      <c r="F20" s="52">
        <v>39493</v>
      </c>
      <c r="G20" s="52">
        <v>39026</v>
      </c>
      <c r="H20" s="52">
        <v>36569</v>
      </c>
      <c r="I20" s="52">
        <v>38334</v>
      </c>
      <c r="J20" s="52">
        <v>40655</v>
      </c>
      <c r="K20" s="52">
        <v>41074</v>
      </c>
      <c r="L20" s="52">
        <v>41266</v>
      </c>
      <c r="M20" s="52">
        <v>37922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</row>
    <row r="21" spans="1:50" s="15" customFormat="1" ht="11.25" x14ac:dyDescent="0.2">
      <c r="A21" s="51" t="s">
        <v>10</v>
      </c>
      <c r="B21" s="52">
        <v>17945</v>
      </c>
      <c r="C21" s="52">
        <v>17904</v>
      </c>
      <c r="D21" s="52">
        <v>17990</v>
      </c>
      <c r="E21" s="52">
        <v>18267</v>
      </c>
      <c r="F21" s="52">
        <v>18417</v>
      </c>
      <c r="G21" s="52">
        <v>18314</v>
      </c>
      <c r="H21" s="52">
        <v>18705</v>
      </c>
      <c r="I21" s="52">
        <v>18813</v>
      </c>
      <c r="J21" s="52">
        <v>18967</v>
      </c>
      <c r="K21" s="52">
        <v>19088</v>
      </c>
      <c r="L21" s="52">
        <v>19246</v>
      </c>
      <c r="M21" s="52">
        <v>18348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</row>
    <row r="22" spans="1:50" s="15" customFormat="1" ht="22.5" x14ac:dyDescent="0.2">
      <c r="A22" s="51" t="s">
        <v>11</v>
      </c>
      <c r="B22" s="52">
        <v>5797</v>
      </c>
      <c r="C22" s="52">
        <v>5827</v>
      </c>
      <c r="D22" s="52">
        <v>5868</v>
      </c>
      <c r="E22" s="52">
        <v>5813</v>
      </c>
      <c r="F22" s="52">
        <v>5833</v>
      </c>
      <c r="G22" s="52">
        <v>5802</v>
      </c>
      <c r="H22" s="52">
        <v>5846</v>
      </c>
      <c r="I22" s="52">
        <v>5908</v>
      </c>
      <c r="J22" s="52">
        <v>6008</v>
      </c>
      <c r="K22" s="52">
        <v>5982</v>
      </c>
      <c r="L22" s="52">
        <v>6026</v>
      </c>
      <c r="M22" s="52">
        <v>5957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</row>
    <row r="23" spans="1:50" s="15" customFormat="1" ht="11.25" x14ac:dyDescent="0.2">
      <c r="A23" s="51" t="s">
        <v>12</v>
      </c>
      <c r="B23" s="52">
        <v>167033</v>
      </c>
      <c r="C23" s="52">
        <v>167898</v>
      </c>
      <c r="D23" s="52">
        <v>169137</v>
      </c>
      <c r="E23" s="52">
        <v>169434</v>
      </c>
      <c r="F23" s="52">
        <v>170138</v>
      </c>
      <c r="G23" s="52">
        <v>170287</v>
      </c>
      <c r="H23" s="52">
        <v>170683</v>
      </c>
      <c r="I23" s="52">
        <v>170657</v>
      </c>
      <c r="J23" s="52">
        <v>171506</v>
      </c>
      <c r="K23" s="52">
        <v>172348</v>
      </c>
      <c r="L23" s="52">
        <v>172875</v>
      </c>
      <c r="M23" s="52">
        <v>173256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</row>
    <row r="24" spans="1:50" s="15" customFormat="1" ht="22.5" x14ac:dyDescent="0.2">
      <c r="A24" s="51" t="s">
        <v>13</v>
      </c>
      <c r="B24" s="52">
        <v>126</v>
      </c>
      <c r="C24" s="52">
        <v>124</v>
      </c>
      <c r="D24" s="52">
        <v>123</v>
      </c>
      <c r="E24" s="52">
        <v>122</v>
      </c>
      <c r="F24" s="52">
        <v>121</v>
      </c>
      <c r="G24" s="52">
        <v>121</v>
      </c>
      <c r="H24" s="52">
        <v>115</v>
      </c>
      <c r="I24" s="52">
        <v>115</v>
      </c>
      <c r="J24" s="52">
        <v>115</v>
      </c>
      <c r="K24" s="52">
        <v>119</v>
      </c>
      <c r="L24" s="52">
        <v>122</v>
      </c>
      <c r="M24" s="52">
        <v>123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</row>
    <row r="25" spans="1:50" s="3" customFormat="1" x14ac:dyDescent="0.2">
      <c r="A25" s="53" t="s">
        <v>67</v>
      </c>
      <c r="B25" s="54">
        <f t="shared" ref="B25:G25" si="0">SUM(B11:B24)</f>
        <v>480623</v>
      </c>
      <c r="C25" s="54">
        <f t="shared" si="0"/>
        <v>484284</v>
      </c>
      <c r="D25" s="54">
        <f t="shared" si="0"/>
        <v>484671</v>
      </c>
      <c r="E25" s="54">
        <f t="shared" si="0"/>
        <v>487084</v>
      </c>
      <c r="F25" s="54">
        <f t="shared" si="0"/>
        <v>487056</v>
      </c>
      <c r="G25" s="54">
        <f t="shared" si="0"/>
        <v>488765</v>
      </c>
      <c r="H25" s="54">
        <f t="shared" ref="H25:M25" si="1">SUM(H11:H24)</f>
        <v>490284</v>
      </c>
      <c r="I25" s="54">
        <f t="shared" si="1"/>
        <v>492224</v>
      </c>
      <c r="J25" s="54">
        <f t="shared" si="1"/>
        <v>497217</v>
      </c>
      <c r="K25" s="54">
        <f t="shared" si="1"/>
        <v>500331</v>
      </c>
      <c r="L25" s="54">
        <f t="shared" si="1"/>
        <v>503078</v>
      </c>
      <c r="M25" s="54">
        <f t="shared" si="1"/>
        <v>496044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</row>
    <row r="26" spans="1:50" ht="9.75" customHeight="1" x14ac:dyDescent="0.2">
      <c r="A26" s="55" t="s">
        <v>76</v>
      </c>
      <c r="B26" s="56">
        <f>+(B25/'2010'!M25)-1</f>
        <v>-8.3224621172384161E-6</v>
      </c>
      <c r="C26" s="56">
        <f t="shared" ref="C26:K26" si="2">+(C25/B25)-1</f>
        <v>7.6171968465927886E-3</v>
      </c>
      <c r="D26" s="56">
        <f t="shared" si="2"/>
        <v>7.9911787298359016E-4</v>
      </c>
      <c r="E26" s="56">
        <f t="shared" si="2"/>
        <v>4.9786349915716954E-3</v>
      </c>
      <c r="F26" s="56">
        <f t="shared" si="2"/>
        <v>-5.7484951261010941E-5</v>
      </c>
      <c r="G26" s="56">
        <f t="shared" si="2"/>
        <v>3.5088367662035047E-3</v>
      </c>
      <c r="H26" s="56">
        <f t="shared" si="2"/>
        <v>3.1078330076825811E-3</v>
      </c>
      <c r="I26" s="56">
        <f t="shared" si="2"/>
        <v>3.956890292157178E-3</v>
      </c>
      <c r="J26" s="56">
        <f t="shared" si="2"/>
        <v>1.0143755688467149E-2</v>
      </c>
      <c r="K26" s="56">
        <f t="shared" si="2"/>
        <v>6.2628590736035772E-3</v>
      </c>
      <c r="L26" s="56">
        <f>+(L25/K25)-1</f>
        <v>5.4903653781197548E-3</v>
      </c>
      <c r="M26" s="56">
        <f>+(M25/L25)-1</f>
        <v>-1.3981927255813265E-2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customFormat="1" ht="10.5" customHeight="1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50" customFormat="1" x14ac:dyDescent="0.2">
      <c r="A29" s="71" t="s">
        <v>110</v>
      </c>
      <c r="B29" s="23"/>
      <c r="C29" s="23"/>
      <c r="D29" s="23"/>
      <c r="E29" s="23"/>
    </row>
    <row r="30" spans="1:50" x14ac:dyDescent="0.2">
      <c r="A30" s="2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x14ac:dyDescent="0.2">
      <c r="A31" s="17"/>
      <c r="B31" s="17"/>
      <c r="C31" s="17"/>
      <c r="D31" s="17"/>
      <c r="E31" s="17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</sheetData>
  <mergeCells count="8">
    <mergeCell ref="A2:M2"/>
    <mergeCell ref="A4:M4"/>
    <mergeCell ref="A5:M5"/>
    <mergeCell ref="A9:A10"/>
    <mergeCell ref="B9:M9"/>
    <mergeCell ref="A3:M3"/>
    <mergeCell ref="A7:M7"/>
    <mergeCell ref="A8:M8"/>
  </mergeCells>
  <printOptions horizontalCentered="1"/>
  <pageMargins left="0.39370078740157483" right="0.39370078740157483" top="0.59055118110236227" bottom="0.59055118110236227" header="0" footer="0"/>
  <pageSetup orientation="landscape" r:id="rId1"/>
  <headerFooter alignWithMargins="0">
    <oddFooter>&amp;L&amp;8&amp;G&amp;C&amp;8www.iieg.gob.mx&amp;R&amp;G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2"/>
  <sheetViews>
    <sheetView workbookViewId="0">
      <selection activeCell="E41" sqref="E41"/>
    </sheetView>
  </sheetViews>
  <sheetFormatPr baseColWidth="10" defaultColWidth="7.5703125" defaultRowHeight="12.75" x14ac:dyDescent="0.2"/>
  <cols>
    <col min="1" max="1" width="43.42578125" style="1" customWidth="1"/>
    <col min="2" max="4" width="7.7109375" style="1" customWidth="1"/>
    <col min="5" max="12" width="7.7109375" style="43" customWidth="1"/>
    <col min="13" max="13" width="7.7109375" style="1" customWidth="1"/>
    <col min="14" max="16384" width="7.5703125" style="1"/>
  </cols>
  <sheetData>
    <row r="1" spans="1:50" s="2" customFormat="1" ht="20.25" x14ac:dyDescent="0.2">
      <c r="A1" s="57" t="s">
        <v>81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50" s="5" customFormat="1" ht="15.75" customHeight="1" x14ac:dyDescent="0.2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8"/>
      <c r="O2" s="8"/>
      <c r="P2" s="8"/>
      <c r="Q2" s="8"/>
      <c r="R2" s="8"/>
      <c r="S2" s="8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0" s="5" customFormat="1" ht="15.75" customHeight="1" x14ac:dyDescent="0.2">
      <c r="A3" s="188" t="s">
        <v>73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8"/>
      <c r="O3" s="8"/>
      <c r="P3" s="8"/>
      <c r="Q3" s="8"/>
      <c r="R3" s="8"/>
      <c r="S3" s="8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0" ht="12.75" customHeight="1" x14ac:dyDescent="0.3">
      <c r="A4" s="188" t="s">
        <v>69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2"/>
      <c r="O4" s="12"/>
      <c r="P4" s="12"/>
      <c r="Q4" s="12"/>
      <c r="R4" s="12"/>
      <c r="S4" s="12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</row>
    <row r="5" spans="1:50" ht="12.75" customHeight="1" x14ac:dyDescent="0.2">
      <c r="A5" s="188">
        <v>2012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</row>
    <row r="6" spans="1:50" s="13" customFormat="1" ht="13.5" customHeight="1" x14ac:dyDescent="0.3">
      <c r="A6" s="136"/>
      <c r="B6" s="136"/>
      <c r="C6" s="136"/>
      <c r="D6" s="136"/>
      <c r="E6" s="137"/>
      <c r="F6" s="137"/>
      <c r="G6" s="137"/>
      <c r="H6" s="137"/>
      <c r="I6" s="137"/>
      <c r="J6" s="137"/>
      <c r="K6" s="137"/>
      <c r="L6" s="137"/>
      <c r="M6" s="137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</row>
    <row r="7" spans="1:50" s="13" customFormat="1" ht="13.5" customHeight="1" x14ac:dyDescent="0.3">
      <c r="A7" s="200" t="s">
        <v>79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</row>
    <row r="8" spans="1:50" s="15" customFormat="1" ht="13.5" customHeight="1" x14ac:dyDescent="0.2">
      <c r="A8" s="202" t="s">
        <v>93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</row>
    <row r="9" spans="1:50" s="15" customFormat="1" ht="11.25" x14ac:dyDescent="0.2">
      <c r="A9" s="184" t="s">
        <v>68</v>
      </c>
      <c r="B9" s="184">
        <v>2012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</row>
    <row r="10" spans="1:50" s="15" customFormat="1" ht="21" customHeight="1" x14ac:dyDescent="0.2">
      <c r="A10" s="185"/>
      <c r="B10" s="133" t="s">
        <v>99</v>
      </c>
      <c r="C10" s="133" t="s">
        <v>100</v>
      </c>
      <c r="D10" s="133" t="s">
        <v>101</v>
      </c>
      <c r="E10" s="133" t="s">
        <v>102</v>
      </c>
      <c r="F10" s="133" t="s">
        <v>103</v>
      </c>
      <c r="G10" s="133" t="s">
        <v>104</v>
      </c>
      <c r="H10" s="133" t="s">
        <v>105</v>
      </c>
      <c r="I10" s="133" t="s">
        <v>106</v>
      </c>
      <c r="J10" s="133" t="s">
        <v>107</v>
      </c>
      <c r="K10" s="133" t="s">
        <v>108</v>
      </c>
      <c r="L10" s="133" t="s">
        <v>109</v>
      </c>
      <c r="M10" s="133" t="s">
        <v>78</v>
      </c>
      <c r="N10" s="16"/>
      <c r="O10" s="16"/>
      <c r="P10" s="4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</row>
    <row r="11" spans="1:50" s="15" customFormat="1" ht="22.5" x14ac:dyDescent="0.2">
      <c r="A11" s="51" t="s">
        <v>0</v>
      </c>
      <c r="B11" s="52">
        <v>13340</v>
      </c>
      <c r="C11" s="52">
        <v>13322</v>
      </c>
      <c r="D11" s="52">
        <v>13425</v>
      </c>
      <c r="E11" s="52">
        <v>13473</v>
      </c>
      <c r="F11" s="52">
        <v>13529</v>
      </c>
      <c r="G11" s="52">
        <v>13641</v>
      </c>
      <c r="H11" s="52">
        <v>14052</v>
      </c>
      <c r="I11" s="52">
        <v>13960</v>
      </c>
      <c r="J11" s="52">
        <v>14121</v>
      </c>
      <c r="K11" s="52">
        <v>14072</v>
      </c>
      <c r="L11" s="52">
        <v>14465</v>
      </c>
      <c r="M11" s="52">
        <v>14473</v>
      </c>
      <c r="N11" s="16"/>
      <c r="O11" s="16"/>
      <c r="P11" s="4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</row>
    <row r="12" spans="1:50" s="15" customFormat="1" ht="12.75" customHeight="1" x14ac:dyDescent="0.2">
      <c r="A12" s="51" t="s">
        <v>1</v>
      </c>
      <c r="B12" s="52">
        <v>4839</v>
      </c>
      <c r="C12" s="52">
        <v>4861</v>
      </c>
      <c r="D12" s="52">
        <v>4832</v>
      </c>
      <c r="E12" s="52">
        <v>4877</v>
      </c>
      <c r="F12" s="52">
        <v>4924</v>
      </c>
      <c r="G12" s="52">
        <v>4951</v>
      </c>
      <c r="H12" s="52">
        <v>5014</v>
      </c>
      <c r="I12" s="52">
        <v>5154</v>
      </c>
      <c r="J12" s="52">
        <v>5236</v>
      </c>
      <c r="K12" s="52">
        <v>5233</v>
      </c>
      <c r="L12" s="52">
        <v>5300</v>
      </c>
      <c r="M12" s="52">
        <v>5310</v>
      </c>
      <c r="N12" s="16"/>
      <c r="O12" s="16"/>
      <c r="P12" s="4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</row>
    <row r="13" spans="1:50" s="15" customFormat="1" ht="12.75" customHeight="1" x14ac:dyDescent="0.2">
      <c r="A13" s="51" t="s">
        <v>2</v>
      </c>
      <c r="B13" s="52">
        <v>3238</v>
      </c>
      <c r="C13" s="52">
        <v>3257</v>
      </c>
      <c r="D13" s="52">
        <v>3320</v>
      </c>
      <c r="E13" s="52">
        <v>3370</v>
      </c>
      <c r="F13" s="52">
        <v>3427</v>
      </c>
      <c r="G13" s="52">
        <v>3476</v>
      </c>
      <c r="H13" s="52">
        <v>3519</v>
      </c>
      <c r="I13" s="52">
        <v>3456</v>
      </c>
      <c r="J13" s="52">
        <v>3393</v>
      </c>
      <c r="K13" s="52">
        <v>3377</v>
      </c>
      <c r="L13" s="52">
        <v>3502</v>
      </c>
      <c r="M13" s="52">
        <v>3426</v>
      </c>
      <c r="N13" s="16"/>
      <c r="O13" s="16"/>
      <c r="P13" s="4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</row>
    <row r="14" spans="1:50" s="15" customFormat="1" ht="12.75" customHeight="1" x14ac:dyDescent="0.2">
      <c r="A14" s="51" t="s">
        <v>3</v>
      </c>
      <c r="B14" s="52">
        <v>123195</v>
      </c>
      <c r="C14" s="52">
        <v>125846</v>
      </c>
      <c r="D14" s="52">
        <v>127089</v>
      </c>
      <c r="E14" s="52">
        <v>127485</v>
      </c>
      <c r="F14" s="52">
        <v>127154</v>
      </c>
      <c r="G14" s="52">
        <v>124288</v>
      </c>
      <c r="H14" s="52">
        <v>124705</v>
      </c>
      <c r="I14" s="52">
        <v>122893</v>
      </c>
      <c r="J14" s="52">
        <v>124408</v>
      </c>
      <c r="K14" s="52">
        <v>122149</v>
      </c>
      <c r="L14" s="52">
        <v>124127</v>
      </c>
      <c r="M14" s="52">
        <v>123448</v>
      </c>
      <c r="N14" s="16"/>
      <c r="O14" s="16"/>
      <c r="P14" s="4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</row>
    <row r="15" spans="1:50" s="15" customFormat="1" ht="12.75" customHeight="1" x14ac:dyDescent="0.2">
      <c r="A15" s="51" t="s">
        <v>4</v>
      </c>
      <c r="B15" s="52">
        <v>4106</v>
      </c>
      <c r="C15" s="52">
        <v>4102</v>
      </c>
      <c r="D15" s="52">
        <v>4255</v>
      </c>
      <c r="E15" s="52">
        <v>4242</v>
      </c>
      <c r="F15" s="52">
        <v>4239</v>
      </c>
      <c r="G15" s="52">
        <v>4289</v>
      </c>
      <c r="H15" s="52">
        <v>4235</v>
      </c>
      <c r="I15" s="52">
        <v>4309</v>
      </c>
      <c r="J15" s="52">
        <v>4448</v>
      </c>
      <c r="K15" s="52">
        <v>4294</v>
      </c>
      <c r="L15" s="52">
        <v>4189</v>
      </c>
      <c r="M15" s="52">
        <v>4114</v>
      </c>
      <c r="N15" s="16"/>
      <c r="O15" s="16"/>
      <c r="P15" s="4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</row>
    <row r="16" spans="1:50" s="15" customFormat="1" ht="12.75" customHeight="1" x14ac:dyDescent="0.2">
      <c r="A16" s="51" t="s">
        <v>5</v>
      </c>
      <c r="B16" s="52">
        <v>23921</v>
      </c>
      <c r="C16" s="52">
        <v>24008</v>
      </c>
      <c r="D16" s="52">
        <v>24578</v>
      </c>
      <c r="E16" s="52">
        <v>24708</v>
      </c>
      <c r="F16" s="52">
        <v>24356</v>
      </c>
      <c r="G16" s="52">
        <v>24277</v>
      </c>
      <c r="H16" s="52">
        <v>24936</v>
      </c>
      <c r="I16" s="52">
        <v>23969</v>
      </c>
      <c r="J16" s="52">
        <v>23723</v>
      </c>
      <c r="K16" s="52">
        <v>23924</v>
      </c>
      <c r="L16" s="52">
        <v>24231</v>
      </c>
      <c r="M16" s="52">
        <v>24582</v>
      </c>
      <c r="N16" s="16"/>
      <c r="O16" s="16"/>
      <c r="P16" s="4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</row>
    <row r="17" spans="1:50" s="15" customFormat="1" ht="12.75" customHeight="1" x14ac:dyDescent="0.2">
      <c r="A17" s="51" t="s">
        <v>6</v>
      </c>
      <c r="B17" s="52">
        <v>35452</v>
      </c>
      <c r="C17" s="52">
        <v>35856</v>
      </c>
      <c r="D17" s="52">
        <v>36230</v>
      </c>
      <c r="E17" s="52">
        <v>36041</v>
      </c>
      <c r="F17" s="52">
        <v>36217</v>
      </c>
      <c r="G17" s="52">
        <v>36115</v>
      </c>
      <c r="H17" s="52">
        <v>36199</v>
      </c>
      <c r="I17" s="52">
        <v>36256</v>
      </c>
      <c r="J17" s="52">
        <v>36440</v>
      </c>
      <c r="K17" s="52">
        <v>36720</v>
      </c>
      <c r="L17" s="52">
        <v>36985</v>
      </c>
      <c r="M17" s="52">
        <v>37019</v>
      </c>
      <c r="N17" s="16"/>
      <c r="O17" s="16"/>
      <c r="P17" s="4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</row>
    <row r="18" spans="1:50" s="15" customFormat="1" ht="12.75" customHeight="1" x14ac:dyDescent="0.2">
      <c r="A18" s="51" t="s">
        <v>7</v>
      </c>
      <c r="B18" s="52">
        <v>13169</v>
      </c>
      <c r="C18" s="52">
        <v>13186</v>
      </c>
      <c r="D18" s="52">
        <v>13565</v>
      </c>
      <c r="E18" s="52">
        <v>13416</v>
      </c>
      <c r="F18" s="52">
        <v>13541</v>
      </c>
      <c r="G18" s="52">
        <v>13651</v>
      </c>
      <c r="H18" s="52">
        <v>13866</v>
      </c>
      <c r="I18" s="52">
        <v>12928</v>
      </c>
      <c r="J18" s="52">
        <v>12893</v>
      </c>
      <c r="K18" s="52">
        <v>12942</v>
      </c>
      <c r="L18" s="52">
        <v>13060</v>
      </c>
      <c r="M18" s="52">
        <v>12857</v>
      </c>
      <c r="N18" s="16"/>
      <c r="O18" s="16"/>
      <c r="P18" s="4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</row>
    <row r="19" spans="1:50" s="15" customFormat="1" ht="11.25" x14ac:dyDescent="0.2">
      <c r="A19" s="51" t="s">
        <v>8</v>
      </c>
      <c r="B19" s="52">
        <v>38040</v>
      </c>
      <c r="C19" s="52">
        <v>39294</v>
      </c>
      <c r="D19" s="52">
        <v>39008</v>
      </c>
      <c r="E19" s="52">
        <v>38402</v>
      </c>
      <c r="F19" s="52">
        <v>38429</v>
      </c>
      <c r="G19" s="52">
        <v>38847</v>
      </c>
      <c r="H19" s="52">
        <v>39286</v>
      </c>
      <c r="I19" s="52">
        <v>39666</v>
      </c>
      <c r="J19" s="52">
        <v>41294</v>
      </c>
      <c r="K19" s="52">
        <v>41514</v>
      </c>
      <c r="L19" s="52">
        <v>41487</v>
      </c>
      <c r="M19" s="52">
        <v>40441</v>
      </c>
      <c r="N19" s="16"/>
      <c r="O19" s="16"/>
      <c r="P19" s="4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</row>
    <row r="20" spans="1:50" s="15" customFormat="1" ht="22.5" x14ac:dyDescent="0.2">
      <c r="A20" s="51" t="s">
        <v>9</v>
      </c>
      <c r="B20" s="52">
        <v>40714</v>
      </c>
      <c r="C20" s="52">
        <v>41385</v>
      </c>
      <c r="D20" s="52">
        <v>41682</v>
      </c>
      <c r="E20" s="52">
        <v>40762</v>
      </c>
      <c r="F20" s="52">
        <v>40737</v>
      </c>
      <c r="G20" s="52">
        <v>40269</v>
      </c>
      <c r="H20" s="52">
        <v>37723</v>
      </c>
      <c r="I20" s="52">
        <v>40035</v>
      </c>
      <c r="J20" s="52">
        <v>42228</v>
      </c>
      <c r="K20" s="52">
        <v>42932</v>
      </c>
      <c r="L20" s="52">
        <v>43467</v>
      </c>
      <c r="M20" s="52">
        <v>40162</v>
      </c>
      <c r="N20" s="16"/>
      <c r="O20" s="16"/>
      <c r="P20" s="4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</row>
    <row r="21" spans="1:50" s="15" customFormat="1" ht="11.25" x14ac:dyDescent="0.2">
      <c r="A21" s="51" t="s">
        <v>10</v>
      </c>
      <c r="B21" s="52">
        <v>18205</v>
      </c>
      <c r="C21" s="52">
        <v>18443</v>
      </c>
      <c r="D21" s="52">
        <v>18588</v>
      </c>
      <c r="E21" s="52">
        <v>18665</v>
      </c>
      <c r="F21" s="52">
        <v>18688</v>
      </c>
      <c r="G21" s="52">
        <v>18857</v>
      </c>
      <c r="H21" s="52">
        <v>18916</v>
      </c>
      <c r="I21" s="52">
        <v>19385</v>
      </c>
      <c r="J21" s="52">
        <v>19572</v>
      </c>
      <c r="K21" s="52">
        <v>19602</v>
      </c>
      <c r="L21" s="52">
        <v>18912</v>
      </c>
      <c r="M21" s="52">
        <v>19028</v>
      </c>
      <c r="N21" s="16"/>
      <c r="O21" s="16"/>
      <c r="P21" s="4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</row>
    <row r="22" spans="1:50" s="15" customFormat="1" ht="22.5" x14ac:dyDescent="0.2">
      <c r="A22" s="51" t="s">
        <v>11</v>
      </c>
      <c r="B22" s="52">
        <v>5868</v>
      </c>
      <c r="C22" s="52">
        <v>6055</v>
      </c>
      <c r="D22" s="52">
        <v>6062</v>
      </c>
      <c r="E22" s="52">
        <v>6080</v>
      </c>
      <c r="F22" s="52">
        <v>6101</v>
      </c>
      <c r="G22" s="52">
        <v>6136</v>
      </c>
      <c r="H22" s="52">
        <v>6162</v>
      </c>
      <c r="I22" s="52">
        <v>6211</v>
      </c>
      <c r="J22" s="52">
        <v>6303</v>
      </c>
      <c r="K22" s="52">
        <v>6385</v>
      </c>
      <c r="L22" s="52">
        <v>6415</v>
      </c>
      <c r="M22" s="52">
        <v>6382</v>
      </c>
      <c r="N22" s="16"/>
      <c r="O22" s="16"/>
      <c r="P22" s="4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</row>
    <row r="23" spans="1:50" s="15" customFormat="1" ht="11.25" x14ac:dyDescent="0.2">
      <c r="A23" s="51" t="s">
        <v>12</v>
      </c>
      <c r="B23" s="52">
        <v>172401</v>
      </c>
      <c r="C23" s="52">
        <v>172208</v>
      </c>
      <c r="D23" s="52">
        <v>173431</v>
      </c>
      <c r="E23" s="52">
        <v>173339</v>
      </c>
      <c r="F23" s="52">
        <v>173828</v>
      </c>
      <c r="G23" s="52">
        <v>173705</v>
      </c>
      <c r="H23" s="52">
        <v>173304</v>
      </c>
      <c r="I23" s="52">
        <v>171619</v>
      </c>
      <c r="J23" s="52">
        <v>171025</v>
      </c>
      <c r="K23" s="52">
        <v>169058</v>
      </c>
      <c r="L23" s="52">
        <v>169477</v>
      </c>
      <c r="M23" s="52">
        <v>171128</v>
      </c>
      <c r="N23" s="16"/>
      <c r="O23" s="16"/>
      <c r="P23" s="4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</row>
    <row r="24" spans="1:50" s="15" customFormat="1" ht="22.5" x14ac:dyDescent="0.2">
      <c r="A24" s="51" t="s">
        <v>13</v>
      </c>
      <c r="B24" s="52">
        <v>122</v>
      </c>
      <c r="C24" s="52">
        <v>122</v>
      </c>
      <c r="D24" s="52">
        <v>120</v>
      </c>
      <c r="E24" s="52">
        <v>122</v>
      </c>
      <c r="F24" s="52">
        <v>123</v>
      </c>
      <c r="G24" s="52">
        <v>124</v>
      </c>
      <c r="H24" s="52">
        <v>124</v>
      </c>
      <c r="I24" s="52">
        <v>125</v>
      </c>
      <c r="J24" s="52">
        <v>124</v>
      </c>
      <c r="K24" s="52">
        <v>126</v>
      </c>
      <c r="L24" s="52">
        <v>126</v>
      </c>
      <c r="M24" s="52">
        <v>126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</row>
    <row r="25" spans="1:50" s="3" customFormat="1" x14ac:dyDescent="0.2">
      <c r="A25" s="53" t="s">
        <v>67</v>
      </c>
      <c r="B25" s="54">
        <v>496610</v>
      </c>
      <c r="C25" s="54">
        <v>501945</v>
      </c>
      <c r="D25" s="54">
        <f t="shared" ref="D25:M25" si="0">SUM(D11:D24)</f>
        <v>506185</v>
      </c>
      <c r="E25" s="54">
        <f t="shared" si="0"/>
        <v>504982</v>
      </c>
      <c r="F25" s="54">
        <f t="shared" si="0"/>
        <v>505293</v>
      </c>
      <c r="G25" s="54">
        <f t="shared" si="0"/>
        <v>502626</v>
      </c>
      <c r="H25" s="54">
        <f t="shared" si="0"/>
        <v>502041</v>
      </c>
      <c r="I25" s="54">
        <f t="shared" si="0"/>
        <v>499966</v>
      </c>
      <c r="J25" s="54">
        <f t="shared" si="0"/>
        <v>505208</v>
      </c>
      <c r="K25" s="54">
        <f t="shared" si="0"/>
        <v>502328</v>
      </c>
      <c r="L25" s="54">
        <f>SUM(L11:L24)</f>
        <v>505743</v>
      </c>
      <c r="M25" s="54">
        <f t="shared" si="0"/>
        <v>502496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</row>
    <row r="26" spans="1:50" ht="9.75" customHeight="1" x14ac:dyDescent="0.2">
      <c r="A26" s="55" t="s">
        <v>76</v>
      </c>
      <c r="B26" s="56">
        <f>+(B25/'2011'!M25)-1</f>
        <v>1.1410278120489448E-3</v>
      </c>
      <c r="C26" s="56">
        <f t="shared" ref="C26:I26" si="1">+(C25/B25)-1</f>
        <v>1.0742836431002267E-2</v>
      </c>
      <c r="D26" s="56">
        <f t="shared" si="1"/>
        <v>8.4471406229766899E-3</v>
      </c>
      <c r="E26" s="56">
        <f t="shared" si="1"/>
        <v>-2.3766014401849223E-3</v>
      </c>
      <c r="F26" s="56">
        <f t="shared" si="1"/>
        <v>6.1586353573006569E-4</v>
      </c>
      <c r="G26" s="56">
        <f t="shared" si="1"/>
        <v>-5.2781257606973053E-3</v>
      </c>
      <c r="H26" s="56">
        <f t="shared" si="1"/>
        <v>-1.163887264089003E-3</v>
      </c>
      <c r="I26" s="56">
        <f t="shared" si="1"/>
        <v>-4.1331285691805775E-3</v>
      </c>
      <c r="J26" s="56">
        <f>+(J25/I25)-1</f>
        <v>1.0484712960481257E-2</v>
      </c>
      <c r="K26" s="56">
        <f>+(K25/J25)-1</f>
        <v>-5.7006223179363325E-3</v>
      </c>
      <c r="L26" s="56">
        <f>+(L25/K25)-1</f>
        <v>6.7983468968482175E-3</v>
      </c>
      <c r="M26" s="56">
        <f>+(M25/L25)-1</f>
        <v>-6.4202569289144584E-3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customFormat="1" ht="10.5" customHeight="1" x14ac:dyDescent="0.2">
      <c r="A28" s="18"/>
      <c r="B28" s="18"/>
      <c r="C28" s="18"/>
      <c r="D28" s="18"/>
      <c r="E28" s="19"/>
      <c r="F28" s="19"/>
      <c r="G28" s="19"/>
      <c r="H28" s="19"/>
      <c r="I28" s="19"/>
      <c r="J28" s="19"/>
      <c r="K28" s="19"/>
      <c r="L28" s="19"/>
      <c r="M28" s="18"/>
    </row>
    <row r="29" spans="1:50" customFormat="1" x14ac:dyDescent="0.2">
      <c r="A29" s="71" t="s">
        <v>110</v>
      </c>
      <c r="B29" s="23"/>
      <c r="C29" s="23"/>
      <c r="D29" s="23"/>
      <c r="E29" s="42"/>
      <c r="F29" s="42"/>
      <c r="G29" s="42"/>
      <c r="H29" s="42"/>
      <c r="I29" s="42"/>
      <c r="J29" s="42"/>
      <c r="K29" s="42"/>
      <c r="L29" s="42"/>
    </row>
    <row r="30" spans="1:50" x14ac:dyDescent="0.2">
      <c r="A30" s="24"/>
      <c r="B30" s="45"/>
      <c r="C30" s="45"/>
      <c r="D30" s="45"/>
      <c r="E30" s="45"/>
      <c r="F30" s="45"/>
      <c r="G30" s="45"/>
      <c r="H30" s="45"/>
      <c r="I30" s="45"/>
      <c r="J30" s="48"/>
      <c r="K30" s="48"/>
      <c r="L30" s="48"/>
      <c r="M30" s="4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x14ac:dyDescent="0.2">
      <c r="A31" s="17"/>
      <c r="B31" s="17"/>
      <c r="C31" s="17"/>
      <c r="D31" s="17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</sheetData>
  <mergeCells count="8">
    <mergeCell ref="A2:M2"/>
    <mergeCell ref="A3:M3"/>
    <mergeCell ref="A4:M4"/>
    <mergeCell ref="A5:M5"/>
    <mergeCell ref="A9:A10"/>
    <mergeCell ref="B9:M9"/>
    <mergeCell ref="A7:M7"/>
    <mergeCell ref="A8:M8"/>
  </mergeCells>
  <printOptions horizontalCentered="1"/>
  <pageMargins left="0.39370078740157483" right="0.39370078740157483" top="0.59055118110236227" bottom="0.59055118110236227" header="0" footer="0"/>
  <pageSetup orientation="landscape" r:id="rId1"/>
  <headerFooter alignWithMargins="0">
    <oddFooter>&amp;L&amp;8&amp;G&amp;C&amp;8www.iieg.gob.mx&amp;R&amp;G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2"/>
  <sheetViews>
    <sheetView workbookViewId="0">
      <selection activeCell="E41" sqref="E41"/>
    </sheetView>
  </sheetViews>
  <sheetFormatPr baseColWidth="10" defaultColWidth="7.5703125" defaultRowHeight="12.75" x14ac:dyDescent="0.2"/>
  <cols>
    <col min="1" max="1" width="43.42578125" style="1" customWidth="1"/>
    <col min="2" max="13" width="7.7109375" style="1" customWidth="1"/>
    <col min="14" max="16384" width="7.5703125" style="1"/>
  </cols>
  <sheetData>
    <row r="1" spans="1:49" s="2" customFormat="1" ht="20.25" x14ac:dyDescent="0.2">
      <c r="A1" s="57" t="s">
        <v>81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49" s="5" customFormat="1" ht="15.75" customHeight="1" x14ac:dyDescent="0.2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8"/>
      <c r="O2" s="8"/>
      <c r="P2" s="8"/>
      <c r="Q2" s="8"/>
      <c r="R2" s="8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</row>
    <row r="3" spans="1:49" s="5" customFormat="1" ht="15.75" customHeight="1" x14ac:dyDescent="0.2">
      <c r="A3" s="188" t="s">
        <v>73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8"/>
      <c r="O3" s="8"/>
      <c r="P3" s="8"/>
      <c r="Q3" s="8"/>
      <c r="R3" s="8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</row>
    <row r="4" spans="1:49" ht="12.75" customHeight="1" x14ac:dyDescent="0.3">
      <c r="A4" s="188" t="s">
        <v>69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2"/>
      <c r="O4" s="12"/>
      <c r="P4" s="12"/>
      <c r="Q4" s="12"/>
      <c r="R4" s="12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</row>
    <row r="5" spans="1:49" ht="12.75" customHeight="1" x14ac:dyDescent="0.2">
      <c r="A5" s="188">
        <v>2013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</row>
    <row r="6" spans="1:49" s="13" customFormat="1" ht="13.5" customHeight="1" x14ac:dyDescent="0.3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</row>
    <row r="7" spans="1:49" s="13" customFormat="1" ht="13.5" customHeight="1" x14ac:dyDescent="0.3">
      <c r="A7" s="200" t="s">
        <v>79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</row>
    <row r="8" spans="1:49" s="15" customFormat="1" ht="13.5" customHeight="1" x14ac:dyDescent="0.2">
      <c r="A8" s="202" t="s">
        <v>94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</row>
    <row r="9" spans="1:49" s="15" customFormat="1" ht="11.25" x14ac:dyDescent="0.2">
      <c r="A9" s="184" t="s">
        <v>68</v>
      </c>
      <c r="B9" s="184">
        <v>2013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</row>
    <row r="10" spans="1:49" s="15" customFormat="1" ht="21" customHeight="1" x14ac:dyDescent="0.2">
      <c r="A10" s="185"/>
      <c r="B10" s="133" t="s">
        <v>99</v>
      </c>
      <c r="C10" s="133" t="s">
        <v>100</v>
      </c>
      <c r="D10" s="133" t="s">
        <v>101</v>
      </c>
      <c r="E10" s="133" t="s">
        <v>102</v>
      </c>
      <c r="F10" s="133" t="s">
        <v>103</v>
      </c>
      <c r="G10" s="133" t="s">
        <v>104</v>
      </c>
      <c r="H10" s="133" t="s">
        <v>105</v>
      </c>
      <c r="I10" s="133" t="s">
        <v>106</v>
      </c>
      <c r="J10" s="133" t="s">
        <v>107</v>
      </c>
      <c r="K10" s="133" t="s">
        <v>108</v>
      </c>
      <c r="L10" s="133" t="s">
        <v>109</v>
      </c>
      <c r="M10" s="133" t="s">
        <v>78</v>
      </c>
      <c r="N10" s="16"/>
      <c r="O10" s="4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</row>
    <row r="11" spans="1:49" s="15" customFormat="1" ht="22.5" x14ac:dyDescent="0.2">
      <c r="A11" s="51" t="s">
        <v>0</v>
      </c>
      <c r="B11" s="52">
        <v>14389</v>
      </c>
      <c r="C11" s="52">
        <v>14426</v>
      </c>
      <c r="D11" s="52">
        <v>15894</v>
      </c>
      <c r="E11" s="52">
        <v>15973</v>
      </c>
      <c r="F11" s="52">
        <v>15830</v>
      </c>
      <c r="G11" s="52">
        <v>15845</v>
      </c>
      <c r="H11" s="52">
        <v>15926</v>
      </c>
      <c r="I11" s="52">
        <v>15953</v>
      </c>
      <c r="J11" s="52">
        <v>15966</v>
      </c>
      <c r="K11" s="52">
        <v>15996</v>
      </c>
      <c r="L11" s="52">
        <v>16261</v>
      </c>
      <c r="M11" s="52">
        <v>16204</v>
      </c>
      <c r="N11" s="16"/>
      <c r="O11" s="4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</row>
    <row r="12" spans="1:49" s="15" customFormat="1" ht="12.75" customHeight="1" x14ac:dyDescent="0.2">
      <c r="A12" s="51" t="s">
        <v>1</v>
      </c>
      <c r="B12" s="52">
        <v>5420</v>
      </c>
      <c r="C12" s="52">
        <v>5531</v>
      </c>
      <c r="D12" s="52">
        <v>5464</v>
      </c>
      <c r="E12" s="52">
        <v>5603</v>
      </c>
      <c r="F12" s="52">
        <v>5551</v>
      </c>
      <c r="G12" s="52">
        <v>5518</v>
      </c>
      <c r="H12" s="52">
        <v>5549</v>
      </c>
      <c r="I12" s="52">
        <v>5530</v>
      </c>
      <c r="J12" s="52">
        <v>5539</v>
      </c>
      <c r="K12" s="52">
        <v>5638</v>
      </c>
      <c r="L12" s="52">
        <v>5662</v>
      </c>
      <c r="M12" s="52">
        <v>5579</v>
      </c>
      <c r="N12" s="16"/>
      <c r="O12" s="4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</row>
    <row r="13" spans="1:49" s="15" customFormat="1" ht="12.75" customHeight="1" x14ac:dyDescent="0.2">
      <c r="A13" s="51" t="s">
        <v>2</v>
      </c>
      <c r="B13" s="52">
        <v>3377</v>
      </c>
      <c r="C13" s="52">
        <v>3411</v>
      </c>
      <c r="D13" s="52">
        <v>3389</v>
      </c>
      <c r="E13" s="52">
        <v>3308</v>
      </c>
      <c r="F13" s="52">
        <v>3312</v>
      </c>
      <c r="G13" s="52">
        <v>3251</v>
      </c>
      <c r="H13" s="52">
        <v>3232</v>
      </c>
      <c r="I13" s="52">
        <v>3261</v>
      </c>
      <c r="J13" s="52">
        <v>3356</v>
      </c>
      <c r="K13" s="52">
        <v>3199</v>
      </c>
      <c r="L13" s="52">
        <v>3237</v>
      </c>
      <c r="M13" s="52">
        <v>3281</v>
      </c>
      <c r="N13" s="16"/>
      <c r="O13" s="4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</row>
    <row r="14" spans="1:49" s="15" customFormat="1" ht="12.75" customHeight="1" x14ac:dyDescent="0.2">
      <c r="A14" s="51" t="s">
        <v>3</v>
      </c>
      <c r="B14" s="52">
        <v>125687</v>
      </c>
      <c r="C14" s="52">
        <v>126931</v>
      </c>
      <c r="D14" s="52">
        <v>125073</v>
      </c>
      <c r="E14" s="52">
        <v>123417</v>
      </c>
      <c r="F14" s="52">
        <v>124325</v>
      </c>
      <c r="G14" s="52">
        <v>125170</v>
      </c>
      <c r="H14" s="52">
        <v>125131</v>
      </c>
      <c r="I14" s="52">
        <v>127333</v>
      </c>
      <c r="J14" s="52">
        <v>126284</v>
      </c>
      <c r="K14" s="52">
        <v>128767</v>
      </c>
      <c r="L14" s="52">
        <v>128974</v>
      </c>
      <c r="M14" s="52">
        <v>126248</v>
      </c>
      <c r="N14" s="16"/>
      <c r="O14" s="4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</row>
    <row r="15" spans="1:49" s="15" customFormat="1" ht="12.75" customHeight="1" x14ac:dyDescent="0.2">
      <c r="A15" s="51" t="s">
        <v>4</v>
      </c>
      <c r="B15" s="52">
        <v>4010</v>
      </c>
      <c r="C15" s="52">
        <v>4083</v>
      </c>
      <c r="D15" s="52">
        <v>4058</v>
      </c>
      <c r="E15" s="52">
        <v>3854</v>
      </c>
      <c r="F15" s="52">
        <v>3689</v>
      </c>
      <c r="G15" s="52">
        <v>3740</v>
      </c>
      <c r="H15" s="52">
        <v>3718</v>
      </c>
      <c r="I15" s="52">
        <v>3649</v>
      </c>
      <c r="J15" s="52">
        <v>3615</v>
      </c>
      <c r="K15" s="52">
        <v>3676</v>
      </c>
      <c r="L15" s="52">
        <v>3769</v>
      </c>
      <c r="M15" s="52">
        <v>3814</v>
      </c>
      <c r="N15" s="16"/>
      <c r="O15" s="4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</row>
    <row r="16" spans="1:49" s="15" customFormat="1" ht="12.75" customHeight="1" x14ac:dyDescent="0.2">
      <c r="A16" s="51" t="s">
        <v>5</v>
      </c>
      <c r="B16" s="52">
        <v>23821</v>
      </c>
      <c r="C16" s="52">
        <v>23803</v>
      </c>
      <c r="D16" s="52">
        <v>24373</v>
      </c>
      <c r="E16" s="52">
        <v>23350</v>
      </c>
      <c r="F16" s="52">
        <v>23044</v>
      </c>
      <c r="G16" s="52">
        <v>22972</v>
      </c>
      <c r="H16" s="52">
        <v>23677</v>
      </c>
      <c r="I16" s="52">
        <v>22777</v>
      </c>
      <c r="J16" s="52">
        <v>22338</v>
      </c>
      <c r="K16" s="52">
        <v>22442</v>
      </c>
      <c r="L16" s="52">
        <v>23180</v>
      </c>
      <c r="M16" s="52">
        <v>23337</v>
      </c>
      <c r="N16" s="16"/>
      <c r="O16" s="4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</row>
    <row r="17" spans="1:49" s="15" customFormat="1" ht="12.75" customHeight="1" x14ac:dyDescent="0.2">
      <c r="A17" s="51" t="s">
        <v>6</v>
      </c>
      <c r="B17" s="52">
        <v>36925</v>
      </c>
      <c r="C17" s="52">
        <v>36953</v>
      </c>
      <c r="D17" s="52">
        <v>37193</v>
      </c>
      <c r="E17" s="52">
        <v>36775</v>
      </c>
      <c r="F17" s="52">
        <v>36997</v>
      </c>
      <c r="G17" s="52">
        <v>37279</v>
      </c>
      <c r="H17" s="52">
        <v>38271</v>
      </c>
      <c r="I17" s="52">
        <v>38739</v>
      </c>
      <c r="J17" s="52">
        <v>38802</v>
      </c>
      <c r="K17" s="52">
        <v>39058</v>
      </c>
      <c r="L17" s="52">
        <v>39883</v>
      </c>
      <c r="M17" s="52">
        <v>39799</v>
      </c>
      <c r="N17" s="16"/>
      <c r="O17" s="4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</row>
    <row r="18" spans="1:49" s="15" customFormat="1" ht="12.75" customHeight="1" x14ac:dyDescent="0.2">
      <c r="A18" s="51" t="s">
        <v>7</v>
      </c>
      <c r="B18" s="52">
        <v>12680</v>
      </c>
      <c r="C18" s="52">
        <v>12837</v>
      </c>
      <c r="D18" s="52">
        <v>14188</v>
      </c>
      <c r="E18" s="52">
        <v>14662</v>
      </c>
      <c r="F18" s="52">
        <v>14688</v>
      </c>
      <c r="G18" s="52">
        <v>14885</v>
      </c>
      <c r="H18" s="52">
        <v>15135</v>
      </c>
      <c r="I18" s="52">
        <v>14995</v>
      </c>
      <c r="J18" s="52">
        <v>14893</v>
      </c>
      <c r="K18" s="52">
        <v>15177</v>
      </c>
      <c r="L18" s="52">
        <v>15452</v>
      </c>
      <c r="M18" s="52">
        <v>15668</v>
      </c>
      <c r="N18" s="16"/>
      <c r="O18" s="4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</row>
    <row r="19" spans="1:49" s="15" customFormat="1" ht="11.25" x14ac:dyDescent="0.2">
      <c r="A19" s="51" t="s">
        <v>8</v>
      </c>
      <c r="B19" s="52">
        <v>40894</v>
      </c>
      <c r="C19" s="52">
        <v>40560</v>
      </c>
      <c r="D19" s="52">
        <v>41141</v>
      </c>
      <c r="E19" s="52">
        <v>41581</v>
      </c>
      <c r="F19" s="52">
        <v>41726</v>
      </c>
      <c r="G19" s="52">
        <v>42150</v>
      </c>
      <c r="H19" s="52">
        <v>42224</v>
      </c>
      <c r="I19" s="52">
        <v>42268</v>
      </c>
      <c r="J19" s="52">
        <v>42639</v>
      </c>
      <c r="K19" s="52">
        <v>42641</v>
      </c>
      <c r="L19" s="52">
        <v>42987</v>
      </c>
      <c r="M19" s="52">
        <v>42472</v>
      </c>
      <c r="N19" s="16"/>
      <c r="O19" s="4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</row>
    <row r="20" spans="1:49" s="15" customFormat="1" ht="22.5" x14ac:dyDescent="0.2">
      <c r="A20" s="51" t="s">
        <v>9</v>
      </c>
      <c r="B20" s="52">
        <v>42853</v>
      </c>
      <c r="C20" s="52">
        <v>43457</v>
      </c>
      <c r="D20" s="52">
        <v>43556</v>
      </c>
      <c r="E20" s="52">
        <v>42843</v>
      </c>
      <c r="F20" s="52">
        <v>42640</v>
      </c>
      <c r="G20" s="52">
        <v>42444</v>
      </c>
      <c r="H20" s="52">
        <v>39832</v>
      </c>
      <c r="I20" s="52">
        <v>42209</v>
      </c>
      <c r="J20" s="52">
        <v>44348</v>
      </c>
      <c r="K20" s="52">
        <v>44773</v>
      </c>
      <c r="L20" s="52">
        <v>45098</v>
      </c>
      <c r="M20" s="52">
        <v>41578</v>
      </c>
      <c r="N20" s="16"/>
      <c r="O20" s="4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</row>
    <row r="21" spans="1:49" s="15" customFormat="1" ht="11.25" x14ac:dyDescent="0.2">
      <c r="A21" s="51" t="s">
        <v>10</v>
      </c>
      <c r="B21" s="52">
        <v>19108</v>
      </c>
      <c r="C21" s="52">
        <v>19220</v>
      </c>
      <c r="D21" s="52">
        <v>19383</v>
      </c>
      <c r="E21" s="52">
        <v>19488</v>
      </c>
      <c r="F21" s="52">
        <v>19528</v>
      </c>
      <c r="G21" s="52">
        <v>19601</v>
      </c>
      <c r="H21" s="52">
        <v>20336</v>
      </c>
      <c r="I21" s="52">
        <v>20268</v>
      </c>
      <c r="J21" s="52">
        <v>20334</v>
      </c>
      <c r="K21" s="52">
        <v>20284</v>
      </c>
      <c r="L21" s="52">
        <v>20335</v>
      </c>
      <c r="M21" s="52">
        <v>20246</v>
      </c>
      <c r="N21" s="16"/>
      <c r="O21" s="4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</row>
    <row r="22" spans="1:49" s="15" customFormat="1" ht="22.5" x14ac:dyDescent="0.2">
      <c r="A22" s="51" t="s">
        <v>11</v>
      </c>
      <c r="B22" s="52">
        <v>6347</v>
      </c>
      <c r="C22" s="52">
        <v>6403</v>
      </c>
      <c r="D22" s="52">
        <v>6257</v>
      </c>
      <c r="E22" s="52">
        <v>6153</v>
      </c>
      <c r="F22" s="52">
        <v>6404</v>
      </c>
      <c r="G22" s="52">
        <v>6927</v>
      </c>
      <c r="H22" s="52">
        <v>6945</v>
      </c>
      <c r="I22" s="52">
        <v>7078</v>
      </c>
      <c r="J22" s="52">
        <v>7095</v>
      </c>
      <c r="K22" s="52">
        <v>7189</v>
      </c>
      <c r="L22" s="52">
        <v>7218</v>
      </c>
      <c r="M22" s="52">
        <v>7068</v>
      </c>
      <c r="N22" s="16"/>
      <c r="O22" s="4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</row>
    <row r="23" spans="1:49" s="15" customFormat="1" ht="11.25" x14ac:dyDescent="0.2">
      <c r="A23" s="51" t="s">
        <v>12</v>
      </c>
      <c r="B23" s="52">
        <v>171023</v>
      </c>
      <c r="C23" s="52">
        <v>172304</v>
      </c>
      <c r="D23" s="52">
        <v>175065</v>
      </c>
      <c r="E23" s="52">
        <v>175522</v>
      </c>
      <c r="F23" s="52">
        <v>175664</v>
      </c>
      <c r="G23" s="52">
        <v>175778</v>
      </c>
      <c r="H23" s="52">
        <v>176790</v>
      </c>
      <c r="I23" s="52">
        <v>176121</v>
      </c>
      <c r="J23" s="52">
        <v>177359</v>
      </c>
      <c r="K23" s="52">
        <v>177536</v>
      </c>
      <c r="L23" s="52">
        <v>177659</v>
      </c>
      <c r="M23" s="52">
        <v>178031</v>
      </c>
      <c r="N23" s="16"/>
      <c r="O23" s="4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</row>
    <row r="24" spans="1:49" s="15" customFormat="1" ht="22.5" x14ac:dyDescent="0.2">
      <c r="A24" s="51" t="s">
        <v>13</v>
      </c>
      <c r="B24" s="52">
        <v>127</v>
      </c>
      <c r="C24" s="52">
        <v>127</v>
      </c>
      <c r="D24" s="52">
        <v>126</v>
      </c>
      <c r="E24" s="52">
        <v>126</v>
      </c>
      <c r="F24" s="52">
        <v>126</v>
      </c>
      <c r="G24" s="52">
        <v>125</v>
      </c>
      <c r="H24" s="52">
        <v>127</v>
      </c>
      <c r="I24" s="52">
        <v>130</v>
      </c>
      <c r="J24" s="52">
        <v>130</v>
      </c>
      <c r="K24" s="52">
        <v>132</v>
      </c>
      <c r="L24" s="52">
        <v>132</v>
      </c>
      <c r="M24" s="52">
        <v>131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</row>
    <row r="25" spans="1:49" s="3" customFormat="1" x14ac:dyDescent="0.2">
      <c r="A25" s="53" t="s">
        <v>67</v>
      </c>
      <c r="B25" s="69">
        <f t="shared" ref="B25:G25" si="0">SUM(B11:B24)</f>
        <v>506661</v>
      </c>
      <c r="C25" s="69">
        <f t="shared" si="0"/>
        <v>510046</v>
      </c>
      <c r="D25" s="69">
        <f t="shared" si="0"/>
        <v>515160</v>
      </c>
      <c r="E25" s="69">
        <f t="shared" si="0"/>
        <v>512655</v>
      </c>
      <c r="F25" s="69">
        <f t="shared" si="0"/>
        <v>513524</v>
      </c>
      <c r="G25" s="69">
        <f t="shared" si="0"/>
        <v>515685</v>
      </c>
      <c r="H25" s="69">
        <f t="shared" ref="H25:M25" si="1">SUM(H11:H24)</f>
        <v>516893</v>
      </c>
      <c r="I25" s="69">
        <f t="shared" si="1"/>
        <v>520311</v>
      </c>
      <c r="J25" s="69">
        <f t="shared" si="1"/>
        <v>522698</v>
      </c>
      <c r="K25" s="69">
        <f t="shared" si="1"/>
        <v>526508</v>
      </c>
      <c r="L25" s="69">
        <f t="shared" si="1"/>
        <v>529847</v>
      </c>
      <c r="M25" s="69">
        <f t="shared" si="1"/>
        <v>523456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</row>
    <row r="26" spans="1:49" ht="15" customHeight="1" x14ac:dyDescent="0.2">
      <c r="A26" s="55" t="s">
        <v>76</v>
      </c>
      <c r="B26" s="56">
        <f>+(B25/'2012'!M25)-1</f>
        <v>8.2886231930203724E-3</v>
      </c>
      <c r="C26" s="56">
        <f t="shared" ref="C26:H26" si="2">+(C25/B25)-1</f>
        <v>6.6809957742948178E-3</v>
      </c>
      <c r="D26" s="56">
        <f t="shared" si="2"/>
        <v>1.0026546625206301E-2</v>
      </c>
      <c r="E26" s="56">
        <f t="shared" si="2"/>
        <v>-4.8625669694851714E-3</v>
      </c>
      <c r="F26" s="56">
        <f t="shared" si="2"/>
        <v>1.6950970925866393E-3</v>
      </c>
      <c r="G26" s="56">
        <f t="shared" si="2"/>
        <v>4.2081772224862313E-3</v>
      </c>
      <c r="H26" s="56">
        <f t="shared" si="2"/>
        <v>2.3425152951899175E-3</v>
      </c>
      <c r="I26" s="56">
        <f>+(I25/H25)-1</f>
        <v>6.612587131185732E-3</v>
      </c>
      <c r="J26" s="56">
        <f>+(J25/I25)-1</f>
        <v>4.5876408532590229E-3</v>
      </c>
      <c r="K26" s="56">
        <f>+(K25/J25)-1</f>
        <v>7.2891038419891085E-3</v>
      </c>
      <c r="L26" s="56">
        <f>+(L25/K25)-1</f>
        <v>6.3417839804902343E-3</v>
      </c>
      <c r="M26" s="56">
        <f>+(M25/L25)-1</f>
        <v>-1.2061972607186555E-2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</row>
    <row r="27" spans="1:49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</row>
    <row r="28" spans="1:49" customFormat="1" ht="10.5" customHeight="1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49" customFormat="1" x14ac:dyDescent="0.2">
      <c r="A29" s="71" t="s">
        <v>110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:49" x14ac:dyDescent="0.2">
      <c r="A30" s="2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</row>
    <row r="31" spans="1:49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</row>
    <row r="32" spans="1:49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</sheetData>
  <mergeCells count="8">
    <mergeCell ref="A9:A10"/>
    <mergeCell ref="B9:M9"/>
    <mergeCell ref="A2:M2"/>
    <mergeCell ref="A3:M3"/>
    <mergeCell ref="A4:M4"/>
    <mergeCell ref="A5:M5"/>
    <mergeCell ref="A7:M7"/>
    <mergeCell ref="A8:M8"/>
  </mergeCells>
  <printOptions horizontalCentered="1"/>
  <pageMargins left="0.39370078740157483" right="0.39370078740157483" top="0.59055118110236227" bottom="0.59055118110236227" header="0" footer="0"/>
  <pageSetup orientation="landscape" r:id="rId1"/>
  <headerFooter alignWithMargins="0">
    <oddFooter>&amp;L&amp;8&amp;G&amp;C&amp;8www.iieg.gob.mx&amp;R&amp;G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2"/>
  <sheetViews>
    <sheetView workbookViewId="0">
      <selection activeCell="E41" sqref="E41"/>
    </sheetView>
  </sheetViews>
  <sheetFormatPr baseColWidth="10" defaultColWidth="7.5703125" defaultRowHeight="12.75" x14ac:dyDescent="0.2"/>
  <cols>
    <col min="1" max="1" width="43.42578125" style="1" customWidth="1"/>
    <col min="2" max="13" width="7.7109375" style="1" customWidth="1"/>
    <col min="14" max="16384" width="7.5703125" style="1"/>
  </cols>
  <sheetData>
    <row r="1" spans="1:49" s="2" customFormat="1" ht="20.25" x14ac:dyDescent="0.2">
      <c r="A1" s="57" t="s">
        <v>81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49" s="5" customFormat="1" ht="15.75" customHeight="1" x14ac:dyDescent="0.2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8"/>
      <c r="O2" s="8"/>
      <c r="P2" s="8"/>
      <c r="Q2" s="8"/>
      <c r="R2" s="8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</row>
    <row r="3" spans="1:49" s="5" customFormat="1" ht="15.75" customHeight="1" x14ac:dyDescent="0.2">
      <c r="A3" s="188" t="s">
        <v>73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8"/>
      <c r="O3" s="8"/>
      <c r="P3" s="8"/>
      <c r="Q3" s="8"/>
      <c r="R3" s="8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</row>
    <row r="4" spans="1:49" ht="12.75" customHeight="1" x14ac:dyDescent="0.3">
      <c r="A4" s="188" t="s">
        <v>69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2"/>
      <c r="O4" s="12"/>
      <c r="P4" s="12"/>
      <c r="Q4" s="12"/>
      <c r="R4" s="12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</row>
    <row r="5" spans="1:49" ht="12.75" customHeight="1" x14ac:dyDescent="0.2">
      <c r="A5" s="188">
        <v>2014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</row>
    <row r="6" spans="1:49" s="13" customFormat="1" ht="13.5" customHeight="1" x14ac:dyDescent="0.3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</row>
    <row r="7" spans="1:49" s="13" customFormat="1" ht="13.5" customHeight="1" x14ac:dyDescent="0.3">
      <c r="A7" s="200" t="s">
        <v>79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</row>
    <row r="8" spans="1:49" s="15" customFormat="1" ht="13.5" customHeight="1" x14ac:dyDescent="0.2">
      <c r="A8" s="202" t="s">
        <v>98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</row>
    <row r="9" spans="1:49" s="15" customFormat="1" ht="11.25" x14ac:dyDescent="0.2">
      <c r="A9" s="184" t="s">
        <v>68</v>
      </c>
      <c r="B9" s="184">
        <v>2014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</row>
    <row r="10" spans="1:49" s="15" customFormat="1" ht="21" customHeight="1" x14ac:dyDescent="0.2">
      <c r="A10" s="185"/>
      <c r="B10" s="133" t="s">
        <v>74</v>
      </c>
      <c r="C10" s="133" t="s">
        <v>75</v>
      </c>
      <c r="D10" s="133" t="s">
        <v>101</v>
      </c>
      <c r="E10" s="133" t="s">
        <v>102</v>
      </c>
      <c r="F10" s="133" t="s">
        <v>103</v>
      </c>
      <c r="G10" s="133" t="s">
        <v>104</v>
      </c>
      <c r="H10" s="133" t="s">
        <v>105</v>
      </c>
      <c r="I10" s="133" t="s">
        <v>106</v>
      </c>
      <c r="J10" s="133" t="s">
        <v>107</v>
      </c>
      <c r="K10" s="133" t="s">
        <v>108</v>
      </c>
      <c r="L10" s="133" t="s">
        <v>109</v>
      </c>
      <c r="M10" s="133" t="s">
        <v>78</v>
      </c>
      <c r="N10" s="16"/>
      <c r="O10" s="4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</row>
    <row r="11" spans="1:49" s="15" customFormat="1" ht="22.5" x14ac:dyDescent="0.2">
      <c r="A11" s="51" t="s">
        <v>0</v>
      </c>
      <c r="B11" s="52">
        <v>16375</v>
      </c>
      <c r="C11" s="52">
        <v>16296</v>
      </c>
      <c r="D11" s="52">
        <v>16329</v>
      </c>
      <c r="E11" s="52">
        <v>14945</v>
      </c>
      <c r="F11" s="52">
        <v>14815</v>
      </c>
      <c r="G11" s="52">
        <v>15423</v>
      </c>
      <c r="H11" s="52">
        <v>15431</v>
      </c>
      <c r="I11" s="52">
        <v>15392</v>
      </c>
      <c r="J11" s="52">
        <v>15357</v>
      </c>
      <c r="K11" s="52">
        <v>15363</v>
      </c>
      <c r="L11" s="52">
        <v>15390</v>
      </c>
      <c r="M11" s="52">
        <v>15461</v>
      </c>
      <c r="N11" s="16"/>
      <c r="O11" s="4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</row>
    <row r="12" spans="1:49" s="15" customFormat="1" ht="12.75" customHeight="1" x14ac:dyDescent="0.2">
      <c r="A12" s="51" t="s">
        <v>1</v>
      </c>
      <c r="B12" s="52">
        <v>5116</v>
      </c>
      <c r="C12" s="52">
        <v>5212</v>
      </c>
      <c r="D12" s="52">
        <v>5232</v>
      </c>
      <c r="E12" s="52">
        <v>5234</v>
      </c>
      <c r="F12" s="52">
        <v>5366</v>
      </c>
      <c r="G12" s="52">
        <v>5523</v>
      </c>
      <c r="H12" s="52">
        <v>5416</v>
      </c>
      <c r="I12" s="52">
        <v>5657</v>
      </c>
      <c r="J12" s="52">
        <v>5613</v>
      </c>
      <c r="K12" s="52">
        <v>5534</v>
      </c>
      <c r="L12" s="52">
        <v>5490</v>
      </c>
      <c r="M12" s="52">
        <v>5564</v>
      </c>
      <c r="N12" s="16"/>
      <c r="O12" s="4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</row>
    <row r="13" spans="1:49" s="15" customFormat="1" ht="12.75" customHeight="1" x14ac:dyDescent="0.2">
      <c r="A13" s="51" t="s">
        <v>2</v>
      </c>
      <c r="B13" s="52">
        <v>3241</v>
      </c>
      <c r="C13" s="52">
        <v>3169</v>
      </c>
      <c r="D13" s="52">
        <v>3251</v>
      </c>
      <c r="E13" s="52">
        <v>3192</v>
      </c>
      <c r="F13" s="52">
        <v>3209</v>
      </c>
      <c r="G13" s="52">
        <v>3170</v>
      </c>
      <c r="H13" s="52">
        <v>3271</v>
      </c>
      <c r="I13" s="52">
        <v>3279</v>
      </c>
      <c r="J13" s="52">
        <v>3809</v>
      </c>
      <c r="K13" s="52">
        <v>3895</v>
      </c>
      <c r="L13" s="52">
        <v>3843</v>
      </c>
      <c r="M13" s="52">
        <v>3823</v>
      </c>
      <c r="N13" s="16"/>
      <c r="O13" s="4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</row>
    <row r="14" spans="1:49" s="15" customFormat="1" ht="12.75" customHeight="1" x14ac:dyDescent="0.2">
      <c r="A14" s="51" t="s">
        <v>3</v>
      </c>
      <c r="B14" s="52">
        <v>126901</v>
      </c>
      <c r="C14" s="52">
        <v>125892</v>
      </c>
      <c r="D14" s="52">
        <v>127932</v>
      </c>
      <c r="E14" s="52">
        <v>130088</v>
      </c>
      <c r="F14" s="52">
        <v>131740</v>
      </c>
      <c r="G14" s="52">
        <v>134024</v>
      </c>
      <c r="H14" s="52">
        <v>136884</v>
      </c>
      <c r="I14" s="52">
        <v>136981</v>
      </c>
      <c r="J14" s="52">
        <v>137052</v>
      </c>
      <c r="K14" s="52">
        <v>138809</v>
      </c>
      <c r="L14" s="52">
        <v>140151</v>
      </c>
      <c r="M14" s="52">
        <v>136276</v>
      </c>
      <c r="N14" s="16"/>
      <c r="O14" s="4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</row>
    <row r="15" spans="1:49" s="15" customFormat="1" ht="12.75" customHeight="1" x14ac:dyDescent="0.2">
      <c r="A15" s="51" t="s">
        <v>4</v>
      </c>
      <c r="B15" s="52">
        <v>3915</v>
      </c>
      <c r="C15" s="52">
        <v>3924</v>
      </c>
      <c r="D15" s="52">
        <v>3878</v>
      </c>
      <c r="E15" s="52">
        <v>3929</v>
      </c>
      <c r="F15" s="52">
        <v>3847</v>
      </c>
      <c r="G15" s="52">
        <v>3904</v>
      </c>
      <c r="H15" s="52">
        <v>4000</v>
      </c>
      <c r="I15" s="52">
        <v>3969</v>
      </c>
      <c r="J15" s="52">
        <v>4034</v>
      </c>
      <c r="K15" s="52">
        <v>3956</v>
      </c>
      <c r="L15" s="52">
        <v>3921</v>
      </c>
      <c r="M15" s="52">
        <v>4148</v>
      </c>
      <c r="N15" s="16"/>
      <c r="O15" s="4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</row>
    <row r="16" spans="1:49" s="15" customFormat="1" ht="12.75" customHeight="1" x14ac:dyDescent="0.2">
      <c r="A16" s="51" t="s">
        <v>5</v>
      </c>
      <c r="B16" s="52">
        <v>23610</v>
      </c>
      <c r="C16" s="52">
        <v>23909</v>
      </c>
      <c r="D16" s="52">
        <v>24092</v>
      </c>
      <c r="E16" s="52">
        <v>24045</v>
      </c>
      <c r="F16" s="52">
        <v>23019</v>
      </c>
      <c r="G16" s="52">
        <v>23039</v>
      </c>
      <c r="H16" s="52">
        <v>24039</v>
      </c>
      <c r="I16" s="52">
        <v>23296</v>
      </c>
      <c r="J16" s="52">
        <v>22893</v>
      </c>
      <c r="K16" s="52">
        <v>23588</v>
      </c>
      <c r="L16" s="52">
        <v>24415</v>
      </c>
      <c r="M16" s="52">
        <v>24671</v>
      </c>
      <c r="N16" s="16"/>
      <c r="O16" s="4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</row>
    <row r="17" spans="1:49" s="15" customFormat="1" ht="12.75" customHeight="1" x14ac:dyDescent="0.2">
      <c r="A17" s="51" t="s">
        <v>6</v>
      </c>
      <c r="B17" s="52">
        <v>39683</v>
      </c>
      <c r="C17" s="52">
        <v>39802</v>
      </c>
      <c r="D17" s="52">
        <v>39999</v>
      </c>
      <c r="E17" s="52">
        <v>39719</v>
      </c>
      <c r="F17" s="52">
        <v>39511</v>
      </c>
      <c r="G17" s="52">
        <v>39888</v>
      </c>
      <c r="H17" s="52">
        <v>40092</v>
      </c>
      <c r="I17" s="52">
        <v>40169</v>
      </c>
      <c r="J17" s="52">
        <v>39887</v>
      </c>
      <c r="K17" s="52">
        <v>40224</v>
      </c>
      <c r="L17" s="52">
        <v>41140</v>
      </c>
      <c r="M17" s="52">
        <v>41131</v>
      </c>
      <c r="N17" s="16"/>
      <c r="O17" s="4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</row>
    <row r="18" spans="1:49" s="15" customFormat="1" ht="12.75" customHeight="1" x14ac:dyDescent="0.2">
      <c r="A18" s="51" t="s">
        <v>7</v>
      </c>
      <c r="B18" s="52">
        <v>14970</v>
      </c>
      <c r="C18" s="52">
        <v>15244</v>
      </c>
      <c r="D18" s="52">
        <v>15523</v>
      </c>
      <c r="E18" s="52">
        <v>15245</v>
      </c>
      <c r="F18" s="52">
        <v>15509</v>
      </c>
      <c r="G18" s="52">
        <v>15523</v>
      </c>
      <c r="H18" s="52">
        <v>15854</v>
      </c>
      <c r="I18" s="52">
        <v>15704</v>
      </c>
      <c r="J18" s="52">
        <v>15914</v>
      </c>
      <c r="K18" s="52">
        <v>15721</v>
      </c>
      <c r="L18" s="52">
        <v>16181</v>
      </c>
      <c r="M18" s="52">
        <v>15813</v>
      </c>
      <c r="N18" s="16"/>
      <c r="O18" s="4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</row>
    <row r="19" spans="1:49" s="15" customFormat="1" ht="11.25" x14ac:dyDescent="0.2">
      <c r="A19" s="51" t="s">
        <v>8</v>
      </c>
      <c r="B19" s="52">
        <v>40877</v>
      </c>
      <c r="C19" s="52">
        <v>40882</v>
      </c>
      <c r="D19" s="52">
        <v>41072</v>
      </c>
      <c r="E19" s="52">
        <v>41424</v>
      </c>
      <c r="F19" s="52">
        <v>41981</v>
      </c>
      <c r="G19" s="52">
        <v>41709</v>
      </c>
      <c r="H19" s="52">
        <v>42288</v>
      </c>
      <c r="I19" s="52">
        <v>42785</v>
      </c>
      <c r="J19" s="52">
        <v>42541</v>
      </c>
      <c r="K19" s="52">
        <v>42597</v>
      </c>
      <c r="L19" s="52">
        <v>42877</v>
      </c>
      <c r="M19" s="52">
        <v>42655</v>
      </c>
      <c r="N19" s="16"/>
      <c r="O19" s="4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</row>
    <row r="20" spans="1:49" s="15" customFormat="1" ht="22.5" x14ac:dyDescent="0.2">
      <c r="A20" s="51" t="s">
        <v>9</v>
      </c>
      <c r="B20" s="52">
        <v>44228</v>
      </c>
      <c r="C20" s="52">
        <v>45292</v>
      </c>
      <c r="D20" s="52">
        <v>45626</v>
      </c>
      <c r="E20" s="52">
        <v>45013</v>
      </c>
      <c r="F20" s="52">
        <v>44868</v>
      </c>
      <c r="G20" s="52">
        <v>44361</v>
      </c>
      <c r="H20" s="52">
        <v>41509</v>
      </c>
      <c r="I20" s="52">
        <v>43646</v>
      </c>
      <c r="J20" s="52">
        <v>45794</v>
      </c>
      <c r="K20" s="52">
        <v>46220</v>
      </c>
      <c r="L20" s="52">
        <v>46514</v>
      </c>
      <c r="M20" s="52">
        <v>42770</v>
      </c>
      <c r="N20" s="16"/>
      <c r="O20" s="4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</row>
    <row r="21" spans="1:49" s="15" customFormat="1" ht="11.25" x14ac:dyDescent="0.2">
      <c r="A21" s="51" t="s">
        <v>10</v>
      </c>
      <c r="B21" s="52">
        <v>20195</v>
      </c>
      <c r="C21" s="52">
        <v>20358</v>
      </c>
      <c r="D21" s="52">
        <v>20548</v>
      </c>
      <c r="E21" s="52">
        <v>20620</v>
      </c>
      <c r="F21" s="52">
        <v>20637</v>
      </c>
      <c r="G21" s="52">
        <v>20756</v>
      </c>
      <c r="H21" s="52">
        <v>20763</v>
      </c>
      <c r="I21" s="52">
        <v>20913</v>
      </c>
      <c r="J21" s="52">
        <v>20912</v>
      </c>
      <c r="K21" s="52">
        <v>21045</v>
      </c>
      <c r="L21" s="52">
        <v>21204</v>
      </c>
      <c r="M21" s="52">
        <v>21155</v>
      </c>
      <c r="N21" s="16"/>
      <c r="O21" s="4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</row>
    <row r="22" spans="1:49" s="15" customFormat="1" ht="22.5" x14ac:dyDescent="0.2">
      <c r="A22" s="51" t="s">
        <v>11</v>
      </c>
      <c r="B22" s="52">
        <v>7125</v>
      </c>
      <c r="C22" s="52">
        <v>7249</v>
      </c>
      <c r="D22" s="52">
        <v>7334</v>
      </c>
      <c r="E22" s="52">
        <v>7416</v>
      </c>
      <c r="F22" s="52">
        <v>7518</v>
      </c>
      <c r="G22" s="52">
        <v>7474</v>
      </c>
      <c r="H22" s="52">
        <v>7566</v>
      </c>
      <c r="I22" s="52">
        <v>7486</v>
      </c>
      <c r="J22" s="52">
        <v>7478</v>
      </c>
      <c r="K22" s="52">
        <v>7591</v>
      </c>
      <c r="L22" s="52">
        <v>6350</v>
      </c>
      <c r="M22" s="52">
        <v>6311</v>
      </c>
      <c r="N22" s="16"/>
      <c r="O22" s="4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</row>
    <row r="23" spans="1:49" s="15" customFormat="1" ht="11.25" x14ac:dyDescent="0.2">
      <c r="A23" s="51" t="s">
        <v>12</v>
      </c>
      <c r="B23" s="52">
        <v>176525</v>
      </c>
      <c r="C23" s="52">
        <v>176901</v>
      </c>
      <c r="D23" s="52">
        <v>177819</v>
      </c>
      <c r="E23" s="52">
        <v>178538</v>
      </c>
      <c r="F23" s="52">
        <v>178168</v>
      </c>
      <c r="G23" s="52">
        <v>177862</v>
      </c>
      <c r="H23" s="52">
        <v>179261</v>
      </c>
      <c r="I23" s="52">
        <v>178447</v>
      </c>
      <c r="J23" s="52">
        <v>179541</v>
      </c>
      <c r="K23" s="52">
        <v>180929</v>
      </c>
      <c r="L23" s="52">
        <v>181090</v>
      </c>
      <c r="M23" s="52">
        <v>180734</v>
      </c>
      <c r="N23" s="16"/>
      <c r="O23" s="4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</row>
    <row r="24" spans="1:49" s="15" customFormat="1" ht="22.5" x14ac:dyDescent="0.2">
      <c r="A24" s="51" t="s">
        <v>13</v>
      </c>
      <c r="B24" s="52">
        <v>128</v>
      </c>
      <c r="C24" s="52">
        <v>127</v>
      </c>
      <c r="D24" s="52">
        <v>126</v>
      </c>
      <c r="E24" s="52">
        <v>127</v>
      </c>
      <c r="F24" s="52">
        <v>126</v>
      </c>
      <c r="G24" s="52">
        <v>127</v>
      </c>
      <c r="H24" s="52">
        <v>130</v>
      </c>
      <c r="I24" s="52">
        <v>128</v>
      </c>
      <c r="J24" s="52">
        <v>129</v>
      </c>
      <c r="K24" s="52">
        <v>130</v>
      </c>
      <c r="L24" s="52">
        <v>132</v>
      </c>
      <c r="M24" s="52">
        <v>132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</row>
    <row r="25" spans="1:49" s="3" customFormat="1" x14ac:dyDescent="0.2">
      <c r="A25" s="53" t="s">
        <v>67</v>
      </c>
      <c r="B25" s="69">
        <f t="shared" ref="B25:H25" si="0">SUM(B11:B24)</f>
        <v>522889</v>
      </c>
      <c r="C25" s="69">
        <f t="shared" si="0"/>
        <v>524257</v>
      </c>
      <c r="D25" s="69">
        <f t="shared" si="0"/>
        <v>528761</v>
      </c>
      <c r="E25" s="69">
        <f t="shared" si="0"/>
        <v>529535</v>
      </c>
      <c r="F25" s="69">
        <f t="shared" si="0"/>
        <v>530314</v>
      </c>
      <c r="G25" s="69">
        <f t="shared" si="0"/>
        <v>532783</v>
      </c>
      <c r="H25" s="69">
        <f t="shared" si="0"/>
        <v>536504</v>
      </c>
      <c r="I25" s="69">
        <f>SUM(I11:I24)</f>
        <v>537852</v>
      </c>
      <c r="J25" s="69">
        <f>SUM(J11:J24)</f>
        <v>540954</v>
      </c>
      <c r="K25" s="69">
        <f>SUM(K11:K24)</f>
        <v>545602</v>
      </c>
      <c r="L25" s="69">
        <f>SUM(L11:L24)</f>
        <v>548698</v>
      </c>
      <c r="M25" s="69">
        <f>SUM(M11:M24)</f>
        <v>540644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</row>
    <row r="26" spans="1:49" ht="15" customHeight="1" x14ac:dyDescent="0.2">
      <c r="A26" s="55" t="s">
        <v>76</v>
      </c>
      <c r="B26" s="56">
        <f>+(B25/'2013'!M25)-1</f>
        <v>-1.0831855972612825E-3</v>
      </c>
      <c r="C26" s="56">
        <f t="shared" ref="C26:J26" si="1">+(C25/B25)-1</f>
        <v>2.6162340381992166E-3</v>
      </c>
      <c r="D26" s="56">
        <f t="shared" si="1"/>
        <v>8.591206221376213E-3</v>
      </c>
      <c r="E26" s="56">
        <f t="shared" si="1"/>
        <v>1.463799334671112E-3</v>
      </c>
      <c r="F26" s="56">
        <f t="shared" si="1"/>
        <v>1.4711020045889978E-3</v>
      </c>
      <c r="G26" s="56">
        <f t="shared" si="1"/>
        <v>4.655732264281065E-3</v>
      </c>
      <c r="H26" s="56">
        <f t="shared" si="1"/>
        <v>6.9840816993034238E-3</v>
      </c>
      <c r="I26" s="56">
        <f t="shared" si="1"/>
        <v>2.5125628140703071E-3</v>
      </c>
      <c r="J26" s="56">
        <f t="shared" si="1"/>
        <v>5.7673858236093611E-3</v>
      </c>
      <c r="K26" s="56">
        <f>+(K25/J25)-1</f>
        <v>8.5922278049519463E-3</v>
      </c>
      <c r="L26" s="56">
        <f>+(L25/K25)-1</f>
        <v>5.6744660026906146E-3</v>
      </c>
      <c r="M26" s="56">
        <f>+(M25/L25)-1</f>
        <v>-1.4678384102001507E-2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</row>
    <row r="27" spans="1:49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</row>
    <row r="28" spans="1:49" customFormat="1" ht="10.5" customHeight="1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49" customFormat="1" x14ac:dyDescent="0.2">
      <c r="A29" s="71" t="s">
        <v>110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:49" x14ac:dyDescent="0.2">
      <c r="A30" s="2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</row>
    <row r="31" spans="1:49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</row>
    <row r="32" spans="1:49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</sheetData>
  <mergeCells count="8">
    <mergeCell ref="A9:A10"/>
    <mergeCell ref="B9:M9"/>
    <mergeCell ref="A2:M2"/>
    <mergeCell ref="A3:M3"/>
    <mergeCell ref="A4:M4"/>
    <mergeCell ref="A5:M5"/>
    <mergeCell ref="A7:M7"/>
    <mergeCell ref="A8:M8"/>
  </mergeCells>
  <printOptions horizontalCentered="1"/>
  <pageMargins left="0.39370078740157483" right="0.39370078740157483" top="0.59055118110236227" bottom="0.59055118110236227" header="0" footer="0"/>
  <pageSetup orientation="landscape" r:id="rId1"/>
  <headerFooter alignWithMargins="0">
    <oddFooter>&amp;L&amp;8&amp;G&amp;C&amp;8www.iieg.gob.mx&amp;R&amp;G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2"/>
  <sheetViews>
    <sheetView workbookViewId="0">
      <selection activeCell="F44" sqref="F44"/>
    </sheetView>
  </sheetViews>
  <sheetFormatPr baseColWidth="10" defaultColWidth="7.5703125" defaultRowHeight="12.75" x14ac:dyDescent="0.2"/>
  <cols>
    <col min="1" max="1" width="43.42578125" style="1" customWidth="1"/>
    <col min="2" max="13" width="7.7109375" style="1" customWidth="1"/>
    <col min="14" max="16384" width="7.5703125" style="1"/>
  </cols>
  <sheetData>
    <row r="1" spans="1:49" s="2" customFormat="1" ht="20.25" x14ac:dyDescent="0.2">
      <c r="A1" s="57" t="s">
        <v>81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49" s="5" customFormat="1" ht="15.75" customHeight="1" x14ac:dyDescent="0.2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8"/>
      <c r="O2" s="8"/>
      <c r="P2" s="8"/>
      <c r="Q2" s="8"/>
      <c r="R2" s="8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</row>
    <row r="3" spans="1:49" s="5" customFormat="1" ht="15.75" customHeight="1" x14ac:dyDescent="0.2">
      <c r="A3" s="188" t="s">
        <v>73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8"/>
      <c r="O3" s="8"/>
      <c r="P3" s="8"/>
      <c r="Q3" s="8"/>
      <c r="R3" s="8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</row>
    <row r="4" spans="1:49" ht="12.75" customHeight="1" x14ac:dyDescent="0.3">
      <c r="A4" s="188" t="s">
        <v>69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2"/>
      <c r="O4" s="12"/>
      <c r="P4" s="12"/>
      <c r="Q4" s="12"/>
      <c r="R4" s="12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</row>
    <row r="5" spans="1:49" ht="12.75" customHeight="1" x14ac:dyDescent="0.2">
      <c r="A5" s="188">
        <v>2014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</row>
    <row r="6" spans="1:49" s="13" customFormat="1" ht="13.5" customHeight="1" x14ac:dyDescent="0.3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</row>
    <row r="7" spans="1:49" s="13" customFormat="1" ht="13.5" customHeight="1" x14ac:dyDescent="0.3">
      <c r="A7" s="200" t="s">
        <v>79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</row>
    <row r="8" spans="1:49" s="15" customFormat="1" ht="13.5" customHeight="1" x14ac:dyDescent="0.2">
      <c r="A8" s="202" t="s">
        <v>167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</row>
    <row r="9" spans="1:49" s="15" customFormat="1" ht="11.25" x14ac:dyDescent="0.2">
      <c r="A9" s="184" t="s">
        <v>68</v>
      </c>
      <c r="B9" s="184">
        <v>2015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</row>
    <row r="10" spans="1:49" s="15" customFormat="1" ht="21" customHeight="1" x14ac:dyDescent="0.2">
      <c r="A10" s="185"/>
      <c r="B10" s="133" t="s">
        <v>74</v>
      </c>
      <c r="C10" s="133" t="s">
        <v>75</v>
      </c>
      <c r="D10" s="133" t="s">
        <v>101</v>
      </c>
      <c r="E10" s="133" t="s">
        <v>102</v>
      </c>
      <c r="F10" s="133" t="s">
        <v>103</v>
      </c>
      <c r="G10" s="133" t="s">
        <v>104</v>
      </c>
      <c r="H10" s="133" t="s">
        <v>105</v>
      </c>
      <c r="I10" s="133" t="s">
        <v>106</v>
      </c>
      <c r="J10" s="133" t="s">
        <v>107</v>
      </c>
      <c r="K10" s="133" t="s">
        <v>108</v>
      </c>
      <c r="L10" s="133" t="s">
        <v>109</v>
      </c>
      <c r="M10" s="133" t="s">
        <v>78</v>
      </c>
      <c r="N10" s="16"/>
      <c r="O10" s="4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</row>
    <row r="11" spans="1:49" s="15" customFormat="1" ht="22.5" x14ac:dyDescent="0.2">
      <c r="A11" s="51" t="s">
        <v>111</v>
      </c>
      <c r="B11" s="52">
        <v>6567</v>
      </c>
      <c r="C11" s="52">
        <v>6648</v>
      </c>
      <c r="D11" s="52">
        <v>6543</v>
      </c>
      <c r="E11" s="52">
        <v>6566</v>
      </c>
      <c r="F11" s="52">
        <v>6545</v>
      </c>
      <c r="G11" s="52">
        <v>6482</v>
      </c>
      <c r="H11" s="52">
        <v>6483</v>
      </c>
      <c r="I11" s="52">
        <v>6693</v>
      </c>
      <c r="J11" s="52">
        <v>6705</v>
      </c>
      <c r="K11" s="52">
        <v>6778</v>
      </c>
      <c r="L11" s="52">
        <v>6863</v>
      </c>
      <c r="M11" s="52">
        <v>6830</v>
      </c>
      <c r="N11" s="16"/>
      <c r="O11" s="46"/>
      <c r="P11"/>
      <c r="Q11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</row>
    <row r="12" spans="1:49" s="15" customFormat="1" ht="12.75" customHeight="1" x14ac:dyDescent="0.2">
      <c r="A12" s="51" t="s">
        <v>112</v>
      </c>
      <c r="B12" s="52">
        <v>40831</v>
      </c>
      <c r="C12" s="52">
        <v>41336</v>
      </c>
      <c r="D12" s="52">
        <v>41634</v>
      </c>
      <c r="E12" s="52">
        <v>41820</v>
      </c>
      <c r="F12" s="52">
        <v>41878</v>
      </c>
      <c r="G12" s="52">
        <v>41789</v>
      </c>
      <c r="H12" s="52">
        <v>42276</v>
      </c>
      <c r="I12" s="52">
        <v>42406</v>
      </c>
      <c r="J12" s="52">
        <v>42670</v>
      </c>
      <c r="K12" s="52">
        <v>43602</v>
      </c>
      <c r="L12" s="52">
        <v>44653</v>
      </c>
      <c r="M12" s="52">
        <v>44459</v>
      </c>
      <c r="N12" s="16"/>
      <c r="O12" s="46"/>
      <c r="P12"/>
      <c r="Q12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</row>
    <row r="13" spans="1:49" s="15" customFormat="1" ht="12.75" customHeight="1" x14ac:dyDescent="0.2">
      <c r="A13" s="51" t="s">
        <v>113</v>
      </c>
      <c r="B13" s="52">
        <v>5493</v>
      </c>
      <c r="C13" s="52">
        <v>5512</v>
      </c>
      <c r="D13" s="52">
        <v>5518</v>
      </c>
      <c r="E13" s="52">
        <v>5610</v>
      </c>
      <c r="F13" s="52">
        <v>5780</v>
      </c>
      <c r="G13" s="52">
        <v>5929</v>
      </c>
      <c r="H13" s="52">
        <v>6023</v>
      </c>
      <c r="I13" s="52">
        <v>6036</v>
      </c>
      <c r="J13" s="52">
        <v>6091</v>
      </c>
      <c r="K13" s="52">
        <v>5932</v>
      </c>
      <c r="L13" s="52">
        <v>5932</v>
      </c>
      <c r="M13" s="52">
        <v>5869</v>
      </c>
      <c r="N13" s="16"/>
      <c r="O13" s="46"/>
      <c r="P13"/>
      <c r="Q13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</row>
    <row r="14" spans="1:49" s="15" customFormat="1" ht="12.75" customHeight="1" x14ac:dyDescent="0.2">
      <c r="A14" s="51" t="s">
        <v>114</v>
      </c>
      <c r="B14" s="52">
        <v>179508</v>
      </c>
      <c r="C14" s="52">
        <v>180014</v>
      </c>
      <c r="D14" s="52">
        <v>180445</v>
      </c>
      <c r="E14" s="52">
        <v>180992</v>
      </c>
      <c r="F14" s="52">
        <v>181253</v>
      </c>
      <c r="G14" s="52">
        <v>180702</v>
      </c>
      <c r="H14" s="52">
        <v>179689</v>
      </c>
      <c r="I14" s="52">
        <v>178617</v>
      </c>
      <c r="J14" s="52">
        <v>178310</v>
      </c>
      <c r="K14" s="52">
        <v>174205</v>
      </c>
      <c r="L14" s="52">
        <v>175726</v>
      </c>
      <c r="M14" s="52">
        <v>176042</v>
      </c>
      <c r="N14" s="16"/>
      <c r="O14" s="46"/>
      <c r="P14"/>
      <c r="Q14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</row>
    <row r="15" spans="1:49" s="15" customFormat="1" ht="12.75" customHeight="1" x14ac:dyDescent="0.2">
      <c r="A15" s="51" t="s">
        <v>115</v>
      </c>
      <c r="B15" s="52">
        <v>24708</v>
      </c>
      <c r="C15" s="52">
        <v>24818</v>
      </c>
      <c r="D15" s="52">
        <v>24662</v>
      </c>
      <c r="E15" s="52">
        <v>24314</v>
      </c>
      <c r="F15" s="52">
        <v>23949</v>
      </c>
      <c r="G15" s="52">
        <v>24363</v>
      </c>
      <c r="H15" s="52">
        <v>25112</v>
      </c>
      <c r="I15" s="52">
        <v>25083</v>
      </c>
      <c r="J15" s="52">
        <v>25209</v>
      </c>
      <c r="K15" s="52">
        <v>25810</v>
      </c>
      <c r="L15" s="52">
        <v>26699</v>
      </c>
      <c r="M15" s="52">
        <v>27093</v>
      </c>
      <c r="N15" s="16"/>
      <c r="O15" s="46"/>
      <c r="P15"/>
      <c r="Q15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</row>
    <row r="16" spans="1:49" s="15" customFormat="1" ht="12.75" customHeight="1" x14ac:dyDescent="0.2">
      <c r="A16" s="51" t="s">
        <v>116</v>
      </c>
      <c r="B16" s="52">
        <v>4053</v>
      </c>
      <c r="C16" s="52">
        <v>4017</v>
      </c>
      <c r="D16" s="52">
        <v>4023</v>
      </c>
      <c r="E16" s="52">
        <v>4018</v>
      </c>
      <c r="F16" s="52">
        <v>4165</v>
      </c>
      <c r="G16" s="52">
        <v>4151</v>
      </c>
      <c r="H16" s="52">
        <v>4297</v>
      </c>
      <c r="I16" s="52">
        <v>4504</v>
      </c>
      <c r="J16" s="52">
        <v>4640</v>
      </c>
      <c r="K16" s="52">
        <v>4698</v>
      </c>
      <c r="L16" s="52">
        <v>4760</v>
      </c>
      <c r="M16" s="52">
        <v>4765</v>
      </c>
      <c r="N16" s="16"/>
      <c r="O16" s="46"/>
      <c r="P16"/>
      <c r="Q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</row>
    <row r="17" spans="1:49" s="15" customFormat="1" ht="12.75" customHeight="1" x14ac:dyDescent="0.2">
      <c r="A17" s="51" t="s">
        <v>117</v>
      </c>
      <c r="B17" s="52">
        <v>45644</v>
      </c>
      <c r="C17" s="52">
        <v>46446</v>
      </c>
      <c r="D17" s="52">
        <v>46399</v>
      </c>
      <c r="E17" s="52">
        <v>45880</v>
      </c>
      <c r="F17" s="52">
        <v>45463</v>
      </c>
      <c r="G17" s="52">
        <v>45011</v>
      </c>
      <c r="H17" s="52">
        <v>42041</v>
      </c>
      <c r="I17" s="52">
        <v>44331</v>
      </c>
      <c r="J17" s="52">
        <v>46238</v>
      </c>
      <c r="K17" s="52">
        <v>46747</v>
      </c>
      <c r="L17" s="52">
        <v>47087</v>
      </c>
      <c r="M17" s="52">
        <v>43327</v>
      </c>
      <c r="N17" s="16"/>
      <c r="O17" s="46"/>
      <c r="P17"/>
      <c r="Q17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</row>
    <row r="18" spans="1:49" s="15" customFormat="1" ht="12.75" customHeight="1" x14ac:dyDescent="0.2">
      <c r="A18" s="51" t="s">
        <v>118</v>
      </c>
      <c r="B18" s="52">
        <v>131</v>
      </c>
      <c r="C18" s="52">
        <v>132</v>
      </c>
      <c r="D18" s="52">
        <v>132</v>
      </c>
      <c r="E18" s="52">
        <v>130</v>
      </c>
      <c r="F18" s="52">
        <v>131</v>
      </c>
      <c r="G18" s="52">
        <v>138</v>
      </c>
      <c r="H18" s="52">
        <v>136</v>
      </c>
      <c r="I18" s="52">
        <v>136</v>
      </c>
      <c r="J18" s="52">
        <v>136</v>
      </c>
      <c r="K18" s="52">
        <v>136</v>
      </c>
      <c r="L18" s="52">
        <v>136</v>
      </c>
      <c r="M18" s="52">
        <v>138</v>
      </c>
      <c r="N18" s="16"/>
      <c r="O18" s="46"/>
      <c r="P18"/>
      <c r="Q18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</row>
    <row r="19" spans="1:49" s="15" customFormat="1" x14ac:dyDescent="0.2">
      <c r="A19" s="51" t="s">
        <v>119</v>
      </c>
      <c r="B19" s="52">
        <v>15330</v>
      </c>
      <c r="C19" s="52">
        <v>15014</v>
      </c>
      <c r="D19" s="52">
        <v>14742</v>
      </c>
      <c r="E19" s="52">
        <v>14789</v>
      </c>
      <c r="F19" s="52">
        <v>15140</v>
      </c>
      <c r="G19" s="52">
        <v>14593</v>
      </c>
      <c r="H19" s="52">
        <v>14441</v>
      </c>
      <c r="I19" s="52">
        <v>14464</v>
      </c>
      <c r="J19" s="52">
        <v>14417</v>
      </c>
      <c r="K19" s="52">
        <v>14426</v>
      </c>
      <c r="L19" s="52">
        <v>14477</v>
      </c>
      <c r="M19" s="52">
        <v>14522</v>
      </c>
      <c r="N19" s="16"/>
      <c r="O19" s="46"/>
      <c r="P19"/>
      <c r="Q19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</row>
    <row r="20" spans="1:49" s="15" customFormat="1" x14ac:dyDescent="0.2">
      <c r="A20" s="51" t="s">
        <v>120</v>
      </c>
      <c r="B20" s="52">
        <v>21055</v>
      </c>
      <c r="C20" s="52">
        <v>21163</v>
      </c>
      <c r="D20" s="52">
        <v>21281</v>
      </c>
      <c r="E20" s="52">
        <v>21305</v>
      </c>
      <c r="F20" s="52">
        <v>21410</v>
      </c>
      <c r="G20" s="52">
        <v>21463</v>
      </c>
      <c r="H20" s="52">
        <v>21652</v>
      </c>
      <c r="I20" s="52">
        <v>21625</v>
      </c>
      <c r="J20" s="52">
        <v>21681</v>
      </c>
      <c r="K20" s="52">
        <v>21808</v>
      </c>
      <c r="L20" s="52">
        <v>21839</v>
      </c>
      <c r="M20" s="52">
        <v>21640</v>
      </c>
      <c r="N20" s="16"/>
      <c r="O20" s="46"/>
      <c r="P20"/>
      <c r="Q20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</row>
    <row r="21" spans="1:49" s="15" customFormat="1" x14ac:dyDescent="0.2">
      <c r="A21" s="51" t="s">
        <v>121</v>
      </c>
      <c r="B21" s="52">
        <v>41558</v>
      </c>
      <c r="C21" s="52">
        <v>42380</v>
      </c>
      <c r="D21" s="52">
        <v>43474</v>
      </c>
      <c r="E21" s="52">
        <v>43647</v>
      </c>
      <c r="F21" s="52">
        <v>43533</v>
      </c>
      <c r="G21" s="52">
        <v>43929</v>
      </c>
      <c r="H21" s="52">
        <v>43454</v>
      </c>
      <c r="I21" s="52">
        <v>44159</v>
      </c>
      <c r="J21" s="52">
        <v>44577</v>
      </c>
      <c r="K21" s="52">
        <v>45645</v>
      </c>
      <c r="L21" s="52">
        <v>45572</v>
      </c>
      <c r="M21" s="52">
        <v>46006</v>
      </c>
      <c r="N21" s="16"/>
      <c r="O21" s="46"/>
      <c r="P21"/>
      <c r="Q21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</row>
    <row r="22" spans="1:49" s="15" customFormat="1" x14ac:dyDescent="0.2">
      <c r="A22" s="51" t="s">
        <v>122</v>
      </c>
      <c r="B22" s="52">
        <v>138638</v>
      </c>
      <c r="C22" s="52">
        <v>139289</v>
      </c>
      <c r="D22" s="52">
        <v>139738</v>
      </c>
      <c r="E22" s="52">
        <v>138294</v>
      </c>
      <c r="F22" s="52">
        <v>135487</v>
      </c>
      <c r="G22" s="52">
        <v>136031</v>
      </c>
      <c r="H22" s="52">
        <v>137049</v>
      </c>
      <c r="I22" s="52">
        <v>138399</v>
      </c>
      <c r="J22" s="52">
        <v>138497</v>
      </c>
      <c r="K22" s="52">
        <v>139137</v>
      </c>
      <c r="L22" s="52">
        <v>141333</v>
      </c>
      <c r="M22" s="52">
        <v>141119</v>
      </c>
      <c r="N22" s="16"/>
      <c r="O22" s="46"/>
      <c r="P22"/>
      <c r="Q22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</row>
    <row r="23" spans="1:49" s="15" customFormat="1" x14ac:dyDescent="0.2">
      <c r="A23" s="51" t="s">
        <v>123</v>
      </c>
      <c r="B23" s="52">
        <v>15324</v>
      </c>
      <c r="C23" s="52">
        <v>15731</v>
      </c>
      <c r="D23" s="52">
        <v>16109</v>
      </c>
      <c r="E23" s="52">
        <v>16332</v>
      </c>
      <c r="F23" s="52">
        <v>16437</v>
      </c>
      <c r="G23" s="52">
        <v>15912</v>
      </c>
      <c r="H23" s="52">
        <v>16331</v>
      </c>
      <c r="I23" s="52">
        <v>15933</v>
      </c>
      <c r="J23" s="52">
        <v>15877</v>
      </c>
      <c r="K23" s="52">
        <v>16096</v>
      </c>
      <c r="L23" s="52">
        <v>16255</v>
      </c>
      <c r="M23" s="52">
        <v>16116</v>
      </c>
      <c r="N23" s="16"/>
      <c r="O23" s="46"/>
      <c r="P23"/>
      <c r="Q23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</row>
    <row r="24" spans="1:49" s="15" customFormat="1" x14ac:dyDescent="0.2">
      <c r="A24" s="51" t="s">
        <v>124</v>
      </c>
      <c r="B24" s="52">
        <v>3320</v>
      </c>
      <c r="C24" s="52">
        <v>3396</v>
      </c>
      <c r="D24" s="52">
        <v>3635</v>
      </c>
      <c r="E24" s="52">
        <v>3691</v>
      </c>
      <c r="F24" s="52">
        <v>3742</v>
      </c>
      <c r="G24" s="52">
        <v>3811</v>
      </c>
      <c r="H24" s="52">
        <v>3791</v>
      </c>
      <c r="I24" s="52">
        <v>3836</v>
      </c>
      <c r="J24" s="52">
        <v>3790</v>
      </c>
      <c r="K24" s="52">
        <v>3944</v>
      </c>
      <c r="L24" s="52">
        <v>3877</v>
      </c>
      <c r="M24" s="52">
        <v>3910</v>
      </c>
      <c r="N24" s="16"/>
      <c r="O24" s="16"/>
      <c r="P24"/>
      <c r="Q24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</row>
    <row r="25" spans="1:49" s="3" customFormat="1" x14ac:dyDescent="0.2">
      <c r="A25" s="53" t="s">
        <v>67</v>
      </c>
      <c r="B25" s="69">
        <f t="shared" ref="B25:H25" si="0">SUM(B11:B24)</f>
        <v>542160</v>
      </c>
      <c r="C25" s="69">
        <f t="shared" si="0"/>
        <v>545896</v>
      </c>
      <c r="D25" s="69">
        <f t="shared" si="0"/>
        <v>548335</v>
      </c>
      <c r="E25" s="69">
        <f t="shared" si="0"/>
        <v>547388</v>
      </c>
      <c r="F25" s="69">
        <f t="shared" si="0"/>
        <v>544913</v>
      </c>
      <c r="G25" s="69">
        <f t="shared" si="0"/>
        <v>544304</v>
      </c>
      <c r="H25" s="69">
        <f t="shared" si="0"/>
        <v>542775</v>
      </c>
      <c r="I25" s="69">
        <f>SUM(I11:I24)</f>
        <v>546222</v>
      </c>
      <c r="J25" s="69">
        <f>SUM(J11:J24)</f>
        <v>548838</v>
      </c>
      <c r="K25" s="69">
        <f>SUM(K11:K24)</f>
        <v>548964</v>
      </c>
      <c r="L25" s="69">
        <f>SUM(L11:L24)</f>
        <v>555209</v>
      </c>
      <c r="M25" s="69">
        <f>SUM(M11:M24)</f>
        <v>551836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</row>
    <row r="26" spans="1:49" ht="15" customHeight="1" x14ac:dyDescent="0.2">
      <c r="A26" s="55" t="s">
        <v>76</v>
      </c>
      <c r="B26" s="56">
        <f>+(B25/'2014'!M25)-1</f>
        <v>2.8040633022838879E-3</v>
      </c>
      <c r="C26" s="56">
        <f t="shared" ref="C26:J26" si="1">+(C25/B25)-1</f>
        <v>6.8909546997195648E-3</v>
      </c>
      <c r="D26" s="56">
        <f t="shared" si="1"/>
        <v>4.467883992555377E-3</v>
      </c>
      <c r="E26" s="56">
        <f t="shared" si="1"/>
        <v>-1.7270464223513304E-3</v>
      </c>
      <c r="F26" s="56">
        <f t="shared" si="1"/>
        <v>-4.5214728857775333E-3</v>
      </c>
      <c r="G26" s="56">
        <f t="shared" si="1"/>
        <v>-1.117609600064573E-3</v>
      </c>
      <c r="H26" s="56">
        <f t="shared" si="1"/>
        <v>-2.8090919780122681E-3</v>
      </c>
      <c r="I26" s="56">
        <f t="shared" si="1"/>
        <v>6.3506978029570504E-3</v>
      </c>
      <c r="J26" s="56">
        <f t="shared" si="1"/>
        <v>4.7892615090567858E-3</v>
      </c>
      <c r="K26" s="56">
        <f>+(K25/J25)-1</f>
        <v>2.2957594044137331E-4</v>
      </c>
      <c r="L26" s="56">
        <f>+(L25/K25)-1</f>
        <v>1.1375973652188565E-2</v>
      </c>
      <c r="M26" s="56">
        <f>+(M25/L25)-1</f>
        <v>-6.0751897033369806E-3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</row>
    <row r="27" spans="1:49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</row>
    <row r="28" spans="1:49" customFormat="1" ht="10.5" customHeight="1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49" customFormat="1" x14ac:dyDescent="0.2">
      <c r="A29" s="71" t="s">
        <v>110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:49" x14ac:dyDescent="0.2">
      <c r="A30" s="2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</row>
    <row r="31" spans="1:49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</row>
    <row r="32" spans="1:49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</sheetData>
  <mergeCells count="8">
    <mergeCell ref="A9:A10"/>
    <mergeCell ref="B9:M9"/>
    <mergeCell ref="A2:M2"/>
    <mergeCell ref="A3:M3"/>
    <mergeCell ref="A4:M4"/>
    <mergeCell ref="A5:M5"/>
    <mergeCell ref="A7:M7"/>
    <mergeCell ref="A8:M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2"/>
  <sheetViews>
    <sheetView workbookViewId="0">
      <selection activeCell="E41" sqref="E41"/>
    </sheetView>
  </sheetViews>
  <sheetFormatPr baseColWidth="10" defaultColWidth="7.5703125" defaultRowHeight="12.75" x14ac:dyDescent="0.2"/>
  <cols>
    <col min="1" max="1" width="43.42578125" style="1" customWidth="1"/>
    <col min="2" max="13" width="7.7109375" style="1" customWidth="1"/>
    <col min="14" max="16384" width="7.5703125" style="1"/>
  </cols>
  <sheetData>
    <row r="1" spans="1:49" s="2" customFormat="1" ht="20.25" x14ac:dyDescent="0.2">
      <c r="A1" s="57" t="s">
        <v>81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49" s="5" customFormat="1" ht="15.75" customHeight="1" x14ac:dyDescent="0.2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8"/>
      <c r="O2" s="8"/>
      <c r="P2" s="8"/>
      <c r="Q2" s="8"/>
      <c r="R2" s="8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</row>
    <row r="3" spans="1:49" s="5" customFormat="1" ht="15.75" customHeight="1" x14ac:dyDescent="0.2">
      <c r="A3" s="188" t="s">
        <v>73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8"/>
      <c r="O3" s="8"/>
      <c r="P3" s="8"/>
      <c r="Q3" s="8"/>
      <c r="R3" s="8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</row>
    <row r="4" spans="1:49" ht="12.75" customHeight="1" x14ac:dyDescent="0.3">
      <c r="A4" s="188" t="s">
        <v>69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2"/>
      <c r="O4" s="12"/>
      <c r="P4" s="12"/>
      <c r="Q4" s="12"/>
      <c r="R4" s="12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</row>
    <row r="5" spans="1:49" ht="12.75" customHeight="1" x14ac:dyDescent="0.2">
      <c r="A5" s="188">
        <v>2016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</row>
    <row r="6" spans="1:49" s="13" customFormat="1" ht="13.5" customHeight="1" x14ac:dyDescent="0.3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</row>
    <row r="7" spans="1:49" s="13" customFormat="1" ht="13.5" customHeight="1" x14ac:dyDescent="0.3">
      <c r="A7" s="200" t="s">
        <v>79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</row>
    <row r="8" spans="1:49" s="15" customFormat="1" ht="13.5" customHeight="1" x14ac:dyDescent="0.2">
      <c r="A8" s="202" t="s">
        <v>168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</row>
    <row r="9" spans="1:49" s="15" customFormat="1" ht="11.25" x14ac:dyDescent="0.2">
      <c r="A9" s="184" t="s">
        <v>68</v>
      </c>
      <c r="B9" s="184">
        <v>2016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</row>
    <row r="10" spans="1:49" s="15" customFormat="1" ht="21" customHeight="1" x14ac:dyDescent="0.2">
      <c r="A10" s="185"/>
      <c r="B10" s="133" t="s">
        <v>99</v>
      </c>
      <c r="C10" s="133" t="s">
        <v>100</v>
      </c>
      <c r="D10" s="133" t="s">
        <v>101</v>
      </c>
      <c r="E10" s="133" t="s">
        <v>102</v>
      </c>
      <c r="F10" s="133" t="s">
        <v>103</v>
      </c>
      <c r="G10" s="133" t="s">
        <v>104</v>
      </c>
      <c r="H10" s="133" t="s">
        <v>105</v>
      </c>
      <c r="I10" s="133" t="s">
        <v>106</v>
      </c>
      <c r="J10" s="133" t="s">
        <v>107</v>
      </c>
      <c r="K10" s="133" t="s">
        <v>108</v>
      </c>
      <c r="L10" s="133" t="s">
        <v>109</v>
      </c>
      <c r="M10" s="133" t="s">
        <v>78</v>
      </c>
      <c r="N10" s="16"/>
      <c r="O10" s="4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</row>
    <row r="11" spans="1:49" s="15" customFormat="1" ht="22.5" x14ac:dyDescent="0.2">
      <c r="A11" s="51" t="s">
        <v>11</v>
      </c>
      <c r="B11" s="52">
        <f>subact2016!B118</f>
        <v>6762</v>
      </c>
      <c r="C11" s="52">
        <f>subact2016!C118</f>
        <v>6249</v>
      </c>
      <c r="D11" s="52">
        <f>subact2016!D118</f>
        <v>6298</v>
      </c>
      <c r="E11" s="52">
        <f>subact2016!E118</f>
        <v>6303</v>
      </c>
      <c r="F11" s="52">
        <f>subact2016!F118</f>
        <v>6365</v>
      </c>
      <c r="G11" s="52">
        <f>subact2016!G118</f>
        <v>6316</v>
      </c>
      <c r="H11" s="52">
        <f>subact2016!H118</f>
        <v>6297</v>
      </c>
      <c r="I11" s="52">
        <f>subact2016!I118</f>
        <v>6316</v>
      </c>
      <c r="J11" s="52">
        <f>subact2016!J118</f>
        <v>6343</v>
      </c>
      <c r="K11" s="52">
        <f>subact2016!K118</f>
        <v>6422</v>
      </c>
      <c r="L11" s="52">
        <f>subact2016!L118</f>
        <v>6385</v>
      </c>
      <c r="M11" s="52">
        <f>subact2016!M118</f>
        <v>6314</v>
      </c>
      <c r="N11" s="16"/>
      <c r="O11" s="4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</row>
    <row r="12" spans="1:49" s="15" customFormat="1" ht="12.75" customHeight="1" x14ac:dyDescent="0.2">
      <c r="A12" s="51" t="s">
        <v>6</v>
      </c>
      <c r="B12" s="52">
        <f>subact2016!B62</f>
        <v>43848</v>
      </c>
      <c r="C12" s="52">
        <f>subact2016!C62</f>
        <v>44373</v>
      </c>
      <c r="D12" s="52">
        <f>subact2016!D62</f>
        <v>44065</v>
      </c>
      <c r="E12" s="52">
        <f>subact2016!E62</f>
        <v>44412</v>
      </c>
      <c r="F12" s="52">
        <f>subact2016!F62</f>
        <v>44641</v>
      </c>
      <c r="G12" s="52">
        <f>subact2016!G62</f>
        <v>45144</v>
      </c>
      <c r="H12" s="52">
        <f>subact2016!H62</f>
        <v>45404</v>
      </c>
      <c r="I12" s="52">
        <f>subact2016!I62</f>
        <v>44998</v>
      </c>
      <c r="J12" s="52">
        <f>subact2016!J62</f>
        <v>45034</v>
      </c>
      <c r="K12" s="52">
        <f>subact2016!K62</f>
        <v>46061</v>
      </c>
      <c r="L12" s="52">
        <f>subact2016!L62</f>
        <v>46325</v>
      </c>
      <c r="M12" s="52">
        <f>subact2016!M62</f>
        <v>46264</v>
      </c>
      <c r="N12" s="16"/>
      <c r="O12" s="4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</row>
    <row r="13" spans="1:49" s="15" customFormat="1" ht="12.75" customHeight="1" x14ac:dyDescent="0.2">
      <c r="A13" s="51" t="s">
        <v>1</v>
      </c>
      <c r="B13" s="52">
        <f>subact2016!B17</f>
        <v>5875</v>
      </c>
      <c r="C13" s="52">
        <f>subact2016!C17</f>
        <v>5856</v>
      </c>
      <c r="D13" s="52">
        <f>subact2016!D17</f>
        <v>5874</v>
      </c>
      <c r="E13" s="52">
        <f>subact2016!E17</f>
        <v>5866</v>
      </c>
      <c r="F13" s="52">
        <f>subact2016!F17</f>
        <v>5906</v>
      </c>
      <c r="G13" s="52">
        <f>subact2016!G17</f>
        <v>5843</v>
      </c>
      <c r="H13" s="52">
        <f>subact2016!H17</f>
        <v>5763</v>
      </c>
      <c r="I13" s="52">
        <f>subact2016!I17</f>
        <v>5891</v>
      </c>
      <c r="J13" s="52">
        <f>subact2016!J17</f>
        <v>5927</v>
      </c>
      <c r="K13" s="52">
        <f>subact2016!K17</f>
        <v>5987</v>
      </c>
      <c r="L13" s="52">
        <f>subact2016!L17</f>
        <v>5985</v>
      </c>
      <c r="M13" s="52">
        <f>subact2016!M17</f>
        <v>5961</v>
      </c>
      <c r="N13" s="16"/>
      <c r="O13" s="4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</row>
    <row r="14" spans="1:49" s="15" customFormat="1" ht="12.75" customHeight="1" x14ac:dyDescent="0.2">
      <c r="A14" s="51" t="s">
        <v>12</v>
      </c>
      <c r="B14" s="52">
        <f>subact2016!B126</f>
        <v>175314</v>
      </c>
      <c r="C14" s="52">
        <f>subact2016!C126</f>
        <v>177393</v>
      </c>
      <c r="D14" s="52">
        <f>subact2016!D126</f>
        <v>178159</v>
      </c>
      <c r="E14" s="52">
        <f>subact2016!E126</f>
        <v>178454</v>
      </c>
      <c r="F14" s="52">
        <f>subact2016!F126</f>
        <v>179607</v>
      </c>
      <c r="G14" s="52">
        <f>subact2016!G126</f>
        <v>181165</v>
      </c>
      <c r="H14" s="52">
        <f>subact2016!H126</f>
        <v>181087</v>
      </c>
      <c r="I14" s="52">
        <f>subact2016!I126</f>
        <v>181761</v>
      </c>
      <c r="J14" s="52">
        <f>subact2016!J126</f>
        <v>182924</v>
      </c>
      <c r="K14" s="52">
        <f>subact2016!K126</f>
        <v>183099</v>
      </c>
      <c r="L14" s="52">
        <f>subact2016!L126</f>
        <v>183242</v>
      </c>
      <c r="M14" s="52">
        <f>subact2016!M126</f>
        <v>181719</v>
      </c>
      <c r="N14" s="16"/>
      <c r="O14" s="4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</row>
    <row r="15" spans="1:49" s="15" customFormat="1" ht="12.75" customHeight="1" x14ac:dyDescent="0.2">
      <c r="A15" s="51" t="s">
        <v>5</v>
      </c>
      <c r="B15" s="52">
        <f>subact2016!B56</f>
        <v>27124</v>
      </c>
      <c r="C15" s="52">
        <f>subact2016!C56</f>
        <v>27488</v>
      </c>
      <c r="D15" s="52">
        <f>subact2016!D56</f>
        <v>27696</v>
      </c>
      <c r="E15" s="52">
        <f>subact2016!E56</f>
        <v>26976</v>
      </c>
      <c r="F15" s="52">
        <f>subact2016!F56</f>
        <v>26657</v>
      </c>
      <c r="G15" s="52">
        <f>subact2016!G56</f>
        <v>26869</v>
      </c>
      <c r="H15" s="52">
        <f>subact2016!H56</f>
        <v>27523</v>
      </c>
      <c r="I15" s="52">
        <f>subact2016!I56</f>
        <v>26501</v>
      </c>
      <c r="J15" s="52">
        <f>subact2016!J56</f>
        <v>26600</v>
      </c>
      <c r="K15" s="52">
        <f>subact2016!K56</f>
        <v>26488</v>
      </c>
      <c r="L15" s="52">
        <f>subact2016!L56</f>
        <v>26940</v>
      </c>
      <c r="M15" s="52">
        <f>subact2016!M56</f>
        <v>27031</v>
      </c>
      <c r="N15" s="16"/>
      <c r="O15" s="4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</row>
    <row r="16" spans="1:49" s="15" customFormat="1" ht="12.75" customHeight="1" x14ac:dyDescent="0.2">
      <c r="A16" s="51" t="s">
        <v>4</v>
      </c>
      <c r="B16" s="52">
        <f>subact2016!B43</f>
        <v>4770</v>
      </c>
      <c r="C16" s="52">
        <f>subact2016!C43</f>
        <v>4882</v>
      </c>
      <c r="D16" s="52">
        <f>subact2016!D43</f>
        <v>4943</v>
      </c>
      <c r="E16" s="52">
        <f>subact2016!E43</f>
        <v>4927</v>
      </c>
      <c r="F16" s="52">
        <f>subact2016!F43</f>
        <v>4991</v>
      </c>
      <c r="G16" s="52">
        <f>subact2016!G43</f>
        <v>5002</v>
      </c>
      <c r="H16" s="52">
        <f>subact2016!H43</f>
        <v>4765</v>
      </c>
      <c r="I16" s="52">
        <f>subact2016!I43</f>
        <v>4681</v>
      </c>
      <c r="J16" s="52">
        <f>subact2016!J43</f>
        <v>4688</v>
      </c>
      <c r="K16" s="52">
        <f>subact2016!K43</f>
        <v>4776</v>
      </c>
      <c r="L16" s="52">
        <f>subact2016!L43</f>
        <v>4669</v>
      </c>
      <c r="M16" s="52">
        <f>subact2016!M43</f>
        <v>4686</v>
      </c>
      <c r="N16" s="16"/>
      <c r="O16" s="4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</row>
    <row r="17" spans="1:49" s="15" customFormat="1" ht="12.75" customHeight="1" x14ac:dyDescent="0.2">
      <c r="A17" s="51" t="s">
        <v>9</v>
      </c>
      <c r="B17" s="52">
        <f>subact2016!B102</f>
        <v>46002</v>
      </c>
      <c r="C17" s="52">
        <f>subact2016!C102</f>
        <v>46800</v>
      </c>
      <c r="D17" s="52">
        <f>subact2016!D102</f>
        <v>46706</v>
      </c>
      <c r="E17" s="52">
        <f>subact2016!E102</f>
        <v>46404</v>
      </c>
      <c r="F17" s="52">
        <f>subact2016!F102</f>
        <v>45762</v>
      </c>
      <c r="G17" s="52">
        <f>subact2016!G102</f>
        <v>45320</v>
      </c>
      <c r="H17" s="52">
        <f>subact2016!H102</f>
        <v>42540</v>
      </c>
      <c r="I17" s="52">
        <f>subact2016!I102</f>
        <v>44793</v>
      </c>
      <c r="J17" s="52">
        <f>subact2016!J102</f>
        <v>47325</v>
      </c>
      <c r="K17" s="52">
        <f>subact2016!K102</f>
        <v>47904</v>
      </c>
      <c r="L17" s="52">
        <f>subact2016!L102</f>
        <v>48189</v>
      </c>
      <c r="M17" s="52">
        <f>subact2016!M102</f>
        <v>44344</v>
      </c>
      <c r="N17" s="16"/>
      <c r="O17" s="4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</row>
    <row r="18" spans="1:49" s="15" customFormat="1" ht="12.75" customHeight="1" x14ac:dyDescent="0.2">
      <c r="A18" s="51" t="s">
        <v>13</v>
      </c>
      <c r="B18" s="52">
        <f>subact2016!B132</f>
        <v>138</v>
      </c>
      <c r="C18" s="52">
        <f>subact2016!C132</f>
        <v>139</v>
      </c>
      <c r="D18" s="52">
        <f>subact2016!D132</f>
        <v>140</v>
      </c>
      <c r="E18" s="52">
        <f>subact2016!E132</f>
        <v>136</v>
      </c>
      <c r="F18" s="52">
        <f>subact2016!F132</f>
        <v>135</v>
      </c>
      <c r="G18" s="52">
        <f>subact2016!G132</f>
        <v>134</v>
      </c>
      <c r="H18" s="52">
        <f>subact2016!H132</f>
        <v>133</v>
      </c>
      <c r="I18" s="52">
        <f>subact2016!I132</f>
        <v>131</v>
      </c>
      <c r="J18" s="52">
        <f>subact2016!J132</f>
        <v>133</v>
      </c>
      <c r="K18" s="52">
        <f>subact2016!K132</f>
        <v>131</v>
      </c>
      <c r="L18" s="52">
        <f>subact2016!L132</f>
        <v>130</v>
      </c>
      <c r="M18" s="52">
        <f>subact2016!M132</f>
        <v>129</v>
      </c>
      <c r="N18" s="16"/>
      <c r="O18" s="4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</row>
    <row r="19" spans="1:49" s="15" customFormat="1" ht="22.5" x14ac:dyDescent="0.2">
      <c r="A19" s="51" t="s">
        <v>0</v>
      </c>
      <c r="B19" s="52">
        <f>subact2016!B11</f>
        <v>14405</v>
      </c>
      <c r="C19" s="52">
        <f>subact2016!C11</f>
        <v>14699</v>
      </c>
      <c r="D19" s="52">
        <f>subact2016!D11</f>
        <v>14529</v>
      </c>
      <c r="E19" s="52">
        <f>subact2016!E11</f>
        <v>14602</v>
      </c>
      <c r="F19" s="52">
        <f>subact2016!F11</f>
        <v>14584</v>
      </c>
      <c r="G19" s="52">
        <f>subact2016!G11</f>
        <v>15325</v>
      </c>
      <c r="H19" s="52">
        <f>subact2016!H11</f>
        <v>14677</v>
      </c>
      <c r="I19" s="52">
        <f>subact2016!I11</f>
        <v>14683</v>
      </c>
      <c r="J19" s="52">
        <f>subact2016!J11</f>
        <v>14604</v>
      </c>
      <c r="K19" s="52">
        <f>subact2016!K11</f>
        <v>14615</v>
      </c>
      <c r="L19" s="52">
        <f>subact2016!L11</f>
        <v>15528</v>
      </c>
      <c r="M19" s="52">
        <f>subact2016!M11</f>
        <v>15494</v>
      </c>
      <c r="N19" s="16"/>
      <c r="O19" s="4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</row>
    <row r="20" spans="1:49" s="15" customFormat="1" ht="11.25" x14ac:dyDescent="0.2">
      <c r="A20" s="51" t="s">
        <v>10</v>
      </c>
      <c r="B20" s="52">
        <f>subact2016!B111</f>
        <v>21604</v>
      </c>
      <c r="C20" s="52">
        <f>subact2016!C111</f>
        <v>21830</v>
      </c>
      <c r="D20" s="52">
        <f>subact2016!D111</f>
        <v>21955</v>
      </c>
      <c r="E20" s="52">
        <f>subact2016!E111</f>
        <v>22112</v>
      </c>
      <c r="F20" s="52">
        <f>subact2016!F111</f>
        <v>22224</v>
      </c>
      <c r="G20" s="52">
        <f>subact2016!G111</f>
        <v>22377</v>
      </c>
      <c r="H20" s="52">
        <f>subact2016!H111</f>
        <v>22493</v>
      </c>
      <c r="I20" s="52">
        <f>subact2016!I111</f>
        <v>22663</v>
      </c>
      <c r="J20" s="52">
        <f>subact2016!J111</f>
        <v>22830</v>
      </c>
      <c r="K20" s="52">
        <f>subact2016!K111</f>
        <v>22970</v>
      </c>
      <c r="L20" s="52">
        <f>subact2016!L111</f>
        <v>23052</v>
      </c>
      <c r="M20" s="52">
        <f>subact2016!M111</f>
        <v>22947</v>
      </c>
      <c r="N20" s="16"/>
      <c r="O20" s="4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</row>
    <row r="21" spans="1:49" s="15" customFormat="1" ht="11.25" x14ac:dyDescent="0.2">
      <c r="A21" s="51" t="s">
        <v>8</v>
      </c>
      <c r="B21" s="52">
        <f>subact2016!B90</f>
        <v>46325</v>
      </c>
      <c r="C21" s="52">
        <f>subact2016!C90</f>
        <v>47326</v>
      </c>
      <c r="D21" s="52">
        <f>subact2016!D90</f>
        <v>47305</v>
      </c>
      <c r="E21" s="52">
        <f>subact2016!E90</f>
        <v>46457</v>
      </c>
      <c r="F21" s="52">
        <f>subact2016!F90</f>
        <v>46766</v>
      </c>
      <c r="G21" s="52">
        <f>subact2016!G90</f>
        <v>47328</v>
      </c>
      <c r="H21" s="52">
        <f>subact2016!H90</f>
        <v>47592</v>
      </c>
      <c r="I21" s="52">
        <f>subact2016!I90</f>
        <v>46933</v>
      </c>
      <c r="J21" s="52">
        <f>subact2016!J90</f>
        <v>47608</v>
      </c>
      <c r="K21" s="52">
        <f>subact2016!K90</f>
        <v>47958</v>
      </c>
      <c r="L21" s="52">
        <f>subact2016!L90</f>
        <v>48384</v>
      </c>
      <c r="M21" s="52">
        <f>subact2016!M90</f>
        <v>48211</v>
      </c>
      <c r="N21" s="16"/>
      <c r="O21" s="4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</row>
    <row r="22" spans="1:49" s="15" customFormat="1" ht="11.25" x14ac:dyDescent="0.2">
      <c r="A22" s="51" t="s">
        <v>3</v>
      </c>
      <c r="B22" s="52">
        <f>subact2016!B32</f>
        <v>140465</v>
      </c>
      <c r="C22" s="52">
        <f>subact2016!C32</f>
        <v>140952</v>
      </c>
      <c r="D22" s="52">
        <f>subact2016!D32</f>
        <v>141946</v>
      </c>
      <c r="E22" s="52">
        <f>subact2016!E32</f>
        <v>146688</v>
      </c>
      <c r="F22" s="52">
        <f>subact2016!F32</f>
        <v>148212</v>
      </c>
      <c r="G22" s="52">
        <f>subact2016!G32</f>
        <v>146544</v>
      </c>
      <c r="H22" s="52">
        <f>subact2016!H32</f>
        <v>149226</v>
      </c>
      <c r="I22" s="52">
        <f>subact2016!I32</f>
        <v>148923</v>
      </c>
      <c r="J22" s="52">
        <f>subact2016!J32</f>
        <v>150798</v>
      </c>
      <c r="K22" s="52">
        <f>subact2016!K32</f>
        <v>153265</v>
      </c>
      <c r="L22" s="52">
        <f>subact2016!L32</f>
        <v>153985</v>
      </c>
      <c r="M22" s="52">
        <f>subact2016!M32</f>
        <v>151213</v>
      </c>
      <c r="N22" s="16"/>
      <c r="O22" s="4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</row>
    <row r="23" spans="1:49" s="15" customFormat="1" ht="11.25" x14ac:dyDescent="0.2">
      <c r="A23" s="51" t="s">
        <v>7</v>
      </c>
      <c r="B23" s="52">
        <f>subact2016!B72</f>
        <v>15998</v>
      </c>
      <c r="C23" s="52">
        <f>subact2016!C72</f>
        <v>16014</v>
      </c>
      <c r="D23" s="52">
        <f>subact2016!D72</f>
        <v>16381</v>
      </c>
      <c r="E23" s="52">
        <f>subact2016!E72</f>
        <v>16518</v>
      </c>
      <c r="F23" s="52">
        <f>subact2016!F72</f>
        <v>16518</v>
      </c>
      <c r="G23" s="52">
        <f>subact2016!G72</f>
        <v>16519</v>
      </c>
      <c r="H23" s="52">
        <f>subact2016!H72</f>
        <v>17119</v>
      </c>
      <c r="I23" s="52">
        <f>subact2016!I72</f>
        <v>16935</v>
      </c>
      <c r="J23" s="52">
        <f>subact2016!J72</f>
        <v>16906</v>
      </c>
      <c r="K23" s="52">
        <f>subact2016!K72</f>
        <v>16820</v>
      </c>
      <c r="L23" s="52">
        <f>subact2016!L72</f>
        <v>16962</v>
      </c>
      <c r="M23" s="52">
        <f>subact2016!M72</f>
        <v>17298</v>
      </c>
      <c r="N23" s="16"/>
      <c r="O23" s="4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</row>
    <row r="24" spans="1:49" s="15" customFormat="1" ht="11.25" x14ac:dyDescent="0.2">
      <c r="A24" s="51" t="s">
        <v>2</v>
      </c>
      <c r="B24" s="52">
        <f>subact2016!B23</f>
        <v>3883</v>
      </c>
      <c r="C24" s="52">
        <f>subact2016!C23</f>
        <v>3945</v>
      </c>
      <c r="D24" s="52">
        <f>subact2016!D23</f>
        <v>3995</v>
      </c>
      <c r="E24" s="52">
        <f>subact2016!E23</f>
        <v>3858</v>
      </c>
      <c r="F24" s="52">
        <f>subact2016!F23</f>
        <v>3809</v>
      </c>
      <c r="G24" s="52">
        <f>subact2016!G23</f>
        <v>3718</v>
      </c>
      <c r="H24" s="52">
        <f>subact2016!H23</f>
        <v>3864</v>
      </c>
      <c r="I24" s="52">
        <f>subact2016!I23</f>
        <v>3961</v>
      </c>
      <c r="J24" s="52">
        <f>subact2016!J23</f>
        <v>3960</v>
      </c>
      <c r="K24" s="52">
        <f>subact2016!K23</f>
        <v>4032</v>
      </c>
      <c r="L24" s="52">
        <f>subact2016!L23</f>
        <v>4066</v>
      </c>
      <c r="M24" s="52">
        <f>subact2016!M23</f>
        <v>4030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</row>
    <row r="25" spans="1:49" s="3" customFormat="1" x14ac:dyDescent="0.2">
      <c r="A25" s="53" t="s">
        <v>67</v>
      </c>
      <c r="B25" s="69">
        <f t="shared" ref="B25:H25" si="0">SUM(B11:B24)</f>
        <v>552513</v>
      </c>
      <c r="C25" s="69">
        <f t="shared" si="0"/>
        <v>557946</v>
      </c>
      <c r="D25" s="69">
        <f t="shared" si="0"/>
        <v>559992</v>
      </c>
      <c r="E25" s="69">
        <f t="shared" si="0"/>
        <v>563713</v>
      </c>
      <c r="F25" s="69">
        <f t="shared" si="0"/>
        <v>566177</v>
      </c>
      <c r="G25" s="69">
        <f t="shared" si="0"/>
        <v>567604</v>
      </c>
      <c r="H25" s="69">
        <f t="shared" si="0"/>
        <v>568483</v>
      </c>
      <c r="I25" s="69">
        <f>SUM(I11:I24)</f>
        <v>569170</v>
      </c>
      <c r="J25" s="69">
        <f>SUM(J11:J24)</f>
        <v>575680</v>
      </c>
      <c r="K25" s="69">
        <f>SUM(K11:K24)</f>
        <v>580528</v>
      </c>
      <c r="L25" s="69">
        <f>SUM(L11:L24)</f>
        <v>583842</v>
      </c>
      <c r="M25" s="69">
        <f>SUM(M11:M24)</f>
        <v>575641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</row>
    <row r="26" spans="1:49" ht="15" customHeight="1" x14ac:dyDescent="0.2">
      <c r="A26" s="55" t="s">
        <v>76</v>
      </c>
      <c r="B26" s="56">
        <f>+(B25/'2015'!M25)-1</f>
        <v>1.2268137635094156E-3</v>
      </c>
      <c r="C26" s="56">
        <f t="shared" ref="C26:J26" si="1">+(C25/B25)-1</f>
        <v>9.8332527922420088E-3</v>
      </c>
      <c r="D26" s="56">
        <f t="shared" si="1"/>
        <v>3.6670215397189843E-3</v>
      </c>
      <c r="E26" s="56">
        <f t="shared" si="1"/>
        <v>6.6447377819682796E-3</v>
      </c>
      <c r="F26" s="56">
        <f t="shared" si="1"/>
        <v>4.3710185856986605E-3</v>
      </c>
      <c r="G26" s="56">
        <f t="shared" si="1"/>
        <v>2.5204132276654967E-3</v>
      </c>
      <c r="H26" s="56">
        <f t="shared" si="1"/>
        <v>1.548614879387733E-3</v>
      </c>
      <c r="I26" s="56">
        <f t="shared" si="1"/>
        <v>1.2084794092348528E-3</v>
      </c>
      <c r="J26" s="56">
        <f t="shared" si="1"/>
        <v>1.1437707539048159E-2</v>
      </c>
      <c r="K26" s="56">
        <f>+(K25/J25)-1</f>
        <v>8.4213451917731774E-3</v>
      </c>
      <c r="L26" s="56">
        <f>+(L25/K25)-1</f>
        <v>5.7085963123226779E-3</v>
      </c>
      <c r="M26" s="56">
        <f>+(M25/L25)-1</f>
        <v>-1.4046608500244973E-2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</row>
    <row r="27" spans="1:49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</row>
    <row r="28" spans="1:49" customFormat="1" ht="10.5" customHeight="1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49" customFormat="1" x14ac:dyDescent="0.2">
      <c r="A29" s="71" t="s">
        <v>110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:49" x14ac:dyDescent="0.2">
      <c r="A30" s="2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</row>
    <row r="31" spans="1:49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</row>
    <row r="32" spans="1:49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</sheetData>
  <sortState ref="A12:D24">
    <sortCondition ref="A11:A24"/>
  </sortState>
  <mergeCells count="8">
    <mergeCell ref="A9:A10"/>
    <mergeCell ref="B9:M9"/>
    <mergeCell ref="A2:M2"/>
    <mergeCell ref="A3:M3"/>
    <mergeCell ref="A4:M4"/>
    <mergeCell ref="A5:M5"/>
    <mergeCell ref="A7:M7"/>
    <mergeCell ref="A8:M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2"/>
  <sheetViews>
    <sheetView workbookViewId="0">
      <selection activeCell="N136" sqref="N136"/>
    </sheetView>
  </sheetViews>
  <sheetFormatPr baseColWidth="10" defaultColWidth="7.5703125" defaultRowHeight="11.25" x14ac:dyDescent="0.2"/>
  <cols>
    <col min="1" max="1" width="45.7109375" style="25" customWidth="1"/>
    <col min="2" max="4" width="8" style="25" customWidth="1"/>
    <col min="5" max="7" width="8" style="26" customWidth="1"/>
    <col min="8" max="11" width="8" style="25" customWidth="1"/>
    <col min="12" max="12" width="7.28515625" style="25" customWidth="1"/>
    <col min="13" max="15" width="8" style="25" customWidth="1"/>
    <col min="16" max="17" width="10.85546875" style="25" customWidth="1"/>
    <col min="18" max="16384" width="7.5703125" style="25"/>
  </cols>
  <sheetData>
    <row r="1" spans="1:35" ht="21" customHeight="1" x14ac:dyDescent="0.2">
      <c r="A1" s="57" t="s">
        <v>81</v>
      </c>
      <c r="E1" s="25"/>
      <c r="F1" s="25"/>
      <c r="G1" s="25"/>
    </row>
    <row r="2" spans="1:35" ht="11.25" customHeight="1" x14ac:dyDescent="0.2">
      <c r="A2" s="188" t="s">
        <v>72</v>
      </c>
      <c r="B2" s="188"/>
      <c r="C2" s="188"/>
      <c r="D2" s="188"/>
      <c r="E2" s="188"/>
      <c r="F2" s="188"/>
      <c r="G2" s="188"/>
      <c r="H2" s="188"/>
      <c r="I2" s="27"/>
      <c r="J2" s="27"/>
      <c r="K2" s="27"/>
      <c r="L2" s="27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</row>
    <row r="3" spans="1:35" ht="12.75" x14ac:dyDescent="0.2">
      <c r="A3" s="58" t="s">
        <v>70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95"/>
      <c r="M3" s="99"/>
      <c r="N3" s="27"/>
      <c r="O3" s="148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</row>
    <row r="4" spans="1:35" ht="12.75" x14ac:dyDescent="0.2">
      <c r="A4" s="188" t="s">
        <v>69</v>
      </c>
      <c r="B4" s="188"/>
      <c r="C4" s="188"/>
      <c r="D4" s="188"/>
      <c r="E4" s="188"/>
      <c r="F4" s="188"/>
      <c r="G4" s="188"/>
      <c r="H4" s="188"/>
      <c r="I4" s="27"/>
      <c r="J4" s="27"/>
      <c r="K4" s="27"/>
      <c r="L4" s="27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</row>
    <row r="5" spans="1:35" ht="12.75" x14ac:dyDescent="0.2">
      <c r="A5" s="189" t="s">
        <v>170</v>
      </c>
      <c r="B5" s="188"/>
      <c r="C5" s="188"/>
      <c r="D5" s="188"/>
      <c r="E5" s="188"/>
      <c r="F5" s="188"/>
      <c r="G5" s="188"/>
      <c r="H5" s="188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</row>
    <row r="6" spans="1:35" x14ac:dyDescent="0.2">
      <c r="A6" s="26"/>
      <c r="B6" s="26"/>
      <c r="C6" s="26"/>
      <c r="D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5" x14ac:dyDescent="0.2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26"/>
      <c r="O7" s="26"/>
      <c r="P7" s="90"/>
      <c r="Q7" s="90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</row>
    <row r="8" spans="1:35" ht="19.5" customHeight="1" x14ac:dyDescent="0.2">
      <c r="A8" s="190" t="s">
        <v>20</v>
      </c>
      <c r="B8" s="138">
        <v>2007</v>
      </c>
      <c r="C8" s="138">
        <v>2008</v>
      </c>
      <c r="D8" s="138">
        <v>2009</v>
      </c>
      <c r="E8" s="138">
        <v>2010</v>
      </c>
      <c r="F8" s="138">
        <v>2011</v>
      </c>
      <c r="G8" s="138">
        <v>2012</v>
      </c>
      <c r="H8" s="138">
        <v>2013</v>
      </c>
      <c r="I8" s="138">
        <v>2014</v>
      </c>
      <c r="J8" s="138">
        <v>2015</v>
      </c>
      <c r="K8" s="138">
        <v>2016</v>
      </c>
      <c r="L8" s="138">
        <v>2017</v>
      </c>
      <c r="M8" s="138">
        <v>2018</v>
      </c>
      <c r="N8" s="195">
        <v>2019</v>
      </c>
      <c r="O8" s="195"/>
      <c r="P8" s="196" t="s">
        <v>179</v>
      </c>
      <c r="Q8" s="196" t="s">
        <v>182</v>
      </c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</row>
    <row r="9" spans="1:35" ht="17.25" customHeight="1" x14ac:dyDescent="0.2">
      <c r="A9" s="191"/>
      <c r="B9" s="156" t="s">
        <v>78</v>
      </c>
      <c r="C9" s="156" t="s">
        <v>78</v>
      </c>
      <c r="D9" s="156" t="s">
        <v>78</v>
      </c>
      <c r="E9" s="156" t="s">
        <v>78</v>
      </c>
      <c r="F9" s="156" t="s">
        <v>78</v>
      </c>
      <c r="G9" s="156" t="s">
        <v>78</v>
      </c>
      <c r="H9" s="156" t="s">
        <v>78</v>
      </c>
      <c r="I9" s="156" t="s">
        <v>78</v>
      </c>
      <c r="J9" s="156" t="s">
        <v>78</v>
      </c>
      <c r="K9" s="156" t="s">
        <v>78</v>
      </c>
      <c r="L9" s="156" t="s">
        <v>78</v>
      </c>
      <c r="M9" s="156" t="s">
        <v>78</v>
      </c>
      <c r="N9" s="156" t="s">
        <v>101</v>
      </c>
      <c r="O9" s="169" t="s">
        <v>102</v>
      </c>
      <c r="P9" s="197"/>
      <c r="Q9" s="197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35" ht="12.75" customHeight="1" x14ac:dyDescent="0.2">
      <c r="A10" s="110" t="s">
        <v>125</v>
      </c>
      <c r="B10" s="111">
        <v>10704</v>
      </c>
      <c r="C10" s="111">
        <v>11723</v>
      </c>
      <c r="D10" s="111">
        <v>12385</v>
      </c>
      <c r="E10" s="112">
        <v>12488</v>
      </c>
      <c r="F10" s="112">
        <v>13286</v>
      </c>
      <c r="G10" s="112">
        <v>14473</v>
      </c>
      <c r="H10" s="113">
        <v>16204</v>
      </c>
      <c r="I10" s="113">
        <v>15461</v>
      </c>
      <c r="J10" s="113">
        <v>14522</v>
      </c>
      <c r="K10" s="113">
        <v>15494</v>
      </c>
      <c r="L10" s="113">
        <v>15165</v>
      </c>
      <c r="M10" s="113">
        <v>14831</v>
      </c>
      <c r="N10" s="139">
        <v>14911</v>
      </c>
      <c r="O10" s="80">
        <v>14806</v>
      </c>
      <c r="P10" s="101">
        <f>O10-N10</f>
        <v>-105</v>
      </c>
      <c r="Q10" s="101">
        <f>O10-M10</f>
        <v>-25</v>
      </c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</row>
    <row r="11" spans="1:35" ht="13.5" customHeight="1" x14ac:dyDescent="0.2">
      <c r="A11" s="140" t="s">
        <v>67</v>
      </c>
      <c r="B11" s="123">
        <f t="shared" ref="B11:G11" si="0">SUM(B10:B10)</f>
        <v>10704</v>
      </c>
      <c r="C11" s="123">
        <f t="shared" si="0"/>
        <v>11723</v>
      </c>
      <c r="D11" s="123">
        <f t="shared" si="0"/>
        <v>12385</v>
      </c>
      <c r="E11" s="123">
        <f t="shared" si="0"/>
        <v>12488</v>
      </c>
      <c r="F11" s="123">
        <f t="shared" si="0"/>
        <v>13286</v>
      </c>
      <c r="G11" s="123">
        <f t="shared" si="0"/>
        <v>14473</v>
      </c>
      <c r="H11" s="124">
        <f>SUM(H10:H10)</f>
        <v>16204</v>
      </c>
      <c r="I11" s="124">
        <f>SUM(I10:I10)</f>
        <v>15461</v>
      </c>
      <c r="J11" s="124">
        <f>SUM(J10:J10)</f>
        <v>14522</v>
      </c>
      <c r="K11" s="124">
        <f t="shared" ref="K11" si="1">SUM(K10:K10)</f>
        <v>15494</v>
      </c>
      <c r="L11" s="124">
        <f t="shared" ref="L11" si="2">SUM(L10:L10)</f>
        <v>15165</v>
      </c>
      <c r="M11" s="124">
        <f t="shared" ref="M11" si="3">SUM(M10:M10)</f>
        <v>14831</v>
      </c>
      <c r="N11" s="123">
        <f>SUM(N10:N10)</f>
        <v>14911</v>
      </c>
      <c r="O11" s="124">
        <f t="shared" ref="O11" si="4">SUM(O10:O10)</f>
        <v>14806</v>
      </c>
      <c r="P11" s="141">
        <f>SUM(P10)</f>
        <v>-105</v>
      </c>
      <c r="Q11" s="141">
        <f>SUM(Q10)</f>
        <v>-25</v>
      </c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</row>
    <row r="12" spans="1:35" x14ac:dyDescent="0.2">
      <c r="A12" s="21"/>
      <c r="B12" s="28"/>
      <c r="C12" s="28"/>
      <c r="D12" s="21"/>
      <c r="E12" s="28"/>
      <c r="F12" s="27"/>
      <c r="G12" s="27"/>
      <c r="H12" s="21"/>
      <c r="I12" s="21"/>
      <c r="J12" s="21"/>
      <c r="K12" s="21"/>
      <c r="L12" s="21"/>
      <c r="M12" s="21"/>
      <c r="N12" s="21"/>
      <c r="O12" s="21"/>
      <c r="P12" s="101"/>
      <c r="Q12" s="101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3" spans="1:35" x14ac:dyDescent="0.2">
      <c r="A13" s="26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26"/>
      <c r="O13" s="26"/>
      <c r="P13" s="90"/>
      <c r="Q13" s="90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</row>
    <row r="14" spans="1:35" ht="16.5" customHeight="1" x14ac:dyDescent="0.2">
      <c r="A14" s="194" t="s">
        <v>21</v>
      </c>
      <c r="B14" s="138">
        <v>2007</v>
      </c>
      <c r="C14" s="138">
        <v>2008</v>
      </c>
      <c r="D14" s="138">
        <v>2009</v>
      </c>
      <c r="E14" s="138">
        <v>2010</v>
      </c>
      <c r="F14" s="138">
        <v>2011</v>
      </c>
      <c r="G14" s="138">
        <v>2012</v>
      </c>
      <c r="H14" s="138">
        <v>2013</v>
      </c>
      <c r="I14" s="138">
        <v>2014</v>
      </c>
      <c r="J14" s="138">
        <v>2015</v>
      </c>
      <c r="K14" s="138">
        <v>2016</v>
      </c>
      <c r="L14" s="138">
        <v>2017</v>
      </c>
      <c r="M14" s="138">
        <v>2018</v>
      </c>
      <c r="N14" s="195">
        <v>2019</v>
      </c>
      <c r="O14" s="195"/>
      <c r="P14" s="196" t="s">
        <v>179</v>
      </c>
      <c r="Q14" s="196" t="s">
        <v>182</v>
      </c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</row>
    <row r="15" spans="1:35" ht="19.5" customHeight="1" x14ac:dyDescent="0.2">
      <c r="A15" s="192"/>
      <c r="B15" s="156" t="s">
        <v>78</v>
      </c>
      <c r="C15" s="156" t="s">
        <v>78</v>
      </c>
      <c r="D15" s="156" t="s">
        <v>78</v>
      </c>
      <c r="E15" s="156" t="s">
        <v>78</v>
      </c>
      <c r="F15" s="156" t="s">
        <v>78</v>
      </c>
      <c r="G15" s="156" t="s">
        <v>78</v>
      </c>
      <c r="H15" s="156" t="s">
        <v>78</v>
      </c>
      <c r="I15" s="156" t="s">
        <v>78</v>
      </c>
      <c r="J15" s="156" t="s">
        <v>78</v>
      </c>
      <c r="K15" s="156" t="s">
        <v>78</v>
      </c>
      <c r="L15" s="156" t="s">
        <v>78</v>
      </c>
      <c r="M15" s="156" t="s">
        <v>78</v>
      </c>
      <c r="N15" s="156" t="s">
        <v>101</v>
      </c>
      <c r="O15" s="169" t="s">
        <v>102</v>
      </c>
      <c r="P15" s="197"/>
      <c r="Q15" s="197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</row>
    <row r="16" spans="1:35" ht="12.75" customHeight="1" x14ac:dyDescent="0.2">
      <c r="A16" s="102" t="s">
        <v>18</v>
      </c>
      <c r="B16" s="103">
        <v>3222</v>
      </c>
      <c r="C16" s="103">
        <v>3621</v>
      </c>
      <c r="D16" s="103">
        <v>3584</v>
      </c>
      <c r="E16" s="104">
        <v>4231</v>
      </c>
      <c r="F16" s="104">
        <v>4856</v>
      </c>
      <c r="G16" s="104">
        <v>5310</v>
      </c>
      <c r="H16" s="105">
        <v>5579</v>
      </c>
      <c r="I16" s="105">
        <v>5564</v>
      </c>
      <c r="J16" s="105">
        <v>5869</v>
      </c>
      <c r="K16" s="105">
        <v>5961</v>
      </c>
      <c r="L16" s="105">
        <v>6681</v>
      </c>
      <c r="M16" s="25">
        <v>6223</v>
      </c>
      <c r="N16" s="79">
        <v>6061</v>
      </c>
      <c r="O16" s="79">
        <v>5998</v>
      </c>
      <c r="P16" s="101">
        <f>O16-N16</f>
        <v>-63</v>
      </c>
      <c r="Q16" s="101">
        <f>O16-M16</f>
        <v>-225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</row>
    <row r="17" spans="1:33" ht="13.5" customHeight="1" x14ac:dyDescent="0.2">
      <c r="A17" s="140" t="s">
        <v>67</v>
      </c>
      <c r="B17" s="123">
        <f t="shared" ref="B17:G17" si="5">SUM(B16:B16)</f>
        <v>3222</v>
      </c>
      <c r="C17" s="123">
        <f t="shared" si="5"/>
        <v>3621</v>
      </c>
      <c r="D17" s="123">
        <f t="shared" si="5"/>
        <v>3584</v>
      </c>
      <c r="E17" s="123">
        <f t="shared" si="5"/>
        <v>4231</v>
      </c>
      <c r="F17" s="123">
        <f t="shared" si="5"/>
        <v>4856</v>
      </c>
      <c r="G17" s="123">
        <f t="shared" si="5"/>
        <v>5310</v>
      </c>
      <c r="H17" s="124">
        <f>SUM(H16:H16)</f>
        <v>5579</v>
      </c>
      <c r="I17" s="124">
        <f>SUM(I16:I16)</f>
        <v>5564</v>
      </c>
      <c r="J17" s="124">
        <f>SUM(J16:J16)</f>
        <v>5869</v>
      </c>
      <c r="K17" s="124">
        <f t="shared" ref="K17" si="6">SUM(K16:K16)</f>
        <v>5961</v>
      </c>
      <c r="L17" s="124">
        <f t="shared" ref="L17" si="7">SUM(L16:L16)</f>
        <v>6681</v>
      </c>
      <c r="M17" s="124">
        <f t="shared" ref="M17" si="8">SUM(M16:M16)</f>
        <v>6223</v>
      </c>
      <c r="N17" s="123">
        <f t="shared" ref="N17:O17" si="9">SUM(N16:N16)</f>
        <v>6061</v>
      </c>
      <c r="O17" s="124">
        <f t="shared" si="9"/>
        <v>5998</v>
      </c>
      <c r="P17" s="141">
        <f>SUM(P16)</f>
        <v>-63</v>
      </c>
      <c r="Q17" s="141">
        <f>SUM(Q16)</f>
        <v>-225</v>
      </c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</row>
    <row r="18" spans="1:33" x14ac:dyDescent="0.2">
      <c r="B18" s="29"/>
      <c r="C18" s="29"/>
      <c r="E18" s="29"/>
      <c r="P18" s="29"/>
      <c r="Q18" s="29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3" ht="12.75" customHeight="1" x14ac:dyDescent="0.2">
      <c r="B19" s="118"/>
      <c r="C19" s="118"/>
      <c r="D19" s="90"/>
      <c r="E19" s="118"/>
      <c r="F19" s="90"/>
      <c r="G19" s="90"/>
      <c r="H19" s="90"/>
      <c r="I19" s="90"/>
      <c r="J19" s="90"/>
      <c r="K19" s="90"/>
      <c r="L19" s="90"/>
      <c r="M19" s="90"/>
      <c r="P19" s="90"/>
      <c r="Q19" s="90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</row>
    <row r="20" spans="1:33" ht="15.75" customHeight="1" x14ac:dyDescent="0.2">
      <c r="A20" s="193" t="s">
        <v>19</v>
      </c>
      <c r="B20" s="138">
        <v>2007</v>
      </c>
      <c r="C20" s="138">
        <v>2008</v>
      </c>
      <c r="D20" s="138">
        <v>2009</v>
      </c>
      <c r="E20" s="138">
        <v>2010</v>
      </c>
      <c r="F20" s="138">
        <v>2011</v>
      </c>
      <c r="G20" s="138">
        <v>2012</v>
      </c>
      <c r="H20" s="138">
        <v>2013</v>
      </c>
      <c r="I20" s="138">
        <v>2014</v>
      </c>
      <c r="J20" s="138">
        <v>2015</v>
      </c>
      <c r="K20" s="138">
        <v>2016</v>
      </c>
      <c r="L20" s="138">
        <v>2017</v>
      </c>
      <c r="M20" s="138">
        <v>2018</v>
      </c>
      <c r="N20" s="195">
        <v>2019</v>
      </c>
      <c r="O20" s="195"/>
      <c r="P20" s="196" t="s">
        <v>179</v>
      </c>
      <c r="Q20" s="196" t="s">
        <v>182</v>
      </c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</row>
    <row r="21" spans="1:33" ht="14.25" customHeight="1" x14ac:dyDescent="0.2">
      <c r="A21" s="191"/>
      <c r="B21" s="156" t="s">
        <v>78</v>
      </c>
      <c r="C21" s="156" t="s">
        <v>78</v>
      </c>
      <c r="D21" s="156" t="s">
        <v>78</v>
      </c>
      <c r="E21" s="156" t="s">
        <v>78</v>
      </c>
      <c r="F21" s="156" t="s">
        <v>78</v>
      </c>
      <c r="G21" s="156" t="s">
        <v>78</v>
      </c>
      <c r="H21" s="156" t="s">
        <v>78</v>
      </c>
      <c r="I21" s="156" t="s">
        <v>78</v>
      </c>
      <c r="J21" s="156" t="s">
        <v>78</v>
      </c>
      <c r="K21" s="156" t="s">
        <v>78</v>
      </c>
      <c r="L21" s="156" t="s">
        <v>78</v>
      </c>
      <c r="M21" s="156" t="s">
        <v>78</v>
      </c>
      <c r="N21" s="156" t="s">
        <v>101</v>
      </c>
      <c r="O21" s="169" t="s">
        <v>102</v>
      </c>
      <c r="P21" s="197"/>
      <c r="Q21" s="197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</row>
    <row r="22" spans="1:33" x14ac:dyDescent="0.2">
      <c r="A22" s="110" t="s">
        <v>19</v>
      </c>
      <c r="B22" s="111">
        <v>4014</v>
      </c>
      <c r="C22" s="111">
        <v>4027</v>
      </c>
      <c r="D22" s="111">
        <v>3443</v>
      </c>
      <c r="E22" s="112">
        <v>3226</v>
      </c>
      <c r="F22" s="112">
        <v>3077</v>
      </c>
      <c r="G22" s="112">
        <v>3426</v>
      </c>
      <c r="H22" s="113">
        <v>3281</v>
      </c>
      <c r="I22" s="113">
        <v>3823</v>
      </c>
      <c r="J22" s="113">
        <v>3910</v>
      </c>
      <c r="K22" s="113">
        <v>4030</v>
      </c>
      <c r="L22" s="113">
        <v>4910</v>
      </c>
      <c r="M22" s="113">
        <v>4726</v>
      </c>
      <c r="N22" s="79">
        <v>4703</v>
      </c>
      <c r="O22" s="79">
        <v>4890</v>
      </c>
      <c r="P22" s="101">
        <f>O22-N22</f>
        <v>187</v>
      </c>
      <c r="Q22" s="101">
        <f>O22-M22</f>
        <v>164</v>
      </c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</row>
    <row r="23" spans="1:33" ht="13.5" customHeight="1" x14ac:dyDescent="0.2">
      <c r="A23" s="140" t="s">
        <v>67</v>
      </c>
      <c r="B23" s="123">
        <f t="shared" ref="B23:G23" si="10">SUM(B22:B22)</f>
        <v>4014</v>
      </c>
      <c r="C23" s="123">
        <f t="shared" si="10"/>
        <v>4027</v>
      </c>
      <c r="D23" s="123">
        <f t="shared" si="10"/>
        <v>3443</v>
      </c>
      <c r="E23" s="123">
        <f t="shared" si="10"/>
        <v>3226</v>
      </c>
      <c r="F23" s="123">
        <f t="shared" si="10"/>
        <v>3077</v>
      </c>
      <c r="G23" s="123">
        <f t="shared" si="10"/>
        <v>3426</v>
      </c>
      <c r="H23" s="124">
        <f>SUM(H22:H22)</f>
        <v>3281</v>
      </c>
      <c r="I23" s="124">
        <f>SUM(I22:I22)</f>
        <v>3823</v>
      </c>
      <c r="J23" s="124">
        <f>SUM(J22:J22)</f>
        <v>3910</v>
      </c>
      <c r="K23" s="124">
        <f t="shared" ref="K23" si="11">SUM(K22:K22)</f>
        <v>4030</v>
      </c>
      <c r="L23" s="124">
        <f t="shared" ref="L23" si="12">SUM(L22:L22)</f>
        <v>4910</v>
      </c>
      <c r="M23" s="124">
        <f t="shared" ref="M23" si="13">SUM(M22:M22)</f>
        <v>4726</v>
      </c>
      <c r="N23" s="127">
        <f t="shared" ref="N23:O23" si="14">SUM(N22:N22)</f>
        <v>4703</v>
      </c>
      <c r="O23" s="128">
        <f t="shared" si="14"/>
        <v>4890</v>
      </c>
      <c r="P23" s="141">
        <f>SUM(P22)</f>
        <v>187</v>
      </c>
      <c r="Q23" s="141">
        <f>SUM(Q22)</f>
        <v>164</v>
      </c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33" x14ac:dyDescent="0.2">
      <c r="B24" s="29"/>
      <c r="C24" s="29"/>
      <c r="E24" s="29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</row>
    <row r="25" spans="1:33" x14ac:dyDescent="0.2">
      <c r="B25" s="118"/>
      <c r="C25" s="118"/>
      <c r="D25" s="90"/>
      <c r="E25" s="118"/>
      <c r="F25" s="90"/>
      <c r="G25" s="90"/>
      <c r="H25" s="90"/>
      <c r="I25" s="90"/>
      <c r="J25" s="90"/>
      <c r="K25" s="90"/>
      <c r="L25" s="90"/>
      <c r="M25" s="90"/>
      <c r="P25" s="90"/>
      <c r="Q25" s="90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</row>
    <row r="26" spans="1:33" ht="11.25" customHeight="1" x14ac:dyDescent="0.2">
      <c r="A26" s="193" t="s">
        <v>22</v>
      </c>
      <c r="B26" s="138">
        <v>2007</v>
      </c>
      <c r="C26" s="138">
        <v>2008</v>
      </c>
      <c r="D26" s="138">
        <v>2009</v>
      </c>
      <c r="E26" s="138">
        <v>2010</v>
      </c>
      <c r="F26" s="138">
        <v>2011</v>
      </c>
      <c r="G26" s="138">
        <v>2012</v>
      </c>
      <c r="H26" s="138">
        <v>2013</v>
      </c>
      <c r="I26" s="138">
        <v>2014</v>
      </c>
      <c r="J26" s="138">
        <v>2015</v>
      </c>
      <c r="K26" s="138">
        <v>2016</v>
      </c>
      <c r="L26" s="138">
        <v>2017</v>
      </c>
      <c r="M26" s="138">
        <v>2018</v>
      </c>
      <c r="N26" s="195">
        <v>2019</v>
      </c>
      <c r="O26" s="195"/>
      <c r="P26" s="196" t="s">
        <v>179</v>
      </c>
      <c r="Q26" s="196" t="s">
        <v>182</v>
      </c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</row>
    <row r="27" spans="1:33" ht="16.5" customHeight="1" x14ac:dyDescent="0.2">
      <c r="A27" s="191"/>
      <c r="B27" s="156" t="s">
        <v>78</v>
      </c>
      <c r="C27" s="156" t="s">
        <v>78</v>
      </c>
      <c r="D27" s="156" t="s">
        <v>78</v>
      </c>
      <c r="E27" s="156" t="s">
        <v>78</v>
      </c>
      <c r="F27" s="156" t="s">
        <v>78</v>
      </c>
      <c r="G27" s="156" t="s">
        <v>78</v>
      </c>
      <c r="H27" s="156" t="s">
        <v>78</v>
      </c>
      <c r="I27" s="156" t="s">
        <v>78</v>
      </c>
      <c r="J27" s="156" t="s">
        <v>78</v>
      </c>
      <c r="K27" s="156" t="s">
        <v>78</v>
      </c>
      <c r="L27" s="156" t="s">
        <v>78</v>
      </c>
      <c r="M27" s="156" t="s">
        <v>78</v>
      </c>
      <c r="N27" s="156" t="s">
        <v>101</v>
      </c>
      <c r="O27" s="169" t="s">
        <v>102</v>
      </c>
      <c r="P27" s="197"/>
      <c r="Q27" s="197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</row>
    <row r="28" spans="1:33" x14ac:dyDescent="0.2">
      <c r="A28" s="114" t="s">
        <v>126</v>
      </c>
      <c r="B28" s="115">
        <v>1106</v>
      </c>
      <c r="C28" s="115">
        <v>1121</v>
      </c>
      <c r="D28" s="115">
        <v>1021</v>
      </c>
      <c r="E28" s="116">
        <v>962</v>
      </c>
      <c r="F28" s="116">
        <v>940</v>
      </c>
      <c r="G28" s="116">
        <v>1149</v>
      </c>
      <c r="H28" s="117">
        <v>1209</v>
      </c>
      <c r="I28" s="117">
        <v>1371</v>
      </c>
      <c r="J28" s="117">
        <v>2561</v>
      </c>
      <c r="K28" s="117">
        <v>2290</v>
      </c>
      <c r="L28" s="117">
        <v>2064</v>
      </c>
      <c r="M28" s="117">
        <v>2709</v>
      </c>
      <c r="N28" s="167">
        <v>2946</v>
      </c>
      <c r="O28" s="171">
        <v>3006</v>
      </c>
      <c r="P28" s="106">
        <f>O28-N28</f>
        <v>60</v>
      </c>
      <c r="Q28" s="106">
        <f>O28-M28</f>
        <v>297</v>
      </c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</row>
    <row r="29" spans="1:33" x14ac:dyDescent="0.2">
      <c r="A29" s="110" t="s">
        <v>127</v>
      </c>
      <c r="B29" s="111">
        <v>1056</v>
      </c>
      <c r="C29" s="111">
        <v>1133</v>
      </c>
      <c r="D29" s="111">
        <v>996</v>
      </c>
      <c r="E29" s="112">
        <v>1184</v>
      </c>
      <c r="F29" s="112">
        <v>1833</v>
      </c>
      <c r="G29" s="112">
        <v>1833</v>
      </c>
      <c r="H29" s="113">
        <v>1827</v>
      </c>
      <c r="I29" s="113">
        <v>1964</v>
      </c>
      <c r="J29" s="113">
        <v>2025</v>
      </c>
      <c r="K29" s="113">
        <v>1700</v>
      </c>
      <c r="L29" s="113">
        <v>1818</v>
      </c>
      <c r="M29" s="113">
        <v>2904</v>
      </c>
      <c r="N29" s="112">
        <v>3033</v>
      </c>
      <c r="O29" s="113">
        <v>3068</v>
      </c>
      <c r="P29" s="106">
        <f t="shared" ref="P29:P31" si="15">O29-N29</f>
        <v>35</v>
      </c>
      <c r="Q29" s="106">
        <f t="shared" ref="Q29:Q31" si="16">O29-M29</f>
        <v>164</v>
      </c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</row>
    <row r="30" spans="1:33" ht="12.75" customHeight="1" x14ac:dyDescent="0.2">
      <c r="A30" s="114" t="s">
        <v>128</v>
      </c>
      <c r="B30" s="115">
        <v>14405</v>
      </c>
      <c r="C30" s="115">
        <v>14605</v>
      </c>
      <c r="D30" s="115">
        <v>15433</v>
      </c>
      <c r="E30" s="116">
        <v>17354</v>
      </c>
      <c r="F30" s="116">
        <v>19377</v>
      </c>
      <c r="G30" s="116">
        <v>19474</v>
      </c>
      <c r="H30" s="117">
        <v>21738</v>
      </c>
      <c r="I30" s="117">
        <v>23971</v>
      </c>
      <c r="J30" s="117">
        <v>23398</v>
      </c>
      <c r="K30" s="117">
        <v>26358</v>
      </c>
      <c r="L30" s="117">
        <v>28306</v>
      </c>
      <c r="M30" s="117">
        <v>28253</v>
      </c>
      <c r="N30" s="116">
        <v>28708</v>
      </c>
      <c r="O30" s="117">
        <v>28941</v>
      </c>
      <c r="P30" s="106">
        <f t="shared" si="15"/>
        <v>233</v>
      </c>
      <c r="Q30" s="106">
        <f t="shared" si="16"/>
        <v>688</v>
      </c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</row>
    <row r="31" spans="1:33" x14ac:dyDescent="0.2">
      <c r="A31" s="110" t="s">
        <v>122</v>
      </c>
      <c r="B31" s="111">
        <v>96101</v>
      </c>
      <c r="C31" s="111">
        <v>99872</v>
      </c>
      <c r="D31" s="111">
        <v>107288</v>
      </c>
      <c r="E31" s="112">
        <v>102777</v>
      </c>
      <c r="F31" s="112">
        <v>101807</v>
      </c>
      <c r="G31" s="112">
        <v>100992</v>
      </c>
      <c r="H31" s="113">
        <v>101474</v>
      </c>
      <c r="I31" s="113">
        <v>108970</v>
      </c>
      <c r="J31" s="113">
        <v>113135</v>
      </c>
      <c r="K31" s="113">
        <v>120865</v>
      </c>
      <c r="L31" s="113">
        <v>135344</v>
      </c>
      <c r="M31" s="113">
        <v>141394</v>
      </c>
      <c r="N31" s="112">
        <v>146966</v>
      </c>
      <c r="O31" s="113">
        <v>147843</v>
      </c>
      <c r="P31" s="106">
        <f t="shared" si="15"/>
        <v>877</v>
      </c>
      <c r="Q31" s="106">
        <f t="shared" si="16"/>
        <v>6449</v>
      </c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</row>
    <row r="32" spans="1:33" ht="13.5" customHeight="1" x14ac:dyDescent="0.2">
      <c r="A32" s="140" t="s">
        <v>67</v>
      </c>
      <c r="B32" s="123">
        <f t="shared" ref="B32:G32" si="17">SUM(B28:B31)</f>
        <v>112668</v>
      </c>
      <c r="C32" s="123">
        <f t="shared" si="17"/>
        <v>116731</v>
      </c>
      <c r="D32" s="123">
        <f t="shared" si="17"/>
        <v>124738</v>
      </c>
      <c r="E32" s="123">
        <f t="shared" si="17"/>
        <v>122277</v>
      </c>
      <c r="F32" s="123">
        <f t="shared" si="17"/>
        <v>123957</v>
      </c>
      <c r="G32" s="123">
        <f t="shared" si="17"/>
        <v>123448</v>
      </c>
      <c r="H32" s="124">
        <f>SUM(H28:H31)</f>
        <v>126248</v>
      </c>
      <c r="I32" s="124">
        <f>SUM(I28:I31)</f>
        <v>136276</v>
      </c>
      <c r="J32" s="124">
        <f>SUM(J28:J31)</f>
        <v>141119</v>
      </c>
      <c r="K32" s="124">
        <f t="shared" ref="K32" si="18">SUM(K28:K31)</f>
        <v>151213</v>
      </c>
      <c r="L32" s="124">
        <f t="shared" ref="L32" si="19">SUM(L28:L31)</f>
        <v>167532</v>
      </c>
      <c r="M32" s="124">
        <f t="shared" ref="M32" si="20">SUM(M28:M31)</f>
        <v>175260</v>
      </c>
      <c r="N32" s="123">
        <f t="shared" ref="N32:O32" si="21">SUM(N28:N31)</f>
        <v>181653</v>
      </c>
      <c r="O32" s="124">
        <f t="shared" si="21"/>
        <v>182858</v>
      </c>
      <c r="P32" s="141">
        <f>SUM(P28:P31)</f>
        <v>1205</v>
      </c>
      <c r="Q32" s="141">
        <f>SUM(Q28:Q31)</f>
        <v>7598</v>
      </c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</row>
    <row r="33" spans="1:33" x14ac:dyDescent="0.2">
      <c r="B33" s="29"/>
      <c r="C33" s="29"/>
      <c r="E33" s="29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</row>
    <row r="34" spans="1:33" x14ac:dyDescent="0.2">
      <c r="A34" s="90"/>
      <c r="B34" s="118"/>
      <c r="C34" s="118"/>
      <c r="D34" s="90"/>
      <c r="E34" s="118"/>
      <c r="F34" s="90"/>
      <c r="G34" s="90"/>
      <c r="H34" s="90"/>
      <c r="I34" s="90"/>
      <c r="J34" s="90"/>
      <c r="K34" s="90"/>
      <c r="L34" s="90"/>
      <c r="M34" s="90"/>
      <c r="P34" s="90"/>
      <c r="Q34" s="90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</row>
    <row r="35" spans="1:33" ht="18" customHeight="1" x14ac:dyDescent="0.2">
      <c r="A35" s="190" t="s">
        <v>26</v>
      </c>
      <c r="B35" s="138">
        <v>2007</v>
      </c>
      <c r="C35" s="138">
        <v>2008</v>
      </c>
      <c r="D35" s="138">
        <v>2009</v>
      </c>
      <c r="E35" s="138">
        <v>2010</v>
      </c>
      <c r="F35" s="138">
        <v>2011</v>
      </c>
      <c r="G35" s="138">
        <v>2012</v>
      </c>
      <c r="H35" s="138">
        <v>2013</v>
      </c>
      <c r="I35" s="138">
        <v>2014</v>
      </c>
      <c r="J35" s="138">
        <v>2015</v>
      </c>
      <c r="K35" s="138">
        <v>2016</v>
      </c>
      <c r="L35" s="138">
        <v>2017</v>
      </c>
      <c r="M35" s="138">
        <v>2018</v>
      </c>
      <c r="N35" s="195">
        <v>2019</v>
      </c>
      <c r="O35" s="195"/>
      <c r="P35" s="196" t="s">
        <v>179</v>
      </c>
      <c r="Q35" s="196" t="s">
        <v>182</v>
      </c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</row>
    <row r="36" spans="1:33" ht="15" customHeight="1" x14ac:dyDescent="0.2">
      <c r="A36" s="192"/>
      <c r="B36" s="156" t="s">
        <v>78</v>
      </c>
      <c r="C36" s="156" t="s">
        <v>78</v>
      </c>
      <c r="D36" s="156" t="s">
        <v>78</v>
      </c>
      <c r="E36" s="156" t="s">
        <v>78</v>
      </c>
      <c r="F36" s="156" t="s">
        <v>78</v>
      </c>
      <c r="G36" s="156" t="s">
        <v>78</v>
      </c>
      <c r="H36" s="156" t="s">
        <v>78</v>
      </c>
      <c r="I36" s="156" t="s">
        <v>78</v>
      </c>
      <c r="J36" s="156" t="s">
        <v>78</v>
      </c>
      <c r="K36" s="156" t="s">
        <v>78</v>
      </c>
      <c r="L36" s="156" t="s">
        <v>78</v>
      </c>
      <c r="M36" s="156" t="s">
        <v>78</v>
      </c>
      <c r="N36" s="156" t="s">
        <v>101</v>
      </c>
      <c r="O36" s="169" t="s">
        <v>102</v>
      </c>
      <c r="P36" s="197"/>
      <c r="Q36" s="197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</row>
    <row r="37" spans="1:33" x14ac:dyDescent="0.2">
      <c r="A37" s="158" t="s">
        <v>129</v>
      </c>
      <c r="B37" s="159">
        <v>413</v>
      </c>
      <c r="C37" s="159">
        <v>287</v>
      </c>
      <c r="D37" s="159">
        <v>322</v>
      </c>
      <c r="E37" s="160">
        <v>372</v>
      </c>
      <c r="F37" s="160">
        <v>586</v>
      </c>
      <c r="G37" s="160">
        <v>388</v>
      </c>
      <c r="H37" s="161">
        <v>392</v>
      </c>
      <c r="I37" s="161">
        <v>418</v>
      </c>
      <c r="J37" s="161">
        <v>446</v>
      </c>
      <c r="K37" s="161">
        <v>467</v>
      </c>
      <c r="L37" s="161">
        <v>418</v>
      </c>
      <c r="M37" s="161">
        <v>434</v>
      </c>
      <c r="N37" s="116">
        <v>496</v>
      </c>
      <c r="O37" s="117">
        <v>477</v>
      </c>
      <c r="P37" s="145">
        <f>O37-N37</f>
        <v>-19</v>
      </c>
      <c r="Q37" s="145">
        <f>O37-M37</f>
        <v>43</v>
      </c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</row>
    <row r="38" spans="1:33" x14ac:dyDescent="0.2">
      <c r="A38" s="158" t="s">
        <v>130</v>
      </c>
      <c r="B38" s="159">
        <v>22</v>
      </c>
      <c r="C38" s="159">
        <v>22</v>
      </c>
      <c r="D38" s="159">
        <v>22</v>
      </c>
      <c r="E38" s="160">
        <v>25</v>
      </c>
      <c r="F38" s="160">
        <v>25</v>
      </c>
      <c r="G38" s="160">
        <v>22</v>
      </c>
      <c r="H38" s="161">
        <v>28</v>
      </c>
      <c r="I38" s="161">
        <v>28</v>
      </c>
      <c r="J38" s="161">
        <v>12</v>
      </c>
      <c r="K38" s="161">
        <v>25</v>
      </c>
      <c r="L38" s="161">
        <v>33</v>
      </c>
      <c r="M38" s="161">
        <v>34</v>
      </c>
      <c r="N38" s="164">
        <v>22</v>
      </c>
      <c r="O38" s="165">
        <v>25</v>
      </c>
      <c r="P38" s="145">
        <f t="shared" ref="P38:P42" si="22">O38-N38</f>
        <v>3</v>
      </c>
      <c r="Q38" s="145">
        <f t="shared" ref="Q38:Q42" si="23">O38-M38</f>
        <v>-9</v>
      </c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</row>
    <row r="39" spans="1:33" ht="22.5" x14ac:dyDescent="0.2">
      <c r="A39" s="114" t="s">
        <v>131</v>
      </c>
      <c r="B39" s="115">
        <v>1281</v>
      </c>
      <c r="C39" s="115">
        <v>1413</v>
      </c>
      <c r="D39" s="115">
        <v>1250</v>
      </c>
      <c r="E39" s="116">
        <v>1327</v>
      </c>
      <c r="F39" s="116">
        <v>1201</v>
      </c>
      <c r="G39" s="116">
        <v>1185</v>
      </c>
      <c r="H39" s="117">
        <v>1277</v>
      </c>
      <c r="I39" s="117">
        <v>1280</v>
      </c>
      <c r="J39" s="117">
        <v>1624</v>
      </c>
      <c r="K39" s="117">
        <v>1450</v>
      </c>
      <c r="L39" s="117">
        <v>1649</v>
      </c>
      <c r="M39" s="117">
        <v>1863</v>
      </c>
      <c r="N39" s="164">
        <v>1813</v>
      </c>
      <c r="O39" s="165">
        <v>1871</v>
      </c>
      <c r="P39" s="106">
        <f t="shared" si="22"/>
        <v>58</v>
      </c>
      <c r="Q39" s="106">
        <f t="shared" si="23"/>
        <v>8</v>
      </c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</row>
    <row r="40" spans="1:33" ht="22.5" x14ac:dyDescent="0.2">
      <c r="A40" s="162" t="s">
        <v>132</v>
      </c>
      <c r="B40" s="163">
        <v>486</v>
      </c>
      <c r="C40" s="163">
        <v>588</v>
      </c>
      <c r="D40" s="163">
        <v>605</v>
      </c>
      <c r="E40" s="164">
        <v>603</v>
      </c>
      <c r="F40" s="164">
        <v>611</v>
      </c>
      <c r="G40" s="164">
        <v>533</v>
      </c>
      <c r="H40" s="165">
        <v>497</v>
      </c>
      <c r="I40" s="165">
        <v>439</v>
      </c>
      <c r="J40" s="165">
        <v>321</v>
      </c>
      <c r="K40" s="165">
        <v>315</v>
      </c>
      <c r="L40" s="165">
        <v>450</v>
      </c>
      <c r="M40" s="165">
        <v>507</v>
      </c>
      <c r="N40" s="112">
        <v>523</v>
      </c>
      <c r="O40" s="113">
        <v>504</v>
      </c>
      <c r="P40" s="166">
        <f t="shared" si="22"/>
        <v>-19</v>
      </c>
      <c r="Q40" s="166">
        <f t="shared" si="23"/>
        <v>-3</v>
      </c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</row>
    <row r="41" spans="1:33" ht="22.5" x14ac:dyDescent="0.2">
      <c r="A41" s="162" t="s">
        <v>133</v>
      </c>
      <c r="B41" s="163">
        <v>483</v>
      </c>
      <c r="C41" s="163">
        <v>508</v>
      </c>
      <c r="D41" s="163">
        <v>818</v>
      </c>
      <c r="E41" s="164">
        <v>758</v>
      </c>
      <c r="F41" s="164">
        <v>844</v>
      </c>
      <c r="G41" s="164">
        <v>904</v>
      </c>
      <c r="H41" s="165">
        <v>524</v>
      </c>
      <c r="I41" s="165">
        <v>685</v>
      </c>
      <c r="J41" s="165">
        <v>850</v>
      </c>
      <c r="K41" s="165">
        <v>672</v>
      </c>
      <c r="L41" s="165">
        <v>800</v>
      </c>
      <c r="M41" s="165">
        <v>945</v>
      </c>
      <c r="N41" s="116">
        <v>959</v>
      </c>
      <c r="O41" s="117">
        <v>963</v>
      </c>
      <c r="P41" s="166">
        <f t="shared" si="22"/>
        <v>4</v>
      </c>
      <c r="Q41" s="166">
        <f t="shared" si="23"/>
        <v>18</v>
      </c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</row>
    <row r="42" spans="1:33" ht="14.25" customHeight="1" x14ac:dyDescent="0.2">
      <c r="A42" s="110" t="s">
        <v>134</v>
      </c>
      <c r="B42" s="111">
        <v>834</v>
      </c>
      <c r="C42" s="111">
        <v>919</v>
      </c>
      <c r="D42" s="111">
        <v>886</v>
      </c>
      <c r="E42" s="112">
        <v>968</v>
      </c>
      <c r="F42" s="112">
        <v>1053</v>
      </c>
      <c r="G42" s="112">
        <v>1082</v>
      </c>
      <c r="H42" s="113">
        <v>1096</v>
      </c>
      <c r="I42" s="113">
        <v>1298</v>
      </c>
      <c r="J42" s="113">
        <v>1512</v>
      </c>
      <c r="K42" s="113">
        <v>1757</v>
      </c>
      <c r="L42" s="113">
        <v>1676</v>
      </c>
      <c r="M42" s="113">
        <v>2027</v>
      </c>
      <c r="N42" s="112">
        <v>2022</v>
      </c>
      <c r="O42" s="113">
        <v>2019</v>
      </c>
      <c r="P42" s="106">
        <f t="shared" si="22"/>
        <v>-3</v>
      </c>
      <c r="Q42" s="106">
        <f t="shared" si="23"/>
        <v>-8</v>
      </c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</row>
    <row r="43" spans="1:33" ht="13.5" customHeight="1" x14ac:dyDescent="0.2">
      <c r="A43" s="140" t="s">
        <v>67</v>
      </c>
      <c r="B43" s="123">
        <f t="shared" ref="B43:G43" si="24">SUM(B37:B42)</f>
        <v>3519</v>
      </c>
      <c r="C43" s="123">
        <f t="shared" si="24"/>
        <v>3737</v>
      </c>
      <c r="D43" s="123">
        <f t="shared" si="24"/>
        <v>3903</v>
      </c>
      <c r="E43" s="123">
        <f t="shared" si="24"/>
        <v>4053</v>
      </c>
      <c r="F43" s="123">
        <f t="shared" si="24"/>
        <v>4320</v>
      </c>
      <c r="G43" s="123">
        <f t="shared" si="24"/>
        <v>4114</v>
      </c>
      <c r="H43" s="124">
        <f>SUM(H37:H42)</f>
        <v>3814</v>
      </c>
      <c r="I43" s="124">
        <f>SUM(I37:I42)</f>
        <v>4148</v>
      </c>
      <c r="J43" s="124">
        <f>SUM(J37:J42)</f>
        <v>4765</v>
      </c>
      <c r="K43" s="124">
        <f t="shared" ref="K43" si="25">SUM(K37:K42)</f>
        <v>4686</v>
      </c>
      <c r="L43" s="124">
        <f t="shared" ref="L43" si="26">SUM(L37:L42)</f>
        <v>5026</v>
      </c>
      <c r="M43" s="124">
        <f t="shared" ref="M43" si="27">SUM(M37:M42)</f>
        <v>5810</v>
      </c>
      <c r="N43" s="123">
        <f t="shared" ref="N43:O43" si="28">SUM(N37:N42)</f>
        <v>5835</v>
      </c>
      <c r="O43" s="124">
        <f t="shared" si="28"/>
        <v>5859</v>
      </c>
      <c r="P43" s="141">
        <f>SUM(P37:P42)</f>
        <v>24</v>
      </c>
      <c r="Q43" s="141">
        <f>SUM(Q37:Q42)</f>
        <v>49</v>
      </c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</row>
    <row r="44" spans="1:33" s="36" customFormat="1" ht="13.5" customHeight="1" x14ac:dyDescent="0.2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</row>
    <row r="45" spans="1:33" s="36" customFormat="1" ht="13.5" customHeight="1" x14ac:dyDescent="0.2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</row>
    <row r="46" spans="1:33" ht="20.25" x14ac:dyDescent="0.2">
      <c r="A46" s="57" t="s">
        <v>81</v>
      </c>
      <c r="E46" s="25"/>
      <c r="F46" s="25"/>
      <c r="G46" s="25"/>
      <c r="N46" s="57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</row>
    <row r="47" spans="1:33" ht="11.25" customHeight="1" x14ac:dyDescent="0.2">
      <c r="A47" s="188" t="s">
        <v>72</v>
      </c>
      <c r="B47" s="188"/>
      <c r="C47" s="188"/>
      <c r="D47" s="188"/>
      <c r="E47" s="188"/>
      <c r="F47" s="188"/>
      <c r="G47" s="188"/>
      <c r="H47" s="188"/>
      <c r="I47" s="58"/>
      <c r="J47" s="58"/>
      <c r="K47" s="58"/>
      <c r="L47" s="95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</row>
    <row r="48" spans="1:33" ht="12.75" x14ac:dyDescent="0.2">
      <c r="A48" s="58" t="s">
        <v>70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95"/>
      <c r="M48" s="99"/>
      <c r="N48" s="148"/>
      <c r="O48" s="148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</row>
    <row r="49" spans="1:33" ht="12.75" x14ac:dyDescent="0.2">
      <c r="A49" s="188" t="s">
        <v>69</v>
      </c>
      <c r="B49" s="188"/>
      <c r="C49" s="188"/>
      <c r="D49" s="188"/>
      <c r="E49" s="188"/>
      <c r="F49" s="188"/>
      <c r="G49" s="188"/>
      <c r="H49" s="188"/>
      <c r="I49" s="58"/>
      <c r="J49" s="58"/>
      <c r="K49" s="58"/>
      <c r="L49" s="95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</row>
    <row r="50" spans="1:33" ht="12.75" x14ac:dyDescent="0.2">
      <c r="A50" s="189" t="s">
        <v>170</v>
      </c>
      <c r="B50" s="188"/>
      <c r="C50" s="188"/>
      <c r="D50" s="188"/>
      <c r="E50" s="188"/>
      <c r="F50" s="188"/>
      <c r="G50" s="188"/>
      <c r="H50" s="188"/>
      <c r="I50" s="58"/>
      <c r="J50" s="58"/>
      <c r="K50" s="58"/>
      <c r="L50" s="95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</row>
    <row r="51" spans="1:33" ht="6.75" customHeight="1" x14ac:dyDescent="0.2">
      <c r="A51" s="26"/>
      <c r="B51" s="26"/>
      <c r="C51" s="26"/>
      <c r="D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</row>
    <row r="52" spans="1:33" s="31" customFormat="1" ht="6.75" customHeight="1" x14ac:dyDescent="0.2">
      <c r="A52" s="118"/>
      <c r="B52" s="119"/>
      <c r="C52" s="119"/>
      <c r="D52" s="118"/>
      <c r="E52" s="90"/>
      <c r="F52" s="118"/>
      <c r="G52" s="118"/>
      <c r="H52" s="118"/>
      <c r="I52" s="118"/>
      <c r="J52" s="118"/>
      <c r="K52" s="118"/>
      <c r="L52" s="118"/>
      <c r="M52" s="118"/>
      <c r="N52" s="29"/>
      <c r="O52" s="29"/>
      <c r="P52" s="119"/>
      <c r="Q52" s="119"/>
    </row>
    <row r="53" spans="1:33" ht="14.25" customHeight="1" x14ac:dyDescent="0.2">
      <c r="A53" s="190" t="s">
        <v>33</v>
      </c>
      <c r="B53" s="138">
        <v>2007</v>
      </c>
      <c r="C53" s="138">
        <v>2008</v>
      </c>
      <c r="D53" s="138">
        <v>2009</v>
      </c>
      <c r="E53" s="138">
        <v>2010</v>
      </c>
      <c r="F53" s="138">
        <v>2011</v>
      </c>
      <c r="G53" s="138">
        <v>2012</v>
      </c>
      <c r="H53" s="138">
        <v>2013</v>
      </c>
      <c r="I53" s="138">
        <v>2014</v>
      </c>
      <c r="J53" s="138">
        <v>2015</v>
      </c>
      <c r="K53" s="138">
        <v>2016</v>
      </c>
      <c r="L53" s="138">
        <v>2017</v>
      </c>
      <c r="M53" s="138">
        <v>2018</v>
      </c>
      <c r="N53" s="195">
        <v>2019</v>
      </c>
      <c r="O53" s="195"/>
      <c r="P53" s="196" t="s">
        <v>179</v>
      </c>
      <c r="Q53" s="196" t="s">
        <v>182</v>
      </c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</row>
    <row r="54" spans="1:33" ht="14.25" customHeight="1" x14ac:dyDescent="0.2">
      <c r="A54" s="191"/>
      <c r="B54" s="156" t="s">
        <v>78</v>
      </c>
      <c r="C54" s="156" t="s">
        <v>78</v>
      </c>
      <c r="D54" s="156" t="s">
        <v>78</v>
      </c>
      <c r="E54" s="156" t="s">
        <v>78</v>
      </c>
      <c r="F54" s="156" t="s">
        <v>78</v>
      </c>
      <c r="G54" s="156" t="s">
        <v>78</v>
      </c>
      <c r="H54" s="156" t="s">
        <v>78</v>
      </c>
      <c r="I54" s="156" t="s">
        <v>78</v>
      </c>
      <c r="J54" s="156" t="s">
        <v>78</v>
      </c>
      <c r="K54" s="156" t="s">
        <v>78</v>
      </c>
      <c r="L54" s="156" t="s">
        <v>78</v>
      </c>
      <c r="M54" s="156" t="s">
        <v>78</v>
      </c>
      <c r="N54" s="156" t="s">
        <v>101</v>
      </c>
      <c r="O54" s="169" t="s">
        <v>102</v>
      </c>
      <c r="P54" s="197"/>
      <c r="Q54" s="197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</row>
    <row r="55" spans="1:33" x14ac:dyDescent="0.2">
      <c r="A55" s="110" t="s">
        <v>115</v>
      </c>
      <c r="B55" s="111">
        <v>22106</v>
      </c>
      <c r="C55" s="111">
        <v>22295</v>
      </c>
      <c r="D55" s="111">
        <v>21671</v>
      </c>
      <c r="E55" s="112">
        <v>22702</v>
      </c>
      <c r="F55" s="112">
        <v>24105</v>
      </c>
      <c r="G55" s="112">
        <v>24582</v>
      </c>
      <c r="H55" s="113">
        <v>23337</v>
      </c>
      <c r="I55" s="113">
        <v>24671</v>
      </c>
      <c r="J55" s="113">
        <v>27093</v>
      </c>
      <c r="K55" s="113">
        <v>27031</v>
      </c>
      <c r="L55" s="113">
        <v>28544</v>
      </c>
      <c r="M55" s="113">
        <v>29790</v>
      </c>
      <c r="N55" s="116">
        <v>30085</v>
      </c>
      <c r="O55" s="117">
        <v>30394</v>
      </c>
      <c r="P55" s="101">
        <f>O55-N55</f>
        <v>309</v>
      </c>
      <c r="Q55" s="101">
        <f>O55-M55</f>
        <v>604</v>
      </c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</row>
    <row r="56" spans="1:33" ht="12.75" customHeight="1" x14ac:dyDescent="0.2">
      <c r="A56" s="140" t="s">
        <v>67</v>
      </c>
      <c r="B56" s="123">
        <f t="shared" ref="B56:G56" si="29">SUM(B55:B55)</f>
        <v>22106</v>
      </c>
      <c r="C56" s="123">
        <f t="shared" si="29"/>
        <v>22295</v>
      </c>
      <c r="D56" s="123">
        <f t="shared" si="29"/>
        <v>21671</v>
      </c>
      <c r="E56" s="123">
        <f t="shared" si="29"/>
        <v>22702</v>
      </c>
      <c r="F56" s="123">
        <f t="shared" si="29"/>
        <v>24105</v>
      </c>
      <c r="G56" s="123">
        <f t="shared" si="29"/>
        <v>24582</v>
      </c>
      <c r="H56" s="124">
        <f>SUM(H55:H55)</f>
        <v>23337</v>
      </c>
      <c r="I56" s="124">
        <f>SUM(I55:I55)</f>
        <v>24671</v>
      </c>
      <c r="J56" s="124">
        <f>SUM(J55:J55)</f>
        <v>27093</v>
      </c>
      <c r="K56" s="124">
        <f t="shared" ref="K56" si="30">SUM(K55:K55)</f>
        <v>27031</v>
      </c>
      <c r="L56" s="124">
        <f t="shared" ref="L56" si="31">SUM(L55:L55)</f>
        <v>28544</v>
      </c>
      <c r="M56" s="124">
        <f t="shared" ref="M56" si="32">SUM(M55:M55)</f>
        <v>29790</v>
      </c>
      <c r="N56" s="127">
        <f t="shared" ref="N56:O56" si="33">SUM(N55:N55)</f>
        <v>30085</v>
      </c>
      <c r="O56" s="128">
        <f t="shared" si="33"/>
        <v>30394</v>
      </c>
      <c r="P56" s="141">
        <f>SUM(P55)</f>
        <v>309</v>
      </c>
      <c r="Q56" s="141">
        <f>SUM(Q55)</f>
        <v>604</v>
      </c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</row>
    <row r="57" spans="1:33" x14ac:dyDescent="0.2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P57" s="120"/>
      <c r="Q57" s="120"/>
    </row>
    <row r="58" spans="1:33" ht="13.5" customHeight="1" x14ac:dyDescent="0.2">
      <c r="A58" s="190" t="s">
        <v>34</v>
      </c>
      <c r="B58" s="138">
        <v>2007</v>
      </c>
      <c r="C58" s="138">
        <v>2008</v>
      </c>
      <c r="D58" s="138">
        <v>2009</v>
      </c>
      <c r="E58" s="138">
        <v>2010</v>
      </c>
      <c r="F58" s="138">
        <v>2011</v>
      </c>
      <c r="G58" s="138">
        <v>2012</v>
      </c>
      <c r="H58" s="138">
        <v>2013</v>
      </c>
      <c r="I58" s="138">
        <v>2014</v>
      </c>
      <c r="J58" s="138">
        <v>2015</v>
      </c>
      <c r="K58" s="138">
        <v>2016</v>
      </c>
      <c r="L58" s="138">
        <v>2017</v>
      </c>
      <c r="M58" s="138">
        <v>2018</v>
      </c>
      <c r="N58" s="195">
        <v>2019</v>
      </c>
      <c r="O58" s="195"/>
      <c r="P58" s="196" t="s">
        <v>179</v>
      </c>
      <c r="Q58" s="196" t="s">
        <v>182</v>
      </c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</row>
    <row r="59" spans="1:33" ht="15" customHeight="1" x14ac:dyDescent="0.2">
      <c r="A59" s="192"/>
      <c r="B59" s="156" t="s">
        <v>78</v>
      </c>
      <c r="C59" s="156" t="s">
        <v>78</v>
      </c>
      <c r="D59" s="156" t="s">
        <v>78</v>
      </c>
      <c r="E59" s="156" t="s">
        <v>78</v>
      </c>
      <c r="F59" s="156" t="s">
        <v>78</v>
      </c>
      <c r="G59" s="156" t="s">
        <v>78</v>
      </c>
      <c r="H59" s="156" t="s">
        <v>78</v>
      </c>
      <c r="I59" s="156" t="s">
        <v>78</v>
      </c>
      <c r="J59" s="156" t="s">
        <v>78</v>
      </c>
      <c r="K59" s="156" t="s">
        <v>78</v>
      </c>
      <c r="L59" s="156" t="s">
        <v>78</v>
      </c>
      <c r="M59" s="156" t="s">
        <v>78</v>
      </c>
      <c r="N59" s="156" t="s">
        <v>101</v>
      </c>
      <c r="O59" s="169" t="s">
        <v>102</v>
      </c>
      <c r="P59" s="197"/>
      <c r="Q59" s="197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</row>
    <row r="60" spans="1:33" x14ac:dyDescent="0.2">
      <c r="A60" s="114" t="s">
        <v>135</v>
      </c>
      <c r="B60" s="115">
        <v>32387</v>
      </c>
      <c r="C60" s="115">
        <v>32527</v>
      </c>
      <c r="D60" s="115">
        <v>31513</v>
      </c>
      <c r="E60" s="116">
        <v>33022</v>
      </c>
      <c r="F60" s="116">
        <v>33856</v>
      </c>
      <c r="G60" s="116">
        <v>35031</v>
      </c>
      <c r="H60" s="117">
        <v>37693</v>
      </c>
      <c r="I60" s="161">
        <v>38624</v>
      </c>
      <c r="J60" s="161">
        <v>42013</v>
      </c>
      <c r="K60" s="161">
        <v>43586</v>
      </c>
      <c r="L60" s="161">
        <v>47261</v>
      </c>
      <c r="M60" s="161">
        <v>48943</v>
      </c>
      <c r="N60" s="116">
        <v>49472</v>
      </c>
      <c r="O60" s="117">
        <v>49759</v>
      </c>
      <c r="P60" s="145">
        <f>O60-N60</f>
        <v>287</v>
      </c>
      <c r="Q60" s="145">
        <f>O60-M60</f>
        <v>816</v>
      </c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</row>
    <row r="61" spans="1:33" x14ac:dyDescent="0.2">
      <c r="A61" s="110" t="s">
        <v>136</v>
      </c>
      <c r="B61" s="111">
        <v>1341</v>
      </c>
      <c r="C61" s="111">
        <v>1456</v>
      </c>
      <c r="D61" s="111">
        <v>1347</v>
      </c>
      <c r="E61" s="112">
        <v>1521</v>
      </c>
      <c r="F61" s="112">
        <v>1853</v>
      </c>
      <c r="G61" s="112">
        <v>1988</v>
      </c>
      <c r="H61" s="113">
        <v>2106</v>
      </c>
      <c r="I61" s="117">
        <v>2507</v>
      </c>
      <c r="J61" s="117">
        <v>2446</v>
      </c>
      <c r="K61" s="117">
        <v>2678</v>
      </c>
      <c r="L61" s="117">
        <v>3196</v>
      </c>
      <c r="M61" s="117">
        <v>2810</v>
      </c>
      <c r="N61" s="116">
        <v>2770</v>
      </c>
      <c r="O61" s="82">
        <v>2826</v>
      </c>
      <c r="P61" s="106">
        <f>O61-N61</f>
        <v>56</v>
      </c>
      <c r="Q61" s="106">
        <f>O61-M61</f>
        <v>16</v>
      </c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</row>
    <row r="62" spans="1:33" ht="12" customHeight="1" x14ac:dyDescent="0.2">
      <c r="A62" s="140" t="s">
        <v>67</v>
      </c>
      <c r="B62" s="123">
        <f t="shared" ref="B62:G62" si="34">SUM(B60:B61)</f>
        <v>33728</v>
      </c>
      <c r="C62" s="123">
        <f t="shared" si="34"/>
        <v>33983</v>
      </c>
      <c r="D62" s="123">
        <f t="shared" si="34"/>
        <v>32860</v>
      </c>
      <c r="E62" s="123">
        <f t="shared" si="34"/>
        <v>34543</v>
      </c>
      <c r="F62" s="123">
        <f t="shared" si="34"/>
        <v>35709</v>
      </c>
      <c r="G62" s="123">
        <f t="shared" si="34"/>
        <v>37019</v>
      </c>
      <c r="H62" s="124">
        <f>SUM(H60:H61)</f>
        <v>39799</v>
      </c>
      <c r="I62" s="124">
        <f>SUM(I60:I61)</f>
        <v>41131</v>
      </c>
      <c r="J62" s="124">
        <f>SUM(J60:J61)</f>
        <v>44459</v>
      </c>
      <c r="K62" s="124">
        <f t="shared" ref="K62" si="35">SUM(K60:K61)</f>
        <v>46264</v>
      </c>
      <c r="L62" s="124">
        <f t="shared" ref="L62" si="36">SUM(L60:L61)</f>
        <v>50457</v>
      </c>
      <c r="M62" s="124">
        <f t="shared" ref="M62" si="37">SUM(M60:M61)</f>
        <v>51753</v>
      </c>
      <c r="N62" s="123">
        <f t="shared" ref="N62:O62" si="38">SUM(N60:N61)</f>
        <v>52242</v>
      </c>
      <c r="O62" s="128">
        <f t="shared" si="38"/>
        <v>52585</v>
      </c>
      <c r="P62" s="141">
        <f>SUM(P60:P61)</f>
        <v>343</v>
      </c>
      <c r="Q62" s="141">
        <f>SUM(Q60:Q61)</f>
        <v>832</v>
      </c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</row>
    <row r="63" spans="1:33" x14ac:dyDescent="0.2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P63" s="120"/>
      <c r="Q63" s="120"/>
    </row>
    <row r="64" spans="1:33" ht="17.25" customHeight="1" x14ac:dyDescent="0.2">
      <c r="A64" s="190" t="s">
        <v>37</v>
      </c>
      <c r="B64" s="138">
        <v>2007</v>
      </c>
      <c r="C64" s="138">
        <v>2008</v>
      </c>
      <c r="D64" s="138">
        <v>2009</v>
      </c>
      <c r="E64" s="138">
        <v>2010</v>
      </c>
      <c r="F64" s="138">
        <v>2011</v>
      </c>
      <c r="G64" s="138">
        <v>2012</v>
      </c>
      <c r="H64" s="138">
        <v>2013</v>
      </c>
      <c r="I64" s="138">
        <v>2014</v>
      </c>
      <c r="J64" s="138">
        <v>2015</v>
      </c>
      <c r="K64" s="138">
        <v>2016</v>
      </c>
      <c r="L64" s="138">
        <v>2017</v>
      </c>
      <c r="M64" s="138">
        <v>2018</v>
      </c>
      <c r="N64" s="195">
        <v>2019</v>
      </c>
      <c r="O64" s="195"/>
      <c r="P64" s="196" t="s">
        <v>179</v>
      </c>
      <c r="Q64" s="196" t="s">
        <v>182</v>
      </c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</row>
    <row r="65" spans="1:33" ht="15.75" customHeight="1" x14ac:dyDescent="0.2">
      <c r="A65" s="192"/>
      <c r="B65" s="156" t="s">
        <v>78</v>
      </c>
      <c r="C65" s="156" t="s">
        <v>78</v>
      </c>
      <c r="D65" s="156" t="s">
        <v>78</v>
      </c>
      <c r="E65" s="156" t="s">
        <v>78</v>
      </c>
      <c r="F65" s="156" t="s">
        <v>78</v>
      </c>
      <c r="G65" s="156" t="s">
        <v>78</v>
      </c>
      <c r="H65" s="156" t="s">
        <v>78</v>
      </c>
      <c r="I65" s="156" t="s">
        <v>78</v>
      </c>
      <c r="J65" s="156" t="s">
        <v>78</v>
      </c>
      <c r="K65" s="156" t="s">
        <v>78</v>
      </c>
      <c r="L65" s="156" t="s">
        <v>78</v>
      </c>
      <c r="M65" s="156" t="s">
        <v>78</v>
      </c>
      <c r="N65" s="156" t="s">
        <v>101</v>
      </c>
      <c r="O65" s="169" t="s">
        <v>102</v>
      </c>
      <c r="P65" s="197"/>
      <c r="Q65" s="197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</row>
    <row r="66" spans="1:33" x14ac:dyDescent="0.2">
      <c r="A66" s="114" t="s">
        <v>137</v>
      </c>
      <c r="B66" s="115">
        <v>424</v>
      </c>
      <c r="C66" s="115">
        <v>438</v>
      </c>
      <c r="D66" s="115">
        <v>393</v>
      </c>
      <c r="E66" s="116">
        <v>387</v>
      </c>
      <c r="F66" s="116">
        <v>409</v>
      </c>
      <c r="G66" s="116">
        <v>393</v>
      </c>
      <c r="H66" s="117">
        <v>409</v>
      </c>
      <c r="I66" s="117">
        <v>482</v>
      </c>
      <c r="J66" s="117">
        <v>438</v>
      </c>
      <c r="K66" s="117">
        <v>399</v>
      </c>
      <c r="L66" s="117">
        <v>267</v>
      </c>
      <c r="M66" s="117">
        <v>557</v>
      </c>
      <c r="N66" s="116">
        <v>506</v>
      </c>
      <c r="O66" s="117">
        <v>543</v>
      </c>
      <c r="P66" s="106">
        <f>O66-N66</f>
        <v>37</v>
      </c>
      <c r="Q66" s="106">
        <f>O66-M66</f>
        <v>-14</v>
      </c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</row>
    <row r="67" spans="1:33" ht="22.5" x14ac:dyDescent="0.2">
      <c r="A67" s="110" t="s">
        <v>138</v>
      </c>
      <c r="B67" s="111">
        <v>7</v>
      </c>
      <c r="C67" s="111">
        <v>8</v>
      </c>
      <c r="D67" s="111">
        <v>4</v>
      </c>
      <c r="E67" s="112">
        <v>4</v>
      </c>
      <c r="F67" s="112">
        <v>2</v>
      </c>
      <c r="G67" s="112">
        <v>6</v>
      </c>
      <c r="H67" s="113">
        <v>7</v>
      </c>
      <c r="I67" s="113">
        <v>14</v>
      </c>
      <c r="J67" s="113">
        <v>14</v>
      </c>
      <c r="K67" s="113">
        <v>15</v>
      </c>
      <c r="L67" s="113">
        <v>30</v>
      </c>
      <c r="M67" s="113">
        <v>37</v>
      </c>
      <c r="N67" s="112">
        <v>39</v>
      </c>
      <c r="O67" s="113">
        <v>40</v>
      </c>
      <c r="P67" s="106">
        <f t="shared" ref="P67:P71" si="39">O67-N67</f>
        <v>1</v>
      </c>
      <c r="Q67" s="106">
        <f t="shared" ref="Q67:Q71" si="40">O67-M67</f>
        <v>3</v>
      </c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</row>
    <row r="68" spans="1:33" ht="14.25" customHeight="1" x14ac:dyDescent="0.2">
      <c r="A68" s="114" t="s">
        <v>139</v>
      </c>
      <c r="B68" s="115">
        <v>70</v>
      </c>
      <c r="C68" s="115">
        <v>68</v>
      </c>
      <c r="D68" s="115">
        <v>70</v>
      </c>
      <c r="E68" s="116">
        <v>72</v>
      </c>
      <c r="F68" s="116">
        <v>89</v>
      </c>
      <c r="G68" s="116">
        <v>89</v>
      </c>
      <c r="H68" s="117">
        <v>94</v>
      </c>
      <c r="I68" s="117">
        <v>62</v>
      </c>
      <c r="J68" s="117">
        <v>62</v>
      </c>
      <c r="K68" s="117">
        <v>29</v>
      </c>
      <c r="L68" s="117">
        <v>25</v>
      </c>
      <c r="M68" s="117">
        <v>31</v>
      </c>
      <c r="N68" s="116">
        <v>29</v>
      </c>
      <c r="O68" s="117">
        <v>29</v>
      </c>
      <c r="P68" s="106">
        <f t="shared" si="39"/>
        <v>0</v>
      </c>
      <c r="Q68" s="106">
        <f t="shared" si="40"/>
        <v>-2</v>
      </c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</row>
    <row r="69" spans="1:33" x14ac:dyDescent="0.2">
      <c r="A69" s="110" t="s">
        <v>140</v>
      </c>
      <c r="B69" s="111">
        <v>705</v>
      </c>
      <c r="C69" s="111">
        <v>736</v>
      </c>
      <c r="D69" s="111">
        <v>780</v>
      </c>
      <c r="E69" s="112">
        <v>837</v>
      </c>
      <c r="F69" s="112">
        <v>1042</v>
      </c>
      <c r="G69" s="112">
        <v>976</v>
      </c>
      <c r="H69" s="113">
        <v>1474</v>
      </c>
      <c r="I69" s="113">
        <v>1772</v>
      </c>
      <c r="J69" s="113">
        <v>1684</v>
      </c>
      <c r="K69" s="113">
        <v>2071</v>
      </c>
      <c r="L69" s="113">
        <v>2056</v>
      </c>
      <c r="M69" s="113">
        <v>2078</v>
      </c>
      <c r="N69" s="112">
        <v>2262</v>
      </c>
      <c r="O69" s="113">
        <v>2269</v>
      </c>
      <c r="P69" s="106">
        <f t="shared" si="39"/>
        <v>7</v>
      </c>
      <c r="Q69" s="106">
        <f t="shared" si="40"/>
        <v>191</v>
      </c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</row>
    <row r="70" spans="1:33" x14ac:dyDescent="0.2">
      <c r="A70" s="114" t="s">
        <v>141</v>
      </c>
      <c r="B70" s="115">
        <v>3081</v>
      </c>
      <c r="C70" s="115">
        <v>3367</v>
      </c>
      <c r="D70" s="115">
        <v>3145</v>
      </c>
      <c r="E70" s="116">
        <v>3329</v>
      </c>
      <c r="F70" s="116">
        <v>3706</v>
      </c>
      <c r="G70" s="116">
        <v>3596</v>
      </c>
      <c r="H70" s="117">
        <v>5281</v>
      </c>
      <c r="I70" s="117">
        <v>5510</v>
      </c>
      <c r="J70" s="117">
        <v>5852</v>
      </c>
      <c r="K70" s="117">
        <v>6120</v>
      </c>
      <c r="L70" s="117">
        <v>5955</v>
      </c>
      <c r="M70" s="117">
        <v>6226</v>
      </c>
      <c r="N70" s="116">
        <v>6371</v>
      </c>
      <c r="O70" s="117">
        <v>6637</v>
      </c>
      <c r="P70" s="106">
        <f t="shared" si="39"/>
        <v>266</v>
      </c>
      <c r="Q70" s="106">
        <f t="shared" si="40"/>
        <v>411</v>
      </c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</row>
    <row r="71" spans="1:33" x14ac:dyDescent="0.2">
      <c r="A71" s="110" t="s">
        <v>142</v>
      </c>
      <c r="B71" s="111">
        <v>6567</v>
      </c>
      <c r="C71" s="111">
        <v>6846</v>
      </c>
      <c r="D71" s="111">
        <v>7062</v>
      </c>
      <c r="E71" s="112">
        <v>7569</v>
      </c>
      <c r="F71" s="112">
        <v>8232</v>
      </c>
      <c r="G71" s="112">
        <v>7797</v>
      </c>
      <c r="H71" s="113">
        <v>8403</v>
      </c>
      <c r="I71" s="113">
        <v>7973</v>
      </c>
      <c r="J71" s="113">
        <v>8066</v>
      </c>
      <c r="K71" s="113">
        <v>8664</v>
      </c>
      <c r="L71" s="113">
        <v>8900</v>
      </c>
      <c r="M71" s="113">
        <v>8973</v>
      </c>
      <c r="N71" s="112">
        <v>9236</v>
      </c>
      <c r="O71" s="113">
        <v>9253</v>
      </c>
      <c r="P71" s="106">
        <f t="shared" si="39"/>
        <v>17</v>
      </c>
      <c r="Q71" s="106">
        <f t="shared" si="40"/>
        <v>280</v>
      </c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</row>
    <row r="72" spans="1:33" ht="12" customHeight="1" x14ac:dyDescent="0.2">
      <c r="A72" s="140" t="s">
        <v>67</v>
      </c>
      <c r="B72" s="123">
        <f t="shared" ref="B72:G72" si="41">SUM(B66:B71)</f>
        <v>10854</v>
      </c>
      <c r="C72" s="123">
        <f t="shared" si="41"/>
        <v>11463</v>
      </c>
      <c r="D72" s="123">
        <f t="shared" si="41"/>
        <v>11454</v>
      </c>
      <c r="E72" s="123">
        <f t="shared" si="41"/>
        <v>12198</v>
      </c>
      <c r="F72" s="123">
        <f t="shared" si="41"/>
        <v>13480</v>
      </c>
      <c r="G72" s="123">
        <f t="shared" si="41"/>
        <v>12857</v>
      </c>
      <c r="H72" s="124">
        <f>SUM(H66:H71)</f>
        <v>15668</v>
      </c>
      <c r="I72" s="124">
        <f>SUM(I66:I71)</f>
        <v>15813</v>
      </c>
      <c r="J72" s="124">
        <f>SUM(J66:J71)</f>
        <v>16116</v>
      </c>
      <c r="K72" s="124">
        <f t="shared" ref="K72" si="42">SUM(K66:K71)</f>
        <v>17298</v>
      </c>
      <c r="L72" s="124">
        <f t="shared" ref="L72" si="43">SUM(L66:L71)</f>
        <v>17233</v>
      </c>
      <c r="M72" s="124">
        <f t="shared" ref="M72" si="44">SUM(M66:M71)</f>
        <v>17902</v>
      </c>
      <c r="N72" s="123">
        <f t="shared" ref="N72:O72" si="45">SUM(N66:N71)</f>
        <v>18443</v>
      </c>
      <c r="O72" s="124">
        <f t="shared" si="45"/>
        <v>18771</v>
      </c>
      <c r="P72" s="141">
        <f>SUM(P66:P71)</f>
        <v>328</v>
      </c>
      <c r="Q72" s="141">
        <f>SUM(Q66:Q71)</f>
        <v>869</v>
      </c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</row>
    <row r="73" spans="1:33" x14ac:dyDescent="0.2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P73" s="120"/>
      <c r="Q73" s="120"/>
    </row>
    <row r="74" spans="1:33" ht="14.25" customHeight="1" x14ac:dyDescent="0.2">
      <c r="A74" s="190" t="s">
        <v>44</v>
      </c>
      <c r="B74" s="138">
        <v>2007</v>
      </c>
      <c r="C74" s="138">
        <v>2008</v>
      </c>
      <c r="D74" s="138">
        <v>2009</v>
      </c>
      <c r="E74" s="138">
        <v>2010</v>
      </c>
      <c r="F74" s="138">
        <v>2011</v>
      </c>
      <c r="G74" s="138">
        <v>2012</v>
      </c>
      <c r="H74" s="138">
        <v>2013</v>
      </c>
      <c r="I74" s="138">
        <v>2014</v>
      </c>
      <c r="J74" s="138">
        <v>2015</v>
      </c>
      <c r="K74" s="138">
        <v>2016</v>
      </c>
      <c r="L74" s="138">
        <v>2017</v>
      </c>
      <c r="M74" s="138">
        <v>2018</v>
      </c>
      <c r="N74" s="195">
        <v>2019</v>
      </c>
      <c r="O74" s="195"/>
      <c r="P74" s="196" t="s">
        <v>179</v>
      </c>
      <c r="Q74" s="196" t="s">
        <v>182</v>
      </c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</row>
    <row r="75" spans="1:33" ht="15" customHeight="1" x14ac:dyDescent="0.2">
      <c r="A75" s="192"/>
      <c r="B75" s="156" t="s">
        <v>78</v>
      </c>
      <c r="C75" s="156" t="s">
        <v>78</v>
      </c>
      <c r="D75" s="156" t="s">
        <v>78</v>
      </c>
      <c r="E75" s="156" t="s">
        <v>78</v>
      </c>
      <c r="F75" s="156" t="s">
        <v>78</v>
      </c>
      <c r="G75" s="156" t="s">
        <v>78</v>
      </c>
      <c r="H75" s="156" t="s">
        <v>78</v>
      </c>
      <c r="I75" s="156" t="s">
        <v>78</v>
      </c>
      <c r="J75" s="156" t="s">
        <v>78</v>
      </c>
      <c r="K75" s="156" t="s">
        <v>78</v>
      </c>
      <c r="L75" s="156" t="s">
        <v>78</v>
      </c>
      <c r="M75" s="156" t="s">
        <v>78</v>
      </c>
      <c r="N75" s="156" t="s">
        <v>101</v>
      </c>
      <c r="O75" s="169" t="s">
        <v>102</v>
      </c>
      <c r="P75" s="197"/>
      <c r="Q75" s="197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</row>
    <row r="76" spans="1:33" x14ac:dyDescent="0.2">
      <c r="A76" s="114" t="s">
        <v>143</v>
      </c>
      <c r="B76" s="115">
        <v>5</v>
      </c>
      <c r="C76" s="115">
        <v>8</v>
      </c>
      <c r="D76" s="115">
        <v>10</v>
      </c>
      <c r="E76" s="116">
        <v>7</v>
      </c>
      <c r="F76" s="116">
        <v>6</v>
      </c>
      <c r="G76" s="116">
        <v>7</v>
      </c>
      <c r="H76" s="117">
        <v>8</v>
      </c>
      <c r="I76" s="117">
        <v>8</v>
      </c>
      <c r="J76" s="117">
        <v>8</v>
      </c>
      <c r="K76" s="117">
        <v>7</v>
      </c>
      <c r="L76" s="117">
        <v>8</v>
      </c>
      <c r="M76" s="117">
        <v>5</v>
      </c>
      <c r="N76" s="167">
        <v>5</v>
      </c>
      <c r="O76" s="171">
        <v>5</v>
      </c>
      <c r="P76" s="106">
        <f>O76-N76</f>
        <v>0</v>
      </c>
      <c r="Q76" s="106">
        <f>O76-M76</f>
        <v>0</v>
      </c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</row>
    <row r="77" spans="1:33" x14ac:dyDescent="0.2">
      <c r="A77" s="110" t="s">
        <v>144</v>
      </c>
      <c r="B77" s="111">
        <v>641</v>
      </c>
      <c r="C77" s="111">
        <v>691</v>
      </c>
      <c r="D77" s="111">
        <v>782</v>
      </c>
      <c r="E77" s="112">
        <v>796</v>
      </c>
      <c r="F77" s="112">
        <v>813</v>
      </c>
      <c r="G77" s="112">
        <v>1065</v>
      </c>
      <c r="H77" s="113">
        <v>1258</v>
      </c>
      <c r="I77" s="113">
        <v>1514</v>
      </c>
      <c r="J77" s="113">
        <v>1874</v>
      </c>
      <c r="K77" s="113">
        <v>1919</v>
      </c>
      <c r="L77" s="113">
        <v>2161</v>
      </c>
      <c r="M77" s="113">
        <v>2506</v>
      </c>
      <c r="N77" s="112">
        <v>2582</v>
      </c>
      <c r="O77" s="113">
        <v>2663</v>
      </c>
      <c r="P77" s="106">
        <f t="shared" ref="P77:P89" si="46">O77-N77</f>
        <v>81</v>
      </c>
      <c r="Q77" s="106">
        <f t="shared" ref="Q77:Q89" si="47">O77-M77</f>
        <v>157</v>
      </c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</row>
    <row r="78" spans="1:33" ht="22.5" x14ac:dyDescent="0.2">
      <c r="A78" s="114" t="s">
        <v>145</v>
      </c>
      <c r="B78" s="115">
        <v>8902</v>
      </c>
      <c r="C78" s="115">
        <v>9511</v>
      </c>
      <c r="D78" s="115">
        <v>9651</v>
      </c>
      <c r="E78" s="116">
        <v>10904</v>
      </c>
      <c r="F78" s="116">
        <v>11719</v>
      </c>
      <c r="G78" s="116">
        <v>12254</v>
      </c>
      <c r="H78" s="117">
        <v>13101</v>
      </c>
      <c r="I78" s="117">
        <v>13902</v>
      </c>
      <c r="J78" s="117">
        <v>15781</v>
      </c>
      <c r="K78" s="117">
        <v>15736</v>
      </c>
      <c r="L78" s="117">
        <v>15779</v>
      </c>
      <c r="M78" s="117">
        <v>15524</v>
      </c>
      <c r="N78" s="116">
        <v>13496</v>
      </c>
      <c r="O78" s="117">
        <v>13514</v>
      </c>
      <c r="P78" s="106">
        <f t="shared" si="46"/>
        <v>18</v>
      </c>
      <c r="Q78" s="106">
        <f t="shared" si="47"/>
        <v>-2010</v>
      </c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</row>
    <row r="79" spans="1:33" ht="22.5" x14ac:dyDescent="0.2">
      <c r="A79" s="110" t="s">
        <v>146</v>
      </c>
      <c r="B79" s="111">
        <v>4556</v>
      </c>
      <c r="C79" s="111">
        <v>5162</v>
      </c>
      <c r="D79" s="111">
        <v>5297</v>
      </c>
      <c r="E79" s="112">
        <v>5199</v>
      </c>
      <c r="F79" s="112">
        <v>5121</v>
      </c>
      <c r="G79" s="112">
        <v>5151</v>
      </c>
      <c r="H79" s="70">
        <v>4784</v>
      </c>
      <c r="I79" s="70">
        <v>5212</v>
      </c>
      <c r="J79" s="70">
        <v>6226</v>
      </c>
      <c r="K79" s="70">
        <v>7237</v>
      </c>
      <c r="L79" s="70">
        <v>5035</v>
      </c>
      <c r="M79" s="70">
        <v>5162</v>
      </c>
      <c r="N79" s="112">
        <v>5321</v>
      </c>
      <c r="O79" s="70">
        <v>5533</v>
      </c>
      <c r="P79" s="106">
        <f t="shared" si="46"/>
        <v>212</v>
      </c>
      <c r="Q79" s="106">
        <f t="shared" si="47"/>
        <v>371</v>
      </c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</row>
    <row r="80" spans="1:33" x14ac:dyDescent="0.2">
      <c r="A80" s="114" t="s">
        <v>147</v>
      </c>
      <c r="B80" s="115">
        <v>1007</v>
      </c>
      <c r="C80" s="115">
        <v>1012</v>
      </c>
      <c r="D80" s="115">
        <v>979</v>
      </c>
      <c r="E80" s="116">
        <v>1054</v>
      </c>
      <c r="F80" s="116">
        <v>1229</v>
      </c>
      <c r="G80" s="116">
        <v>1124</v>
      </c>
      <c r="H80" s="117">
        <v>1182</v>
      </c>
      <c r="I80" s="117">
        <v>1166</v>
      </c>
      <c r="J80" s="117">
        <v>1293</v>
      </c>
      <c r="K80" s="117">
        <v>1424</v>
      </c>
      <c r="L80" s="117">
        <v>1402</v>
      </c>
      <c r="M80" s="117">
        <v>1454</v>
      </c>
      <c r="N80" s="116">
        <v>1504</v>
      </c>
      <c r="O80" s="117">
        <v>1489</v>
      </c>
      <c r="P80" s="106">
        <f t="shared" si="46"/>
        <v>-15</v>
      </c>
      <c r="Q80" s="106">
        <f t="shared" si="47"/>
        <v>35</v>
      </c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</row>
    <row r="81" spans="1:33" x14ac:dyDescent="0.2">
      <c r="A81" s="110" t="s">
        <v>148</v>
      </c>
      <c r="B81" s="111">
        <v>351</v>
      </c>
      <c r="C81" s="111">
        <v>388</v>
      </c>
      <c r="D81" s="111">
        <v>400</v>
      </c>
      <c r="E81" s="112">
        <v>464</v>
      </c>
      <c r="F81" s="112">
        <v>506</v>
      </c>
      <c r="G81" s="112">
        <v>491</v>
      </c>
      <c r="H81" s="113">
        <v>793</v>
      </c>
      <c r="I81" s="113">
        <v>709</v>
      </c>
      <c r="J81" s="113">
        <v>1292</v>
      </c>
      <c r="K81" s="113">
        <v>1280</v>
      </c>
      <c r="L81" s="113">
        <v>1270</v>
      </c>
      <c r="M81" s="113">
        <v>1281</v>
      </c>
      <c r="N81" s="164">
        <v>1234</v>
      </c>
      <c r="O81" s="165">
        <v>1303</v>
      </c>
      <c r="P81" s="106">
        <f t="shared" si="46"/>
        <v>69</v>
      </c>
      <c r="Q81" s="106">
        <f t="shared" si="47"/>
        <v>22</v>
      </c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</row>
    <row r="82" spans="1:33" x14ac:dyDescent="0.2">
      <c r="A82" s="114" t="s">
        <v>149</v>
      </c>
      <c r="B82" s="115">
        <v>97</v>
      </c>
      <c r="C82" s="115">
        <v>113</v>
      </c>
      <c r="D82" s="115">
        <v>114</v>
      </c>
      <c r="E82" s="116">
        <v>222</v>
      </c>
      <c r="F82" s="116">
        <v>290</v>
      </c>
      <c r="G82" s="116">
        <v>1010</v>
      </c>
      <c r="H82" s="117">
        <v>2036</v>
      </c>
      <c r="I82" s="117">
        <v>1611</v>
      </c>
      <c r="J82" s="117">
        <v>1845</v>
      </c>
      <c r="K82" s="117">
        <v>1677</v>
      </c>
      <c r="L82" s="117">
        <v>1277</v>
      </c>
      <c r="M82" s="117">
        <v>1573</v>
      </c>
      <c r="N82" s="112">
        <v>2250</v>
      </c>
      <c r="O82" s="113">
        <v>1928</v>
      </c>
      <c r="P82" s="106">
        <f t="shared" si="46"/>
        <v>-322</v>
      </c>
      <c r="Q82" s="106">
        <f t="shared" si="47"/>
        <v>355</v>
      </c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</row>
    <row r="83" spans="1:33" x14ac:dyDescent="0.2">
      <c r="A83" s="110" t="s">
        <v>150</v>
      </c>
      <c r="B83" s="111">
        <v>1590</v>
      </c>
      <c r="C83" s="111">
        <v>1658</v>
      </c>
      <c r="D83" s="111">
        <v>1669</v>
      </c>
      <c r="E83" s="112">
        <v>1624</v>
      </c>
      <c r="F83" s="112">
        <v>1605</v>
      </c>
      <c r="G83" s="112">
        <v>1883</v>
      </c>
      <c r="H83" s="113">
        <v>1928</v>
      </c>
      <c r="I83" s="113">
        <v>1968</v>
      </c>
      <c r="J83" s="113">
        <v>2067</v>
      </c>
      <c r="K83" s="113">
        <v>2250</v>
      </c>
      <c r="L83" s="113">
        <v>2270</v>
      </c>
      <c r="M83" s="113">
        <v>2393</v>
      </c>
      <c r="N83" s="116">
        <v>2410</v>
      </c>
      <c r="O83" s="117">
        <v>2379</v>
      </c>
      <c r="P83" s="106">
        <f t="shared" si="46"/>
        <v>-31</v>
      </c>
      <c r="Q83" s="106">
        <f t="shared" si="47"/>
        <v>-14</v>
      </c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</row>
    <row r="84" spans="1:33" ht="22.5" x14ac:dyDescent="0.2">
      <c r="A84" s="114" t="s">
        <v>151</v>
      </c>
      <c r="B84" s="115">
        <v>14564</v>
      </c>
      <c r="C84" s="115">
        <v>13787</v>
      </c>
      <c r="D84" s="115">
        <v>13547</v>
      </c>
      <c r="E84" s="116">
        <v>13534</v>
      </c>
      <c r="F84" s="116">
        <v>13955</v>
      </c>
      <c r="G84" s="116">
        <v>14413</v>
      </c>
      <c r="H84" s="117">
        <v>14923</v>
      </c>
      <c r="I84" s="117">
        <v>14230</v>
      </c>
      <c r="J84" s="117">
        <v>13240</v>
      </c>
      <c r="K84" s="117">
        <v>14031</v>
      </c>
      <c r="L84" s="117">
        <v>14202</v>
      </c>
      <c r="M84" s="117">
        <v>13918</v>
      </c>
      <c r="N84" s="116">
        <v>14433</v>
      </c>
      <c r="O84" s="117">
        <v>14417</v>
      </c>
      <c r="P84" s="106">
        <f t="shared" si="46"/>
        <v>-16</v>
      </c>
      <c r="Q84" s="106">
        <f t="shared" si="47"/>
        <v>499</v>
      </c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</row>
    <row r="85" spans="1:33" x14ac:dyDescent="0.2">
      <c r="A85" s="110" t="s">
        <v>152</v>
      </c>
      <c r="B85" s="111">
        <v>210</v>
      </c>
      <c r="C85" s="111">
        <v>261</v>
      </c>
      <c r="D85" s="111">
        <v>275</v>
      </c>
      <c r="E85" s="112">
        <v>274</v>
      </c>
      <c r="F85" s="112">
        <v>292</v>
      </c>
      <c r="G85" s="112">
        <v>291</v>
      </c>
      <c r="H85" s="113">
        <v>295</v>
      </c>
      <c r="I85" s="113">
        <v>304</v>
      </c>
      <c r="J85" s="113">
        <v>148</v>
      </c>
      <c r="K85" s="113">
        <v>149</v>
      </c>
      <c r="L85" s="113">
        <v>119</v>
      </c>
      <c r="M85" s="113">
        <v>123</v>
      </c>
      <c r="N85" s="164">
        <v>124</v>
      </c>
      <c r="O85" s="165">
        <v>121</v>
      </c>
      <c r="P85" s="106">
        <f t="shared" si="46"/>
        <v>-3</v>
      </c>
      <c r="Q85" s="106">
        <f t="shared" si="47"/>
        <v>-2</v>
      </c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</row>
    <row r="86" spans="1:33" x14ac:dyDescent="0.2">
      <c r="A86" s="114" t="s">
        <v>153</v>
      </c>
      <c r="B86" s="115">
        <v>206</v>
      </c>
      <c r="C86" s="115">
        <v>188</v>
      </c>
      <c r="D86" s="115">
        <v>183</v>
      </c>
      <c r="E86" s="116">
        <v>184</v>
      </c>
      <c r="F86" s="116">
        <v>201</v>
      </c>
      <c r="G86" s="116">
        <v>209</v>
      </c>
      <c r="H86" s="117">
        <v>202</v>
      </c>
      <c r="I86" s="117">
        <v>204</v>
      </c>
      <c r="J86" s="117">
        <v>211</v>
      </c>
      <c r="K86" s="117">
        <v>209</v>
      </c>
      <c r="L86" s="117">
        <v>251</v>
      </c>
      <c r="M86" s="117">
        <v>257</v>
      </c>
      <c r="N86" s="112">
        <v>336</v>
      </c>
      <c r="O86" s="113">
        <v>357</v>
      </c>
      <c r="P86" s="106">
        <f t="shared" si="46"/>
        <v>21</v>
      </c>
      <c r="Q86" s="106">
        <f t="shared" si="47"/>
        <v>100</v>
      </c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</row>
    <row r="87" spans="1:33" x14ac:dyDescent="0.2">
      <c r="A87" s="110" t="s">
        <v>154</v>
      </c>
      <c r="B87" s="111">
        <v>821</v>
      </c>
      <c r="C87" s="111">
        <v>817</v>
      </c>
      <c r="D87" s="111">
        <v>720</v>
      </c>
      <c r="E87" s="112">
        <v>704</v>
      </c>
      <c r="F87" s="112">
        <v>787</v>
      </c>
      <c r="G87" s="112">
        <v>657</v>
      </c>
      <c r="H87" s="113">
        <v>902</v>
      </c>
      <c r="I87" s="113">
        <v>882</v>
      </c>
      <c r="J87" s="113">
        <v>1085</v>
      </c>
      <c r="K87" s="113">
        <v>1331</v>
      </c>
      <c r="L87" s="113">
        <v>1425</v>
      </c>
      <c r="M87" s="113">
        <v>1450</v>
      </c>
      <c r="N87" s="116">
        <v>1573</v>
      </c>
      <c r="O87" s="117">
        <v>1538</v>
      </c>
      <c r="P87" s="106">
        <f t="shared" si="46"/>
        <v>-35</v>
      </c>
      <c r="Q87" s="106">
        <f t="shared" si="47"/>
        <v>88</v>
      </c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</row>
    <row r="88" spans="1:33" ht="22.5" x14ac:dyDescent="0.2">
      <c r="A88" s="114" t="s">
        <v>155</v>
      </c>
      <c r="B88" s="115">
        <v>692</v>
      </c>
      <c r="C88" s="115">
        <v>633</v>
      </c>
      <c r="D88" s="115">
        <v>594</v>
      </c>
      <c r="E88" s="116">
        <v>589</v>
      </c>
      <c r="F88" s="116">
        <v>592</v>
      </c>
      <c r="G88" s="116">
        <v>576</v>
      </c>
      <c r="H88" s="117">
        <v>586</v>
      </c>
      <c r="I88" s="117">
        <v>591</v>
      </c>
      <c r="J88" s="117">
        <v>627</v>
      </c>
      <c r="K88" s="117">
        <v>678</v>
      </c>
      <c r="L88" s="117">
        <v>1087</v>
      </c>
      <c r="M88" s="117">
        <v>806</v>
      </c>
      <c r="N88" s="116">
        <v>847</v>
      </c>
      <c r="O88" s="117">
        <v>863</v>
      </c>
      <c r="P88" s="106">
        <f t="shared" si="46"/>
        <v>16</v>
      </c>
      <c r="Q88" s="106">
        <f t="shared" si="47"/>
        <v>57</v>
      </c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</row>
    <row r="89" spans="1:33" ht="22.5" x14ac:dyDescent="0.2">
      <c r="A89" s="110" t="s">
        <v>156</v>
      </c>
      <c r="B89" s="111">
        <v>352</v>
      </c>
      <c r="C89" s="111">
        <v>370</v>
      </c>
      <c r="D89" s="111">
        <v>400</v>
      </c>
      <c r="E89" s="112">
        <v>813</v>
      </c>
      <c r="F89" s="112">
        <v>532</v>
      </c>
      <c r="G89" s="112">
        <v>1310</v>
      </c>
      <c r="H89" s="113">
        <v>474</v>
      </c>
      <c r="I89" s="113">
        <v>354</v>
      </c>
      <c r="J89" s="113">
        <v>309</v>
      </c>
      <c r="K89" s="113">
        <v>283</v>
      </c>
      <c r="L89" s="113">
        <v>300</v>
      </c>
      <c r="M89" s="113">
        <v>400</v>
      </c>
      <c r="N89" s="164">
        <v>434</v>
      </c>
      <c r="O89" s="165">
        <v>448</v>
      </c>
      <c r="P89" s="106">
        <f t="shared" si="46"/>
        <v>14</v>
      </c>
      <c r="Q89" s="106">
        <f t="shared" si="47"/>
        <v>48</v>
      </c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</row>
    <row r="90" spans="1:33" x14ac:dyDescent="0.2">
      <c r="A90" s="140" t="s">
        <v>67</v>
      </c>
      <c r="B90" s="123">
        <f t="shared" ref="B90:G90" si="48">SUM(B76:B89)</f>
        <v>33994</v>
      </c>
      <c r="C90" s="123">
        <f t="shared" si="48"/>
        <v>34599</v>
      </c>
      <c r="D90" s="123">
        <f t="shared" si="48"/>
        <v>34621</v>
      </c>
      <c r="E90" s="123">
        <f t="shared" si="48"/>
        <v>36368</v>
      </c>
      <c r="F90" s="123">
        <f t="shared" si="48"/>
        <v>37648</v>
      </c>
      <c r="G90" s="123">
        <f t="shared" si="48"/>
        <v>40441</v>
      </c>
      <c r="H90" s="124">
        <f>SUM(H76:H89)</f>
        <v>42472</v>
      </c>
      <c r="I90" s="124">
        <f>SUM(I76:I89)</f>
        <v>42655</v>
      </c>
      <c r="J90" s="124">
        <f>SUM(J76:J89)</f>
        <v>46006</v>
      </c>
      <c r="K90" s="124">
        <f t="shared" ref="K90" si="49">SUM(K76:K89)</f>
        <v>48211</v>
      </c>
      <c r="L90" s="124">
        <f t="shared" ref="L90" si="50">SUM(L76:L89)</f>
        <v>46586</v>
      </c>
      <c r="M90" s="124">
        <f t="shared" ref="M90" si="51">SUM(M76:M89)</f>
        <v>46852</v>
      </c>
      <c r="N90" s="123">
        <f t="shared" ref="N90:O90" si="52">SUM(N76:N89)</f>
        <v>46549</v>
      </c>
      <c r="O90" s="124">
        <f t="shared" si="52"/>
        <v>46558</v>
      </c>
      <c r="P90" s="141">
        <f>SUM(P76:P89)</f>
        <v>9</v>
      </c>
      <c r="Q90" s="141">
        <f>SUM(Q76:Q89)</f>
        <v>-294</v>
      </c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</row>
    <row r="91" spans="1:33" s="36" customFormat="1" ht="13.5" customHeight="1" x14ac:dyDescent="0.2">
      <c r="A91" s="67"/>
      <c r="B91" s="68"/>
      <c r="C91" s="68"/>
      <c r="D91" s="68"/>
      <c r="E91" s="68"/>
      <c r="F91" s="68"/>
      <c r="G91" s="68"/>
      <c r="H91" s="25"/>
      <c r="I91" s="25"/>
      <c r="J91" s="25"/>
      <c r="K91" s="25"/>
      <c r="L91" s="25"/>
      <c r="M91" s="25"/>
      <c r="N91" s="68"/>
      <c r="O91" s="2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</row>
    <row r="92" spans="1:33" ht="20.25" x14ac:dyDescent="0.2">
      <c r="A92" s="57" t="s">
        <v>81</v>
      </c>
      <c r="E92" s="25"/>
      <c r="F92" s="25"/>
      <c r="G92" s="25"/>
      <c r="N92" s="57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</row>
    <row r="93" spans="1:33" ht="11.25" customHeight="1" x14ac:dyDescent="0.2">
      <c r="A93" s="188" t="s">
        <v>72</v>
      </c>
      <c r="B93" s="188"/>
      <c r="C93" s="188"/>
      <c r="D93" s="188"/>
      <c r="E93" s="188"/>
      <c r="F93" s="188"/>
      <c r="G93" s="188"/>
      <c r="H93" s="188"/>
      <c r="I93" s="58"/>
      <c r="J93" s="58"/>
      <c r="K93" s="58"/>
      <c r="L93" s="95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</row>
    <row r="94" spans="1:33" ht="12.75" x14ac:dyDescent="0.2">
      <c r="A94" s="58" t="s">
        <v>70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95"/>
      <c r="M94" s="99"/>
      <c r="N94" s="148"/>
      <c r="O94" s="148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</row>
    <row r="95" spans="1:33" ht="12.75" x14ac:dyDescent="0.2">
      <c r="A95" s="188" t="s">
        <v>69</v>
      </c>
      <c r="B95" s="188"/>
      <c r="C95" s="188"/>
      <c r="D95" s="188"/>
      <c r="E95" s="188"/>
      <c r="F95" s="188"/>
      <c r="G95" s="188"/>
      <c r="H95" s="188"/>
      <c r="I95" s="58"/>
      <c r="J95" s="58"/>
      <c r="K95" s="58"/>
      <c r="L95" s="95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</row>
    <row r="96" spans="1:33" ht="12.75" x14ac:dyDescent="0.2">
      <c r="A96" s="189" t="s">
        <v>170</v>
      </c>
      <c r="B96" s="188"/>
      <c r="C96" s="188"/>
      <c r="D96" s="188"/>
      <c r="E96" s="188"/>
      <c r="F96" s="188"/>
      <c r="G96" s="188"/>
      <c r="H96" s="188"/>
      <c r="I96" s="58"/>
      <c r="J96" s="58"/>
      <c r="K96" s="58"/>
      <c r="L96" s="95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</row>
    <row r="97" spans="1:33" x14ac:dyDescent="0.2">
      <c r="A97" s="26"/>
      <c r="B97" s="26"/>
      <c r="C97" s="26"/>
      <c r="D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</row>
    <row r="98" spans="1:33" x14ac:dyDescent="0.2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26"/>
      <c r="O98" s="26"/>
      <c r="P98" s="90"/>
      <c r="Q98" s="90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</row>
    <row r="99" spans="1:33" ht="14.25" customHeight="1" x14ac:dyDescent="0.2">
      <c r="A99" s="190" t="s">
        <v>58</v>
      </c>
      <c r="B99" s="138">
        <v>2007</v>
      </c>
      <c r="C99" s="138">
        <v>2008</v>
      </c>
      <c r="D99" s="138">
        <v>2009</v>
      </c>
      <c r="E99" s="138">
        <v>2010</v>
      </c>
      <c r="F99" s="138">
        <v>2011</v>
      </c>
      <c r="G99" s="138">
        <v>2012</v>
      </c>
      <c r="H99" s="138">
        <v>2013</v>
      </c>
      <c r="I99" s="138">
        <v>2014</v>
      </c>
      <c r="J99" s="138">
        <v>2015</v>
      </c>
      <c r="K99" s="138">
        <v>2016</v>
      </c>
      <c r="L99" s="138">
        <v>2017</v>
      </c>
      <c r="M99" s="138">
        <v>2018</v>
      </c>
      <c r="N99" s="195">
        <v>2019</v>
      </c>
      <c r="O99" s="195"/>
      <c r="P99" s="196" t="s">
        <v>179</v>
      </c>
      <c r="Q99" s="196" t="s">
        <v>182</v>
      </c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</row>
    <row r="100" spans="1:33" ht="16.5" customHeight="1" x14ac:dyDescent="0.2">
      <c r="A100" s="191"/>
      <c r="B100" s="156" t="s">
        <v>78</v>
      </c>
      <c r="C100" s="156" t="s">
        <v>78</v>
      </c>
      <c r="D100" s="156" t="s">
        <v>78</v>
      </c>
      <c r="E100" s="156" t="s">
        <v>78</v>
      </c>
      <c r="F100" s="156" t="s">
        <v>78</v>
      </c>
      <c r="G100" s="156" t="s">
        <v>78</v>
      </c>
      <c r="H100" s="156" t="s">
        <v>78</v>
      </c>
      <c r="I100" s="156" t="s">
        <v>78</v>
      </c>
      <c r="J100" s="156" t="s">
        <v>78</v>
      </c>
      <c r="K100" s="156" t="s">
        <v>78</v>
      </c>
      <c r="L100" s="156" t="s">
        <v>78</v>
      </c>
      <c r="M100" s="156" t="s">
        <v>78</v>
      </c>
      <c r="N100" s="156" t="s">
        <v>101</v>
      </c>
      <c r="O100" s="169" t="s">
        <v>102</v>
      </c>
      <c r="P100" s="197"/>
      <c r="Q100" s="197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</row>
    <row r="101" spans="1:33" ht="22.5" x14ac:dyDescent="0.2">
      <c r="A101" s="110" t="s">
        <v>59</v>
      </c>
      <c r="B101" s="111">
        <v>34669</v>
      </c>
      <c r="C101" s="111">
        <v>35202</v>
      </c>
      <c r="D101" s="111">
        <v>36744</v>
      </c>
      <c r="E101" s="112">
        <v>36483</v>
      </c>
      <c r="F101" s="112">
        <v>37922</v>
      </c>
      <c r="G101" s="112">
        <v>40162</v>
      </c>
      <c r="H101" s="113">
        <v>41578</v>
      </c>
      <c r="I101" s="113">
        <v>42770</v>
      </c>
      <c r="J101" s="113">
        <v>43327</v>
      </c>
      <c r="K101" s="113">
        <v>44344</v>
      </c>
      <c r="L101" s="113">
        <v>45948</v>
      </c>
      <c r="M101" s="113">
        <v>47435</v>
      </c>
      <c r="N101" s="116">
        <v>51518</v>
      </c>
      <c r="O101" s="117">
        <v>50314</v>
      </c>
      <c r="P101" s="101">
        <f>O101-N101</f>
        <v>-1204</v>
      </c>
      <c r="Q101" s="101">
        <f>O101-M101</f>
        <v>2879</v>
      </c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</row>
    <row r="102" spans="1:33" ht="13.5" customHeight="1" x14ac:dyDescent="0.2">
      <c r="A102" s="140" t="s">
        <v>67</v>
      </c>
      <c r="B102" s="123">
        <f t="shared" ref="B102:G102" si="53">SUM(B101:B101)</f>
        <v>34669</v>
      </c>
      <c r="C102" s="123">
        <f t="shared" si="53"/>
        <v>35202</v>
      </c>
      <c r="D102" s="123">
        <f t="shared" si="53"/>
        <v>36744</v>
      </c>
      <c r="E102" s="123">
        <f t="shared" si="53"/>
        <v>36483</v>
      </c>
      <c r="F102" s="123">
        <f t="shared" si="53"/>
        <v>37922</v>
      </c>
      <c r="G102" s="123">
        <f t="shared" si="53"/>
        <v>40162</v>
      </c>
      <c r="H102" s="124">
        <f>SUM(H101:H101)</f>
        <v>41578</v>
      </c>
      <c r="I102" s="124">
        <f>SUM(I101:I101)</f>
        <v>42770</v>
      </c>
      <c r="J102" s="124">
        <f>SUM(J101:J101)</f>
        <v>43327</v>
      </c>
      <c r="K102" s="124">
        <f t="shared" ref="K102" si="54">SUM(K101:K101)</f>
        <v>44344</v>
      </c>
      <c r="L102" s="124">
        <f t="shared" ref="L102" si="55">SUM(L101:L101)</f>
        <v>45948</v>
      </c>
      <c r="M102" s="124">
        <f t="shared" ref="M102" si="56">SUM(M101:M101)</f>
        <v>47435</v>
      </c>
      <c r="N102" s="123">
        <f t="shared" ref="N102:O102" si="57">SUM(N101:N101)</f>
        <v>51518</v>
      </c>
      <c r="O102" s="124">
        <f t="shared" si="57"/>
        <v>50314</v>
      </c>
      <c r="P102" s="141">
        <f>SUM(P101)</f>
        <v>-1204</v>
      </c>
      <c r="Q102" s="141">
        <f>SUM(Q101)</f>
        <v>2879</v>
      </c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</row>
    <row r="103" spans="1:33" x14ac:dyDescent="0.2">
      <c r="A103" s="143"/>
      <c r="B103" s="143"/>
      <c r="C103" s="143"/>
      <c r="D103" s="143"/>
      <c r="E103" s="144"/>
      <c r="F103" s="144"/>
      <c r="G103" s="144"/>
      <c r="H103" s="143"/>
      <c r="I103" s="143"/>
      <c r="J103" s="143"/>
      <c r="K103" s="143"/>
      <c r="L103" s="143"/>
      <c r="M103" s="143"/>
      <c r="N103" s="143"/>
      <c r="P103" s="143"/>
      <c r="Q103" s="143"/>
    </row>
    <row r="104" spans="1:33" x14ac:dyDescent="0.2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P104" s="90"/>
      <c r="Q104" s="90"/>
    </row>
    <row r="105" spans="1:33" ht="14.25" customHeight="1" x14ac:dyDescent="0.2">
      <c r="A105" s="190" t="s">
        <v>60</v>
      </c>
      <c r="B105" s="138">
        <v>2007</v>
      </c>
      <c r="C105" s="138">
        <v>2008</v>
      </c>
      <c r="D105" s="138">
        <v>2009</v>
      </c>
      <c r="E105" s="138">
        <v>2010</v>
      </c>
      <c r="F105" s="138">
        <v>2011</v>
      </c>
      <c r="G105" s="138">
        <v>2012</v>
      </c>
      <c r="H105" s="138">
        <v>2013</v>
      </c>
      <c r="I105" s="138">
        <v>2014</v>
      </c>
      <c r="J105" s="138">
        <v>2015</v>
      </c>
      <c r="K105" s="138">
        <v>2016</v>
      </c>
      <c r="L105" s="138">
        <v>2017</v>
      </c>
      <c r="M105" s="138">
        <v>2018</v>
      </c>
      <c r="N105" s="195">
        <v>2019</v>
      </c>
      <c r="O105" s="195"/>
      <c r="P105" s="196" t="s">
        <v>179</v>
      </c>
      <c r="Q105" s="196" t="s">
        <v>182</v>
      </c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</row>
    <row r="106" spans="1:33" ht="18" customHeight="1" x14ac:dyDescent="0.2">
      <c r="A106" s="192"/>
      <c r="B106" s="156" t="s">
        <v>78</v>
      </c>
      <c r="C106" s="156" t="s">
        <v>78</v>
      </c>
      <c r="D106" s="156" t="s">
        <v>78</v>
      </c>
      <c r="E106" s="156" t="s">
        <v>78</v>
      </c>
      <c r="F106" s="156" t="s">
        <v>78</v>
      </c>
      <c r="G106" s="156" t="s">
        <v>78</v>
      </c>
      <c r="H106" s="156" t="s">
        <v>78</v>
      </c>
      <c r="I106" s="156" t="s">
        <v>78</v>
      </c>
      <c r="J106" s="156" t="s">
        <v>78</v>
      </c>
      <c r="K106" s="156" t="s">
        <v>78</v>
      </c>
      <c r="L106" s="156" t="s">
        <v>78</v>
      </c>
      <c r="M106" s="156" t="s">
        <v>78</v>
      </c>
      <c r="N106" s="156" t="s">
        <v>101</v>
      </c>
      <c r="O106" s="169" t="s">
        <v>102</v>
      </c>
      <c r="P106" s="197"/>
      <c r="Q106" s="197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</row>
    <row r="107" spans="1:33" x14ac:dyDescent="0.2">
      <c r="A107" s="114" t="s">
        <v>157</v>
      </c>
      <c r="B107" s="115">
        <v>1940</v>
      </c>
      <c r="C107" s="115">
        <v>2236</v>
      </c>
      <c r="D107" s="115">
        <v>2382</v>
      </c>
      <c r="E107" s="116">
        <v>2385</v>
      </c>
      <c r="F107" s="116">
        <v>2490</v>
      </c>
      <c r="G107" s="116">
        <v>2566</v>
      </c>
      <c r="H107" s="117">
        <v>2403</v>
      </c>
      <c r="I107" s="117">
        <v>2525</v>
      </c>
      <c r="J107" s="117">
        <v>2596</v>
      </c>
      <c r="K107" s="117">
        <v>2727</v>
      </c>
      <c r="L107" s="117">
        <v>2743</v>
      </c>
      <c r="M107" s="117">
        <v>2801</v>
      </c>
      <c r="N107" s="104">
        <v>2825</v>
      </c>
      <c r="O107" s="105">
        <v>2848</v>
      </c>
      <c r="P107" s="106">
        <f>O107-N107</f>
        <v>23</v>
      </c>
      <c r="Q107" s="106">
        <f>O107-M107</f>
        <v>47</v>
      </c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</row>
    <row r="108" spans="1:33" x14ac:dyDescent="0.2">
      <c r="A108" s="110" t="s">
        <v>158</v>
      </c>
      <c r="B108" s="111">
        <v>10374</v>
      </c>
      <c r="C108" s="111">
        <v>10441</v>
      </c>
      <c r="D108" s="111">
        <v>10560</v>
      </c>
      <c r="E108" s="112">
        <v>11715</v>
      </c>
      <c r="F108" s="112">
        <v>11082</v>
      </c>
      <c r="G108" s="112">
        <v>11420</v>
      </c>
      <c r="H108" s="113">
        <v>12663</v>
      </c>
      <c r="I108" s="113">
        <v>13300</v>
      </c>
      <c r="J108" s="113">
        <v>13741</v>
      </c>
      <c r="K108" s="113">
        <v>14603</v>
      </c>
      <c r="L108" s="113">
        <v>15452</v>
      </c>
      <c r="M108" s="113">
        <v>15773</v>
      </c>
      <c r="N108" s="116">
        <v>15415</v>
      </c>
      <c r="O108" s="117">
        <v>15338</v>
      </c>
      <c r="P108" s="106">
        <f t="shared" ref="P108:P110" si="58">O108-N108</f>
        <v>-77</v>
      </c>
      <c r="Q108" s="106">
        <f t="shared" ref="Q108:Q110" si="59">O108-M108</f>
        <v>-435</v>
      </c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</row>
    <row r="109" spans="1:33" x14ac:dyDescent="0.2">
      <c r="A109" s="114" t="s">
        <v>159</v>
      </c>
      <c r="B109" s="115">
        <v>4233</v>
      </c>
      <c r="C109" s="115">
        <v>4209</v>
      </c>
      <c r="D109" s="115">
        <v>4275</v>
      </c>
      <c r="E109" s="116">
        <v>4087</v>
      </c>
      <c r="F109" s="116">
        <v>4323</v>
      </c>
      <c r="G109" s="116">
        <v>4551</v>
      </c>
      <c r="H109" s="117">
        <v>4596</v>
      </c>
      <c r="I109" s="117">
        <v>4689</v>
      </c>
      <c r="J109" s="117">
        <v>4683</v>
      </c>
      <c r="K109" s="117">
        <v>4942</v>
      </c>
      <c r="L109" s="117">
        <v>5107</v>
      </c>
      <c r="M109" s="117">
        <v>5457</v>
      </c>
      <c r="N109" s="112">
        <v>5567</v>
      </c>
      <c r="O109" s="113">
        <v>5738</v>
      </c>
      <c r="P109" s="106">
        <f t="shared" si="58"/>
        <v>171</v>
      </c>
      <c r="Q109" s="106">
        <f t="shared" si="59"/>
        <v>281</v>
      </c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</row>
    <row r="110" spans="1:33" x14ac:dyDescent="0.2">
      <c r="A110" s="110" t="s">
        <v>160</v>
      </c>
      <c r="B110" s="111">
        <v>272</v>
      </c>
      <c r="C110" s="111">
        <v>285</v>
      </c>
      <c r="D110" s="111">
        <v>329</v>
      </c>
      <c r="E110" s="112">
        <v>405</v>
      </c>
      <c r="F110" s="112">
        <v>453</v>
      </c>
      <c r="G110" s="112">
        <v>491</v>
      </c>
      <c r="H110" s="113">
        <v>584</v>
      </c>
      <c r="I110" s="113">
        <v>641</v>
      </c>
      <c r="J110" s="113">
        <v>620</v>
      </c>
      <c r="K110" s="113">
        <v>675</v>
      </c>
      <c r="L110" s="113">
        <v>807</v>
      </c>
      <c r="M110" s="113">
        <v>873</v>
      </c>
      <c r="N110" s="116">
        <v>870</v>
      </c>
      <c r="O110" s="117">
        <v>866</v>
      </c>
      <c r="P110" s="145">
        <f t="shared" si="58"/>
        <v>-4</v>
      </c>
      <c r="Q110" s="145">
        <f t="shared" si="59"/>
        <v>-7</v>
      </c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</row>
    <row r="111" spans="1:33" ht="13.5" customHeight="1" x14ac:dyDescent="0.2">
      <c r="A111" s="140" t="s">
        <v>67</v>
      </c>
      <c r="B111" s="123">
        <f t="shared" ref="B111:G111" si="60">SUM(B107:B110)</f>
        <v>16819</v>
      </c>
      <c r="C111" s="123">
        <f t="shared" si="60"/>
        <v>17171</v>
      </c>
      <c r="D111" s="123">
        <f t="shared" si="60"/>
        <v>17546</v>
      </c>
      <c r="E111" s="123">
        <f t="shared" si="60"/>
        <v>18592</v>
      </c>
      <c r="F111" s="123">
        <f t="shared" si="60"/>
        <v>18348</v>
      </c>
      <c r="G111" s="123">
        <f t="shared" si="60"/>
        <v>19028</v>
      </c>
      <c r="H111" s="124">
        <f>SUM(H107:H110)</f>
        <v>20246</v>
      </c>
      <c r="I111" s="124">
        <f>SUM(I107:I110)</f>
        <v>21155</v>
      </c>
      <c r="J111" s="124">
        <f>SUM(J107:J110)</f>
        <v>21640</v>
      </c>
      <c r="K111" s="124">
        <f t="shared" ref="K111" si="61">SUM(K107:K110)</f>
        <v>22947</v>
      </c>
      <c r="L111" s="124">
        <f t="shared" ref="L111" si="62">SUM(L107:L110)</f>
        <v>24109</v>
      </c>
      <c r="M111" s="124">
        <f t="shared" ref="M111" si="63">SUM(M107:M110)</f>
        <v>24904</v>
      </c>
      <c r="N111" s="123">
        <f t="shared" ref="N111:O111" si="64">SUM(N107:N110)</f>
        <v>24677</v>
      </c>
      <c r="O111" s="124">
        <f t="shared" si="64"/>
        <v>24790</v>
      </c>
      <c r="P111" s="141">
        <f>SUM(P107:P110)</f>
        <v>113</v>
      </c>
      <c r="Q111" s="141">
        <f>SUM(Q107:Q110)</f>
        <v>-114</v>
      </c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</row>
    <row r="113" spans="1:33" x14ac:dyDescent="0.2">
      <c r="A113" s="90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P113" s="90"/>
      <c r="Q113" s="90"/>
    </row>
    <row r="114" spans="1:33" ht="14.25" customHeight="1" x14ac:dyDescent="0.2">
      <c r="A114" s="190" t="s">
        <v>11</v>
      </c>
      <c r="B114" s="138">
        <v>2007</v>
      </c>
      <c r="C114" s="138">
        <v>2008</v>
      </c>
      <c r="D114" s="138">
        <v>2009</v>
      </c>
      <c r="E114" s="138">
        <v>2010</v>
      </c>
      <c r="F114" s="138">
        <v>2011</v>
      </c>
      <c r="G114" s="138">
        <v>2012</v>
      </c>
      <c r="H114" s="138">
        <v>2013</v>
      </c>
      <c r="I114" s="138">
        <v>2014</v>
      </c>
      <c r="J114" s="138">
        <v>2015</v>
      </c>
      <c r="K114" s="138">
        <v>2016</v>
      </c>
      <c r="L114" s="138">
        <v>2017</v>
      </c>
      <c r="M114" s="138">
        <v>2018</v>
      </c>
      <c r="N114" s="195">
        <v>2019</v>
      </c>
      <c r="O114" s="195"/>
      <c r="P114" s="196" t="s">
        <v>179</v>
      </c>
      <c r="Q114" s="196" t="s">
        <v>182</v>
      </c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</row>
    <row r="115" spans="1:33" ht="13.5" customHeight="1" x14ac:dyDescent="0.2">
      <c r="A115" s="192"/>
      <c r="B115" s="156" t="s">
        <v>78</v>
      </c>
      <c r="C115" s="156" t="s">
        <v>78</v>
      </c>
      <c r="D115" s="156" t="s">
        <v>78</v>
      </c>
      <c r="E115" s="156" t="s">
        <v>78</v>
      </c>
      <c r="F115" s="156" t="s">
        <v>78</v>
      </c>
      <c r="G115" s="156" t="s">
        <v>78</v>
      </c>
      <c r="H115" s="156" t="s">
        <v>78</v>
      </c>
      <c r="I115" s="156" t="s">
        <v>78</v>
      </c>
      <c r="J115" s="156" t="s">
        <v>78</v>
      </c>
      <c r="K115" s="156" t="s">
        <v>78</v>
      </c>
      <c r="L115" s="156" t="s">
        <v>78</v>
      </c>
      <c r="M115" s="156" t="s">
        <v>78</v>
      </c>
      <c r="N115" s="156" t="s">
        <v>101</v>
      </c>
      <c r="O115" s="169" t="s">
        <v>102</v>
      </c>
      <c r="P115" s="197"/>
      <c r="Q115" s="197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</row>
    <row r="116" spans="1:33" ht="22.5" x14ac:dyDescent="0.2">
      <c r="A116" s="114" t="s">
        <v>161</v>
      </c>
      <c r="B116" s="115">
        <v>1932</v>
      </c>
      <c r="C116" s="115">
        <v>2162</v>
      </c>
      <c r="D116" s="115">
        <v>3144</v>
      </c>
      <c r="E116" s="116">
        <v>3421</v>
      </c>
      <c r="F116" s="116">
        <v>3599</v>
      </c>
      <c r="G116" s="116">
        <v>3998</v>
      </c>
      <c r="H116" s="117">
        <v>4600</v>
      </c>
      <c r="I116" s="117">
        <v>3783</v>
      </c>
      <c r="J116" s="117">
        <v>4214</v>
      </c>
      <c r="K116" s="117">
        <v>3669</v>
      </c>
      <c r="L116" s="117">
        <v>3706</v>
      </c>
      <c r="M116" s="117">
        <v>3549</v>
      </c>
      <c r="N116" s="104">
        <v>3467</v>
      </c>
      <c r="O116" s="105">
        <v>3480</v>
      </c>
      <c r="P116" s="106">
        <f>O116-N116</f>
        <v>13</v>
      </c>
      <c r="Q116" s="106">
        <f>O116-M116</f>
        <v>-69</v>
      </c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</row>
    <row r="117" spans="1:33" x14ac:dyDescent="0.2">
      <c r="A117" s="110" t="s">
        <v>162</v>
      </c>
      <c r="B117" s="111">
        <v>2285</v>
      </c>
      <c r="C117" s="111">
        <v>2312</v>
      </c>
      <c r="D117" s="111">
        <v>2316</v>
      </c>
      <c r="E117" s="112">
        <v>2317</v>
      </c>
      <c r="F117" s="112">
        <v>2358</v>
      </c>
      <c r="G117" s="112">
        <v>2384</v>
      </c>
      <c r="H117" s="113">
        <v>2468</v>
      </c>
      <c r="I117" s="113">
        <v>2528</v>
      </c>
      <c r="J117" s="113">
        <v>2616</v>
      </c>
      <c r="K117" s="113">
        <v>2645</v>
      </c>
      <c r="L117" s="113">
        <v>2671</v>
      </c>
      <c r="M117" s="113">
        <v>2684</v>
      </c>
      <c r="N117" s="160">
        <v>2718</v>
      </c>
      <c r="O117" s="161">
        <v>2733</v>
      </c>
      <c r="P117" s="106">
        <f>O117-N117</f>
        <v>15</v>
      </c>
      <c r="Q117" s="106">
        <f>O117-M117</f>
        <v>49</v>
      </c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</row>
    <row r="118" spans="1:33" ht="13.5" customHeight="1" x14ac:dyDescent="0.2">
      <c r="A118" s="140" t="s">
        <v>67</v>
      </c>
      <c r="B118" s="123">
        <f t="shared" ref="B118:G118" si="65">SUM(B116:B117)</f>
        <v>4217</v>
      </c>
      <c r="C118" s="123">
        <f t="shared" si="65"/>
        <v>4474</v>
      </c>
      <c r="D118" s="123">
        <f t="shared" si="65"/>
        <v>5460</v>
      </c>
      <c r="E118" s="123">
        <f t="shared" si="65"/>
        <v>5738</v>
      </c>
      <c r="F118" s="123">
        <f t="shared" si="65"/>
        <v>5957</v>
      </c>
      <c r="G118" s="123">
        <f t="shared" si="65"/>
        <v>6382</v>
      </c>
      <c r="H118" s="124">
        <f>SUM(H116:H117)</f>
        <v>7068</v>
      </c>
      <c r="I118" s="124">
        <f>SUM(I116:I117)</f>
        <v>6311</v>
      </c>
      <c r="J118" s="124">
        <f>SUM(J116:J117)</f>
        <v>6830</v>
      </c>
      <c r="K118" s="124">
        <f t="shared" ref="K118" si="66">SUM(K116:K117)</f>
        <v>6314</v>
      </c>
      <c r="L118" s="124">
        <f t="shared" ref="L118" si="67">SUM(L116:L117)</f>
        <v>6377</v>
      </c>
      <c r="M118" s="124">
        <f t="shared" ref="M118" si="68">SUM(M116:M117)</f>
        <v>6233</v>
      </c>
      <c r="N118" s="123">
        <f>SUM(N116:N117)</f>
        <v>6185</v>
      </c>
      <c r="O118" s="124">
        <f t="shared" ref="O118" si="69">SUM(O116:O117)</f>
        <v>6213</v>
      </c>
      <c r="P118" s="141">
        <f>SUM(P116:P117)</f>
        <v>28</v>
      </c>
      <c r="Q118" s="141">
        <f>SUM(Q116:Q117)</f>
        <v>-20</v>
      </c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</row>
    <row r="120" spans="1:33" x14ac:dyDescent="0.2">
      <c r="A120" s="90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P120" s="90"/>
      <c r="Q120" s="90"/>
    </row>
    <row r="121" spans="1:33" ht="13.5" customHeight="1" x14ac:dyDescent="0.2">
      <c r="A121" s="190" t="s">
        <v>71</v>
      </c>
      <c r="B121" s="138">
        <v>2007</v>
      </c>
      <c r="C121" s="138">
        <v>2008</v>
      </c>
      <c r="D121" s="138">
        <v>2009</v>
      </c>
      <c r="E121" s="138">
        <v>2010</v>
      </c>
      <c r="F121" s="138">
        <v>2011</v>
      </c>
      <c r="G121" s="138">
        <v>2012</v>
      </c>
      <c r="H121" s="138">
        <v>2013</v>
      </c>
      <c r="I121" s="138">
        <v>2014</v>
      </c>
      <c r="J121" s="138">
        <v>2015</v>
      </c>
      <c r="K121" s="138">
        <v>2016</v>
      </c>
      <c r="L121" s="138">
        <v>2017</v>
      </c>
      <c r="M121" s="138">
        <v>2018</v>
      </c>
      <c r="N121" s="195">
        <v>2019</v>
      </c>
      <c r="O121" s="195"/>
      <c r="P121" s="196" t="s">
        <v>179</v>
      </c>
      <c r="Q121" s="196" t="s">
        <v>182</v>
      </c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</row>
    <row r="122" spans="1:33" ht="18" customHeight="1" x14ac:dyDescent="0.2">
      <c r="A122" s="191"/>
      <c r="B122" s="156" t="s">
        <v>78</v>
      </c>
      <c r="C122" s="156" t="s">
        <v>78</v>
      </c>
      <c r="D122" s="156" t="s">
        <v>78</v>
      </c>
      <c r="E122" s="156" t="s">
        <v>78</v>
      </c>
      <c r="F122" s="156" t="s">
        <v>78</v>
      </c>
      <c r="G122" s="156" t="s">
        <v>78</v>
      </c>
      <c r="H122" s="156" t="s">
        <v>78</v>
      </c>
      <c r="I122" s="156" t="s">
        <v>78</v>
      </c>
      <c r="J122" s="156" t="s">
        <v>78</v>
      </c>
      <c r="K122" s="156" t="s">
        <v>78</v>
      </c>
      <c r="L122" s="156" t="s">
        <v>78</v>
      </c>
      <c r="M122" s="156" t="s">
        <v>78</v>
      </c>
      <c r="N122" s="156" t="s">
        <v>101</v>
      </c>
      <c r="O122" s="169" t="s">
        <v>102</v>
      </c>
      <c r="P122" s="197"/>
      <c r="Q122" s="197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</row>
    <row r="123" spans="1:33" x14ac:dyDescent="0.2">
      <c r="A123" s="110" t="s">
        <v>163</v>
      </c>
      <c r="B123" s="111">
        <v>262</v>
      </c>
      <c r="C123" s="111">
        <v>335</v>
      </c>
      <c r="D123" s="111">
        <v>186</v>
      </c>
      <c r="E123" s="112">
        <v>249</v>
      </c>
      <c r="F123" s="112">
        <v>238</v>
      </c>
      <c r="G123" s="112">
        <v>351</v>
      </c>
      <c r="H123" s="113">
        <v>329</v>
      </c>
      <c r="I123" s="113">
        <v>539</v>
      </c>
      <c r="J123" s="113">
        <v>450</v>
      </c>
      <c r="K123" s="113">
        <v>466</v>
      </c>
      <c r="L123" s="113">
        <v>749</v>
      </c>
      <c r="M123" s="113">
        <v>695</v>
      </c>
      <c r="N123" s="116">
        <v>757</v>
      </c>
      <c r="O123" s="117">
        <v>727</v>
      </c>
      <c r="P123" s="106">
        <f>O123-N123</f>
        <v>-30</v>
      </c>
      <c r="Q123" s="106">
        <f>O123-M123</f>
        <v>32</v>
      </c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</row>
    <row r="124" spans="1:33" x14ac:dyDescent="0.2">
      <c r="A124" s="114" t="s">
        <v>164</v>
      </c>
      <c r="B124" s="115">
        <v>27300</v>
      </c>
      <c r="C124" s="115">
        <v>26768</v>
      </c>
      <c r="D124" s="115">
        <v>27308</v>
      </c>
      <c r="E124" s="116">
        <v>28848</v>
      </c>
      <c r="F124" s="116">
        <v>30482</v>
      </c>
      <c r="G124" s="116">
        <v>31849</v>
      </c>
      <c r="H124" s="117">
        <v>32810</v>
      </c>
      <c r="I124" s="117">
        <v>32633</v>
      </c>
      <c r="J124" s="117">
        <v>31630</v>
      </c>
      <c r="K124" s="117">
        <v>32411</v>
      </c>
      <c r="L124" s="117">
        <v>34258</v>
      </c>
      <c r="M124" s="117">
        <v>34636</v>
      </c>
      <c r="N124" s="112">
        <v>34780</v>
      </c>
      <c r="O124" s="113">
        <v>35286</v>
      </c>
      <c r="P124" s="101">
        <f t="shared" ref="P124:P125" si="70">O124-N124</f>
        <v>506</v>
      </c>
      <c r="Q124" s="101">
        <f t="shared" ref="Q124:Q125" si="71">O124-M124</f>
        <v>650</v>
      </c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</row>
    <row r="125" spans="1:33" x14ac:dyDescent="0.2">
      <c r="A125" s="110" t="s">
        <v>165</v>
      </c>
      <c r="B125" s="111">
        <v>127486</v>
      </c>
      <c r="C125" s="111">
        <v>131774</v>
      </c>
      <c r="D125" s="111">
        <v>134279</v>
      </c>
      <c r="E125" s="112">
        <v>138504</v>
      </c>
      <c r="F125" s="112">
        <v>142536</v>
      </c>
      <c r="G125" s="112">
        <v>138928</v>
      </c>
      <c r="H125" s="113">
        <v>144892</v>
      </c>
      <c r="I125" s="113">
        <v>147562</v>
      </c>
      <c r="J125" s="113">
        <v>143962</v>
      </c>
      <c r="K125" s="113">
        <v>148842</v>
      </c>
      <c r="L125" s="113">
        <v>151413</v>
      </c>
      <c r="M125" s="113">
        <v>147480</v>
      </c>
      <c r="N125" s="116">
        <v>149914</v>
      </c>
      <c r="O125" s="117">
        <v>150631</v>
      </c>
      <c r="P125" s="106">
        <f t="shared" si="70"/>
        <v>717</v>
      </c>
      <c r="Q125" s="106">
        <f t="shared" si="71"/>
        <v>3151</v>
      </c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</row>
    <row r="126" spans="1:33" ht="13.5" customHeight="1" x14ac:dyDescent="0.2">
      <c r="A126" s="140" t="s">
        <v>67</v>
      </c>
      <c r="B126" s="123">
        <f t="shared" ref="B126:G126" si="72">SUM(B123:B125)</f>
        <v>155048</v>
      </c>
      <c r="C126" s="123">
        <f t="shared" si="72"/>
        <v>158877</v>
      </c>
      <c r="D126" s="123">
        <f t="shared" si="72"/>
        <v>161773</v>
      </c>
      <c r="E126" s="123">
        <f t="shared" si="72"/>
        <v>167601</v>
      </c>
      <c r="F126" s="123">
        <f t="shared" si="72"/>
        <v>173256</v>
      </c>
      <c r="G126" s="123">
        <f t="shared" si="72"/>
        <v>171128</v>
      </c>
      <c r="H126" s="124">
        <f>SUM(H123:H125)</f>
        <v>178031</v>
      </c>
      <c r="I126" s="124">
        <f>SUM(I123:I125)</f>
        <v>180734</v>
      </c>
      <c r="J126" s="124">
        <f>SUM(J123:J125)</f>
        <v>176042</v>
      </c>
      <c r="K126" s="124">
        <f t="shared" ref="K126" si="73">SUM(K123:K125)</f>
        <v>181719</v>
      </c>
      <c r="L126" s="124">
        <f t="shared" ref="L126" si="74">SUM(L123:L125)</f>
        <v>186420</v>
      </c>
      <c r="M126" s="124">
        <f t="shared" ref="M126" si="75">SUM(M123:M125)</f>
        <v>182811</v>
      </c>
      <c r="N126" s="123">
        <f t="shared" ref="N126:O126" si="76">SUM(N123:N125)</f>
        <v>185451</v>
      </c>
      <c r="O126" s="124">
        <f t="shared" si="76"/>
        <v>186644</v>
      </c>
      <c r="P126" s="141">
        <f>SUM(P123:P125)</f>
        <v>1193</v>
      </c>
      <c r="Q126" s="141">
        <f>SUM(Q123:Q125)</f>
        <v>3833</v>
      </c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</row>
    <row r="128" spans="1:33" x14ac:dyDescent="0.2">
      <c r="A128" s="90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P128" s="90"/>
      <c r="Q128" s="90"/>
    </row>
    <row r="129" spans="1:33" ht="14.25" customHeight="1" x14ac:dyDescent="0.2">
      <c r="A129" s="190" t="s">
        <v>13</v>
      </c>
      <c r="B129" s="138">
        <v>2007</v>
      </c>
      <c r="C129" s="138">
        <v>2008</v>
      </c>
      <c r="D129" s="138">
        <v>2009</v>
      </c>
      <c r="E129" s="138">
        <v>2010</v>
      </c>
      <c r="F129" s="138">
        <v>2011</v>
      </c>
      <c r="G129" s="138">
        <v>2012</v>
      </c>
      <c r="H129" s="138">
        <v>2013</v>
      </c>
      <c r="I129" s="138">
        <v>2014</v>
      </c>
      <c r="J129" s="138">
        <v>2015</v>
      </c>
      <c r="K129" s="138">
        <v>2016</v>
      </c>
      <c r="L129" s="138">
        <v>2017</v>
      </c>
      <c r="M129" s="138">
        <v>2018</v>
      </c>
      <c r="N129" s="195">
        <v>2019</v>
      </c>
      <c r="O129" s="195"/>
      <c r="P129" s="196" t="s">
        <v>179</v>
      </c>
      <c r="Q129" s="196" t="s">
        <v>182</v>
      </c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</row>
    <row r="130" spans="1:33" ht="14.25" customHeight="1" x14ac:dyDescent="0.2">
      <c r="A130" s="191"/>
      <c r="B130" s="156" t="s">
        <v>78</v>
      </c>
      <c r="C130" s="156" t="s">
        <v>78</v>
      </c>
      <c r="D130" s="156" t="s">
        <v>78</v>
      </c>
      <c r="E130" s="156" t="s">
        <v>78</v>
      </c>
      <c r="F130" s="156" t="s">
        <v>78</v>
      </c>
      <c r="G130" s="156" t="s">
        <v>78</v>
      </c>
      <c r="H130" s="156" t="s">
        <v>78</v>
      </c>
      <c r="I130" s="156" t="s">
        <v>78</v>
      </c>
      <c r="J130" s="156" t="s">
        <v>78</v>
      </c>
      <c r="K130" s="156" t="s">
        <v>78</v>
      </c>
      <c r="L130" s="156" t="s">
        <v>78</v>
      </c>
      <c r="M130" s="156" t="s">
        <v>78</v>
      </c>
      <c r="N130" s="156" t="s">
        <v>101</v>
      </c>
      <c r="O130" s="169" t="s">
        <v>102</v>
      </c>
      <c r="P130" s="197"/>
      <c r="Q130" s="197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</row>
    <row r="131" spans="1:33" ht="22.5" x14ac:dyDescent="0.2">
      <c r="A131" s="110" t="s">
        <v>13</v>
      </c>
      <c r="B131" s="111">
        <v>96</v>
      </c>
      <c r="C131" s="111">
        <v>107</v>
      </c>
      <c r="D131" s="111">
        <v>116</v>
      </c>
      <c r="E131" s="112">
        <v>127</v>
      </c>
      <c r="F131" s="112">
        <v>123</v>
      </c>
      <c r="G131" s="112">
        <v>126</v>
      </c>
      <c r="H131" s="113">
        <v>131</v>
      </c>
      <c r="I131" s="113">
        <v>132</v>
      </c>
      <c r="J131" s="113">
        <v>138</v>
      </c>
      <c r="K131" s="113">
        <v>129</v>
      </c>
      <c r="L131" s="113">
        <v>119</v>
      </c>
      <c r="M131" s="113">
        <v>125</v>
      </c>
      <c r="N131" s="116">
        <v>122</v>
      </c>
      <c r="O131" s="117">
        <v>122</v>
      </c>
      <c r="P131" s="101">
        <f>O131-N131</f>
        <v>0</v>
      </c>
      <c r="Q131" s="101">
        <f>O131-M131</f>
        <v>-3</v>
      </c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</row>
    <row r="132" spans="1:33" ht="13.5" customHeight="1" x14ac:dyDescent="0.2">
      <c r="A132" s="140" t="s">
        <v>67</v>
      </c>
      <c r="B132" s="123">
        <f t="shared" ref="B132:G132" si="77">SUM(B131:B131)</f>
        <v>96</v>
      </c>
      <c r="C132" s="123">
        <f t="shared" si="77"/>
        <v>107</v>
      </c>
      <c r="D132" s="123">
        <f t="shared" si="77"/>
        <v>116</v>
      </c>
      <c r="E132" s="123">
        <f t="shared" si="77"/>
        <v>127</v>
      </c>
      <c r="F132" s="123">
        <f t="shared" si="77"/>
        <v>123</v>
      </c>
      <c r="G132" s="123">
        <f t="shared" si="77"/>
        <v>126</v>
      </c>
      <c r="H132" s="124">
        <f>SUM(H131:H131)</f>
        <v>131</v>
      </c>
      <c r="I132" s="124">
        <f>SUM(I131:I131)</f>
        <v>132</v>
      </c>
      <c r="J132" s="124">
        <f>SUM(J131:J131)</f>
        <v>138</v>
      </c>
      <c r="K132" s="124">
        <f t="shared" ref="K132" si="78">SUM(K131:K131)</f>
        <v>129</v>
      </c>
      <c r="L132" s="124">
        <f t="shared" ref="L132" si="79">SUM(L131:L131)</f>
        <v>119</v>
      </c>
      <c r="M132" s="124">
        <f t="shared" ref="M132" si="80">SUM(M131:M131)</f>
        <v>125</v>
      </c>
      <c r="N132" s="123">
        <f t="shared" ref="N132:O132" si="81">SUM(N131:N131)</f>
        <v>122</v>
      </c>
      <c r="O132" s="124">
        <f t="shared" si="81"/>
        <v>122</v>
      </c>
      <c r="P132" s="141">
        <f>SUM(P131)</f>
        <v>0</v>
      </c>
      <c r="Q132" s="141">
        <f>SUM(Q131)</f>
        <v>-3</v>
      </c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</row>
    <row r="133" spans="1:33" ht="8.25" customHeight="1" x14ac:dyDescent="0.2">
      <c r="P133" s="101"/>
      <c r="Q133" s="101"/>
    </row>
    <row r="134" spans="1:33" s="32" customFormat="1" x14ac:dyDescent="0.2">
      <c r="A134" s="107" t="s">
        <v>77</v>
      </c>
      <c r="B134" s="107">
        <f t="shared" ref="B134:G134" si="82">+B11+B17+B23+B32+B43+B56+B62+B72+B90+B102+B111+B118+B126+B132</f>
        <v>445658</v>
      </c>
      <c r="C134" s="107">
        <f t="shared" si="82"/>
        <v>458010</v>
      </c>
      <c r="D134" s="107">
        <f t="shared" si="82"/>
        <v>470298</v>
      </c>
      <c r="E134" s="108">
        <f t="shared" si="82"/>
        <v>480627</v>
      </c>
      <c r="F134" s="108">
        <f t="shared" si="82"/>
        <v>496044</v>
      </c>
      <c r="G134" s="108">
        <f t="shared" si="82"/>
        <v>502496</v>
      </c>
      <c r="H134" s="109">
        <f>+H11+H17+H23+H32+H43+H56+H62+H72+H90+H102+H111+H118+H126+H132</f>
        <v>523456</v>
      </c>
      <c r="I134" s="109">
        <f>+I11+I17+I23+I32+I43+I56+I62+I72+I90+I102+I111+I118+I126+I132</f>
        <v>540644</v>
      </c>
      <c r="J134" s="109">
        <f>+J11+J17+J23+J32+J43+J56+J62+J72+J90+J102+J111+J118+J126+J132</f>
        <v>551836</v>
      </c>
      <c r="K134" s="109">
        <f t="shared" ref="K134:M134" si="83">+K11+K17+K23+K32+K43+K56+K62+K72+K90+K102+K111+K118+K126+K132</f>
        <v>575641</v>
      </c>
      <c r="L134" s="109">
        <f t="shared" si="83"/>
        <v>605107</v>
      </c>
      <c r="M134" s="109">
        <f t="shared" si="83"/>
        <v>614655</v>
      </c>
      <c r="N134" s="108">
        <f>+N11+N17+N23+N32+N43+N56+N62+N72+N90+N102+N111+N118+N126+N132</f>
        <v>628435</v>
      </c>
      <c r="O134" s="108">
        <f>+O11+O17+O23+O32+O43+O56+O62+O72+O90+O102+O111+O118+O126+O132</f>
        <v>630802</v>
      </c>
      <c r="P134" s="108">
        <f>SUM(P11+P17+P23+P32+P43+P56+P62+P72+P90+P102+P111+P118+P126+P132)</f>
        <v>2367</v>
      </c>
      <c r="Q134" s="108">
        <f>SUM(Q11+Q17+Q23+Q32+Q43+Q56+Q62+Q72+Q90+Q102+Q111+Q118+Q126+Q132)</f>
        <v>16147</v>
      </c>
    </row>
    <row r="135" spans="1:33" x14ac:dyDescent="0.2">
      <c r="B135" s="146"/>
      <c r="C135" s="146"/>
      <c r="D135" s="146"/>
      <c r="E135" s="146"/>
      <c r="F135" s="146"/>
      <c r="G135" s="146"/>
      <c r="H135" s="146"/>
      <c r="I135" s="146"/>
      <c r="J135" s="146"/>
      <c r="K135" s="147"/>
      <c r="L135" s="147"/>
      <c r="M135" s="147"/>
      <c r="N135" s="210"/>
      <c r="P135" s="146"/>
      <c r="Q135" s="146"/>
    </row>
    <row r="136" spans="1:33" x14ac:dyDescent="0.2">
      <c r="A136" s="71" t="s">
        <v>110</v>
      </c>
      <c r="B136" s="26"/>
      <c r="C136" s="26"/>
      <c r="D136" s="26"/>
      <c r="H136" s="26"/>
      <c r="I136" s="26"/>
      <c r="J136" s="26"/>
      <c r="K136" s="101"/>
      <c r="L136" s="26"/>
      <c r="M136" s="26"/>
      <c r="N136" s="26"/>
      <c r="P136" s="26"/>
      <c r="Q136" s="26"/>
    </row>
    <row r="137" spans="1:33" x14ac:dyDescent="0.2">
      <c r="A137" s="26"/>
      <c r="B137" s="26"/>
      <c r="C137" s="26"/>
      <c r="D137" s="26"/>
      <c r="H137" s="26"/>
      <c r="I137" s="26"/>
      <c r="J137" s="26"/>
      <c r="K137" s="157"/>
      <c r="L137" s="26"/>
      <c r="M137" s="26"/>
      <c r="N137" s="26"/>
      <c r="P137" s="26"/>
      <c r="Q137" s="26"/>
    </row>
    <row r="138" spans="1:33" x14ac:dyDescent="0.2">
      <c r="A138" s="26"/>
      <c r="B138" s="26"/>
      <c r="C138" s="26"/>
      <c r="D138" s="26"/>
      <c r="H138" s="26"/>
      <c r="I138" s="26"/>
      <c r="J138" s="26"/>
      <c r="K138" s="26"/>
      <c r="L138" s="26"/>
      <c r="M138" s="26"/>
      <c r="N138" s="26"/>
      <c r="P138" s="26"/>
      <c r="Q138" s="26"/>
    </row>
    <row r="139" spans="1:33" x14ac:dyDescent="0.2">
      <c r="A139" s="26"/>
      <c r="B139" s="26"/>
      <c r="C139" s="26"/>
      <c r="D139" s="26"/>
      <c r="H139" s="26"/>
      <c r="I139" s="26"/>
      <c r="J139" s="26"/>
      <c r="K139" s="26"/>
      <c r="L139" s="26"/>
      <c r="M139" s="26"/>
      <c r="N139" s="26"/>
      <c r="P139" s="26"/>
      <c r="Q139" s="26"/>
    </row>
    <row r="140" spans="1:33" x14ac:dyDescent="0.2">
      <c r="A140" s="26"/>
      <c r="B140" s="26"/>
      <c r="C140" s="26"/>
      <c r="D140" s="26"/>
      <c r="H140" s="26"/>
      <c r="I140" s="26"/>
      <c r="J140" s="26"/>
      <c r="K140" s="26"/>
      <c r="L140" s="26"/>
      <c r="M140" s="26"/>
      <c r="N140" s="26"/>
      <c r="P140" s="26"/>
      <c r="Q140" s="26"/>
    </row>
    <row r="141" spans="1:33" x14ac:dyDescent="0.2">
      <c r="A141" s="26"/>
      <c r="B141" s="26"/>
      <c r="C141" s="26"/>
      <c r="D141" s="26"/>
      <c r="H141" s="26"/>
      <c r="I141" s="26"/>
      <c r="J141" s="26"/>
      <c r="K141" s="26"/>
      <c r="L141" s="26"/>
      <c r="M141" s="26"/>
      <c r="N141" s="26"/>
      <c r="P141" s="26"/>
      <c r="Q141" s="26"/>
    </row>
    <row r="142" spans="1:33" x14ac:dyDescent="0.2">
      <c r="A142" s="26"/>
      <c r="B142" s="26"/>
      <c r="C142" s="26"/>
      <c r="D142" s="26"/>
      <c r="H142" s="26"/>
      <c r="I142" s="26"/>
      <c r="J142" s="26"/>
      <c r="K142" s="26"/>
      <c r="L142" s="26"/>
      <c r="M142" s="26"/>
      <c r="N142" s="26"/>
      <c r="P142" s="26"/>
      <c r="Q142" s="26"/>
    </row>
  </sheetData>
  <mergeCells count="65">
    <mergeCell ref="N121:O121"/>
    <mergeCell ref="N129:O129"/>
    <mergeCell ref="P121:P122"/>
    <mergeCell ref="Q121:Q122"/>
    <mergeCell ref="P129:P130"/>
    <mergeCell ref="Q129:Q130"/>
    <mergeCell ref="P99:P100"/>
    <mergeCell ref="Q99:Q100"/>
    <mergeCell ref="P105:P106"/>
    <mergeCell ref="Q105:Q106"/>
    <mergeCell ref="P114:P115"/>
    <mergeCell ref="Q114:Q115"/>
    <mergeCell ref="P58:P59"/>
    <mergeCell ref="Q58:Q59"/>
    <mergeCell ref="P64:P65"/>
    <mergeCell ref="Q64:Q65"/>
    <mergeCell ref="P74:P75"/>
    <mergeCell ref="Q74:Q75"/>
    <mergeCell ref="P26:P27"/>
    <mergeCell ref="Q26:Q27"/>
    <mergeCell ref="P35:P36"/>
    <mergeCell ref="Q35:Q36"/>
    <mergeCell ref="P53:P54"/>
    <mergeCell ref="Q53:Q54"/>
    <mergeCell ref="P8:P9"/>
    <mergeCell ref="Q8:Q9"/>
    <mergeCell ref="P14:P15"/>
    <mergeCell ref="Q14:Q15"/>
    <mergeCell ref="P20:P21"/>
    <mergeCell ref="Q20:Q21"/>
    <mergeCell ref="N105:O105"/>
    <mergeCell ref="N114:O114"/>
    <mergeCell ref="N8:O8"/>
    <mergeCell ref="N14:O14"/>
    <mergeCell ref="N20:O20"/>
    <mergeCell ref="N26:O26"/>
    <mergeCell ref="N35:O35"/>
    <mergeCell ref="N53:O53"/>
    <mergeCell ref="N58:O58"/>
    <mergeCell ref="N64:O64"/>
    <mergeCell ref="N74:O74"/>
    <mergeCell ref="N99:O99"/>
    <mergeCell ref="A2:H2"/>
    <mergeCell ref="A4:H4"/>
    <mergeCell ref="A5:H5"/>
    <mergeCell ref="A47:H47"/>
    <mergeCell ref="A26:A27"/>
    <mergeCell ref="A35:A36"/>
    <mergeCell ref="A8:A9"/>
    <mergeCell ref="A14:A15"/>
    <mergeCell ref="A20:A21"/>
    <mergeCell ref="A74:A75"/>
    <mergeCell ref="A95:H95"/>
    <mergeCell ref="A129:A130"/>
    <mergeCell ref="A93:H93"/>
    <mergeCell ref="A99:A100"/>
    <mergeCell ref="A105:A106"/>
    <mergeCell ref="A114:A115"/>
    <mergeCell ref="A121:A122"/>
    <mergeCell ref="A96:H96"/>
    <mergeCell ref="A49:H49"/>
    <mergeCell ref="A50:H50"/>
    <mergeCell ref="A53:A54"/>
    <mergeCell ref="A58:A59"/>
    <mergeCell ref="A64:A65"/>
  </mergeCells>
  <printOptions horizontalCentered="1"/>
  <pageMargins left="0.39370078740157483" right="0.19685039370078741" top="0.39370078740157483" bottom="0.39370078740157483" header="0" footer="0.19685039370078741"/>
  <pageSetup orientation="landscape" r:id="rId1"/>
  <headerFooter alignWithMargins="0">
    <oddFooter>&amp;L&amp;G&amp;C&amp;8www.iieg.gob.mx&amp;R&amp;G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6"/>
  <sheetViews>
    <sheetView workbookViewId="0"/>
  </sheetViews>
  <sheetFormatPr baseColWidth="10" defaultColWidth="7.5703125" defaultRowHeight="11.25" x14ac:dyDescent="0.2"/>
  <cols>
    <col min="1" max="1" width="46.7109375" style="25" customWidth="1"/>
    <col min="2" max="13" width="7.140625" style="25" customWidth="1"/>
    <col min="14" max="16384" width="7.5703125" style="25"/>
  </cols>
  <sheetData>
    <row r="1" spans="1:46" ht="20.25" x14ac:dyDescent="0.2">
      <c r="A1" s="57" t="s">
        <v>81</v>
      </c>
    </row>
    <row r="2" spans="1:46" ht="11.25" customHeight="1" x14ac:dyDescent="0.2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27"/>
      <c r="O2" s="27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1:46" ht="12.75" x14ac:dyDescent="0.2">
      <c r="A3" s="58" t="s">
        <v>70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27"/>
      <c r="O3" s="27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</row>
    <row r="4" spans="1:46" ht="12.75" x14ac:dyDescent="0.2">
      <c r="A4" s="188" t="s">
        <v>69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27"/>
      <c r="O4" s="27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</row>
    <row r="5" spans="1:46" ht="12.75" x14ac:dyDescent="0.2">
      <c r="A5" s="188">
        <v>2000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</row>
    <row r="6" spans="1:46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</row>
    <row r="7" spans="1:46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</row>
    <row r="8" spans="1:46" ht="11.25" customHeight="1" x14ac:dyDescent="0.2">
      <c r="A8" s="203" t="s">
        <v>20</v>
      </c>
      <c r="B8" s="204">
        <v>2000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</row>
    <row r="9" spans="1:46" x14ac:dyDescent="0.2">
      <c r="A9" s="203"/>
      <c r="B9" s="72" t="s">
        <v>99</v>
      </c>
      <c r="C9" s="72" t="s">
        <v>100</v>
      </c>
      <c r="D9" s="72" t="s">
        <v>101</v>
      </c>
      <c r="E9" s="72" t="s">
        <v>102</v>
      </c>
      <c r="F9" s="72" t="s">
        <v>103</v>
      </c>
      <c r="G9" s="72" t="s">
        <v>104</v>
      </c>
      <c r="H9" s="72" t="s">
        <v>105</v>
      </c>
      <c r="I9" s="72" t="s">
        <v>106</v>
      </c>
      <c r="J9" s="72" t="s">
        <v>107</v>
      </c>
      <c r="K9" s="72" t="s">
        <v>108</v>
      </c>
      <c r="L9" s="72" t="s">
        <v>109</v>
      </c>
      <c r="M9" s="72" t="s">
        <v>78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</row>
    <row r="10" spans="1:46" ht="12.75" customHeight="1" x14ac:dyDescent="0.2">
      <c r="A10" s="59" t="s">
        <v>17</v>
      </c>
      <c r="B10" s="60">
        <v>12690</v>
      </c>
      <c r="C10" s="60">
        <v>12731</v>
      </c>
      <c r="D10" s="60">
        <v>12389</v>
      </c>
      <c r="E10" s="60">
        <v>12243</v>
      </c>
      <c r="F10" s="60">
        <v>12005</v>
      </c>
      <c r="G10" s="60">
        <v>11909</v>
      </c>
      <c r="H10" s="60">
        <v>11754</v>
      </c>
      <c r="I10" s="60">
        <v>11586</v>
      </c>
      <c r="J10" s="60">
        <v>11580</v>
      </c>
      <c r="K10" s="60">
        <v>11490</v>
      </c>
      <c r="L10" s="60">
        <v>10828</v>
      </c>
      <c r="M10" s="60">
        <v>10498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</row>
    <row r="11" spans="1:46" ht="13.5" customHeight="1" x14ac:dyDescent="0.2">
      <c r="A11" s="61" t="s">
        <v>67</v>
      </c>
      <c r="B11" s="62">
        <f t="shared" ref="B11:M11" si="0">SUM(B10:B10)</f>
        <v>12690</v>
      </c>
      <c r="C11" s="62">
        <f t="shared" si="0"/>
        <v>12731</v>
      </c>
      <c r="D11" s="62">
        <f t="shared" si="0"/>
        <v>12389</v>
      </c>
      <c r="E11" s="62">
        <f t="shared" si="0"/>
        <v>12243</v>
      </c>
      <c r="F11" s="62">
        <f t="shared" si="0"/>
        <v>12005</v>
      </c>
      <c r="G11" s="62">
        <f t="shared" si="0"/>
        <v>11909</v>
      </c>
      <c r="H11" s="62">
        <f t="shared" si="0"/>
        <v>11754</v>
      </c>
      <c r="I11" s="62">
        <f t="shared" si="0"/>
        <v>11586</v>
      </c>
      <c r="J11" s="62">
        <f t="shared" si="0"/>
        <v>11580</v>
      </c>
      <c r="K11" s="62">
        <f t="shared" si="0"/>
        <v>11490</v>
      </c>
      <c r="L11" s="62">
        <f t="shared" si="0"/>
        <v>10828</v>
      </c>
      <c r="M11" s="62">
        <f t="shared" si="0"/>
        <v>10498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</row>
    <row r="12" spans="1:46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8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</row>
    <row r="13" spans="1:46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</row>
    <row r="14" spans="1:46" ht="11.25" customHeight="1" x14ac:dyDescent="0.2">
      <c r="A14" s="203" t="s">
        <v>21</v>
      </c>
      <c r="B14" s="204">
        <v>2000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</row>
    <row r="15" spans="1:46" x14ac:dyDescent="0.2">
      <c r="A15" s="203"/>
      <c r="B15" s="72" t="s">
        <v>99</v>
      </c>
      <c r="C15" s="72" t="s">
        <v>100</v>
      </c>
      <c r="D15" s="72" t="s">
        <v>101</v>
      </c>
      <c r="E15" s="72" t="s">
        <v>102</v>
      </c>
      <c r="F15" s="72" t="s">
        <v>103</v>
      </c>
      <c r="G15" s="72" t="s">
        <v>104</v>
      </c>
      <c r="H15" s="72" t="s">
        <v>105</v>
      </c>
      <c r="I15" s="72" t="s">
        <v>106</v>
      </c>
      <c r="J15" s="72" t="s">
        <v>107</v>
      </c>
      <c r="K15" s="72" t="s">
        <v>108</v>
      </c>
      <c r="L15" s="72" t="s">
        <v>109</v>
      </c>
      <c r="M15" s="72" t="s">
        <v>78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</row>
    <row r="16" spans="1:46" ht="12.75" customHeight="1" x14ac:dyDescent="0.2">
      <c r="A16" s="59" t="s">
        <v>18</v>
      </c>
      <c r="B16" s="60">
        <v>2329</v>
      </c>
      <c r="C16" s="60">
        <v>2332</v>
      </c>
      <c r="D16" s="60">
        <v>2343</v>
      </c>
      <c r="E16" s="60">
        <v>2215</v>
      </c>
      <c r="F16" s="60">
        <v>2211</v>
      </c>
      <c r="G16" s="60">
        <v>2234</v>
      </c>
      <c r="H16" s="60">
        <v>2231</v>
      </c>
      <c r="I16" s="60">
        <v>2238</v>
      </c>
      <c r="J16" s="60">
        <v>2243</v>
      </c>
      <c r="K16" s="60">
        <v>2278</v>
      </c>
      <c r="L16" s="60">
        <v>2360</v>
      </c>
      <c r="M16" s="60">
        <v>2349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</row>
    <row r="17" spans="1:46" ht="13.5" customHeight="1" x14ac:dyDescent="0.2">
      <c r="A17" s="61" t="s">
        <v>67</v>
      </c>
      <c r="B17" s="62">
        <f t="shared" ref="B17:M17" si="1">SUM(B16:B16)</f>
        <v>2329</v>
      </c>
      <c r="C17" s="62">
        <f t="shared" si="1"/>
        <v>2332</v>
      </c>
      <c r="D17" s="62">
        <f t="shared" si="1"/>
        <v>2343</v>
      </c>
      <c r="E17" s="62">
        <f t="shared" si="1"/>
        <v>2215</v>
      </c>
      <c r="F17" s="62">
        <f t="shared" si="1"/>
        <v>2211</v>
      </c>
      <c r="G17" s="62">
        <f t="shared" si="1"/>
        <v>2234</v>
      </c>
      <c r="H17" s="62">
        <f t="shared" si="1"/>
        <v>2231</v>
      </c>
      <c r="I17" s="62">
        <f t="shared" si="1"/>
        <v>2238</v>
      </c>
      <c r="J17" s="62">
        <f t="shared" si="1"/>
        <v>2243</v>
      </c>
      <c r="K17" s="62">
        <f t="shared" si="1"/>
        <v>2278</v>
      </c>
      <c r="L17" s="62">
        <f t="shared" si="1"/>
        <v>2360</v>
      </c>
      <c r="M17" s="62">
        <f t="shared" si="1"/>
        <v>2349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</row>
    <row r="18" spans="1:46" x14ac:dyDescent="0.2">
      <c r="M18" s="29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</row>
    <row r="19" spans="1:46" x14ac:dyDescent="0.2">
      <c r="M19" s="29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</row>
    <row r="20" spans="1:46" ht="11.25" customHeight="1" x14ac:dyDescent="0.2">
      <c r="A20" s="203" t="s">
        <v>19</v>
      </c>
      <c r="B20" s="204">
        <v>2000</v>
      </c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</row>
    <row r="21" spans="1:46" x14ac:dyDescent="0.2">
      <c r="A21" s="203"/>
      <c r="B21" s="72" t="s">
        <v>99</v>
      </c>
      <c r="C21" s="72" t="s">
        <v>100</v>
      </c>
      <c r="D21" s="72" t="s">
        <v>101</v>
      </c>
      <c r="E21" s="72" t="s">
        <v>102</v>
      </c>
      <c r="F21" s="72" t="s">
        <v>103</v>
      </c>
      <c r="G21" s="72" t="s">
        <v>104</v>
      </c>
      <c r="H21" s="72" t="s">
        <v>105</v>
      </c>
      <c r="I21" s="72" t="s">
        <v>106</v>
      </c>
      <c r="J21" s="72" t="s">
        <v>107</v>
      </c>
      <c r="K21" s="72" t="s">
        <v>108</v>
      </c>
      <c r="L21" s="72" t="s">
        <v>109</v>
      </c>
      <c r="M21" s="72" t="s">
        <v>78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</row>
    <row r="22" spans="1:46" x14ac:dyDescent="0.2">
      <c r="A22" s="59" t="s">
        <v>19</v>
      </c>
      <c r="B22" s="60">
        <v>2548</v>
      </c>
      <c r="C22" s="60">
        <v>2597</v>
      </c>
      <c r="D22" s="60">
        <v>2660</v>
      </c>
      <c r="E22" s="60">
        <v>2664</v>
      </c>
      <c r="F22" s="60">
        <v>2615</v>
      </c>
      <c r="G22" s="60">
        <v>2645</v>
      </c>
      <c r="H22" s="60">
        <v>2690</v>
      </c>
      <c r="I22" s="60">
        <v>2767</v>
      </c>
      <c r="J22" s="60">
        <v>2753</v>
      </c>
      <c r="K22" s="60">
        <v>2692</v>
      </c>
      <c r="L22" s="60">
        <v>2753</v>
      </c>
      <c r="M22" s="60">
        <v>2749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</row>
    <row r="23" spans="1:46" ht="13.5" customHeight="1" x14ac:dyDescent="0.2">
      <c r="A23" s="61" t="s">
        <v>67</v>
      </c>
      <c r="B23" s="62">
        <f t="shared" ref="B23:M23" si="2">SUM(B22:B22)</f>
        <v>2548</v>
      </c>
      <c r="C23" s="62">
        <f t="shared" si="2"/>
        <v>2597</v>
      </c>
      <c r="D23" s="62">
        <f t="shared" si="2"/>
        <v>2660</v>
      </c>
      <c r="E23" s="62">
        <f t="shared" si="2"/>
        <v>2664</v>
      </c>
      <c r="F23" s="62">
        <f t="shared" si="2"/>
        <v>2615</v>
      </c>
      <c r="G23" s="62">
        <f t="shared" si="2"/>
        <v>2645</v>
      </c>
      <c r="H23" s="62">
        <f t="shared" si="2"/>
        <v>2690</v>
      </c>
      <c r="I23" s="62">
        <f t="shared" si="2"/>
        <v>2767</v>
      </c>
      <c r="J23" s="62">
        <f t="shared" si="2"/>
        <v>2753</v>
      </c>
      <c r="K23" s="62">
        <f t="shared" si="2"/>
        <v>2692</v>
      </c>
      <c r="L23" s="62">
        <f t="shared" si="2"/>
        <v>2753</v>
      </c>
      <c r="M23" s="62">
        <f t="shared" si="2"/>
        <v>2749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</row>
    <row r="24" spans="1:46" x14ac:dyDescent="0.2">
      <c r="M24" s="29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</row>
    <row r="25" spans="1:46" x14ac:dyDescent="0.2">
      <c r="M25" s="29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</row>
    <row r="26" spans="1:46" ht="11.25" customHeight="1" x14ac:dyDescent="0.2">
      <c r="A26" s="203" t="s">
        <v>22</v>
      </c>
      <c r="B26" s="204">
        <v>2000</v>
      </c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</row>
    <row r="27" spans="1:46" x14ac:dyDescent="0.2">
      <c r="A27" s="203"/>
      <c r="B27" s="72" t="s">
        <v>99</v>
      </c>
      <c r="C27" s="72" t="s">
        <v>100</v>
      </c>
      <c r="D27" s="72" t="s">
        <v>101</v>
      </c>
      <c r="E27" s="72" t="s">
        <v>102</v>
      </c>
      <c r="F27" s="72" t="s">
        <v>103</v>
      </c>
      <c r="G27" s="72" t="s">
        <v>104</v>
      </c>
      <c r="H27" s="72" t="s">
        <v>105</v>
      </c>
      <c r="I27" s="72" t="s">
        <v>106</v>
      </c>
      <c r="J27" s="72" t="s">
        <v>107</v>
      </c>
      <c r="K27" s="72" t="s">
        <v>108</v>
      </c>
      <c r="L27" s="72" t="s">
        <v>109</v>
      </c>
      <c r="M27" s="72" t="s">
        <v>78</v>
      </c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</row>
    <row r="28" spans="1:46" x14ac:dyDescent="0.2">
      <c r="A28" s="59" t="s">
        <v>22</v>
      </c>
      <c r="B28" s="60">
        <v>58499</v>
      </c>
      <c r="C28" s="60">
        <v>59167</v>
      </c>
      <c r="D28" s="60">
        <v>59416</v>
      </c>
      <c r="E28" s="60">
        <v>59528</v>
      </c>
      <c r="F28" s="60">
        <v>60103</v>
      </c>
      <c r="G28" s="60">
        <v>62966</v>
      </c>
      <c r="H28" s="60">
        <v>65305</v>
      </c>
      <c r="I28" s="60">
        <v>66200</v>
      </c>
      <c r="J28" s="60">
        <v>66745</v>
      </c>
      <c r="K28" s="60">
        <v>68228</v>
      </c>
      <c r="L28" s="60">
        <v>69297</v>
      </c>
      <c r="M28" s="60">
        <v>66244</v>
      </c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</row>
    <row r="29" spans="1:46" x14ac:dyDescent="0.2">
      <c r="A29" s="59" t="s">
        <v>23</v>
      </c>
      <c r="B29" s="60">
        <v>1222</v>
      </c>
      <c r="C29" s="60">
        <v>1220</v>
      </c>
      <c r="D29" s="60">
        <v>1217</v>
      </c>
      <c r="E29" s="60">
        <v>1222</v>
      </c>
      <c r="F29" s="60">
        <v>1243</v>
      </c>
      <c r="G29" s="60">
        <v>1264</v>
      </c>
      <c r="H29" s="60">
        <v>1271</v>
      </c>
      <c r="I29" s="60">
        <v>1304</v>
      </c>
      <c r="J29" s="60">
        <v>1299</v>
      </c>
      <c r="K29" s="60">
        <v>1281</v>
      </c>
      <c r="L29" s="60">
        <v>1274</v>
      </c>
      <c r="M29" s="60">
        <v>1243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</row>
    <row r="30" spans="1:46" ht="12.75" customHeight="1" x14ac:dyDescent="0.2">
      <c r="A30" s="59" t="s">
        <v>24</v>
      </c>
      <c r="B30" s="60">
        <v>8261</v>
      </c>
      <c r="C30" s="60">
        <v>8578</v>
      </c>
      <c r="D30" s="60">
        <v>8660</v>
      </c>
      <c r="E30" s="60">
        <v>8766</v>
      </c>
      <c r="F30" s="60">
        <v>8878</v>
      </c>
      <c r="G30" s="60">
        <v>8839</v>
      </c>
      <c r="H30" s="60">
        <v>8885</v>
      </c>
      <c r="I30" s="60">
        <v>9063</v>
      </c>
      <c r="J30" s="60">
        <v>9075</v>
      </c>
      <c r="K30" s="60">
        <v>9321</v>
      </c>
      <c r="L30" s="60">
        <v>9412</v>
      </c>
      <c r="M30" s="60">
        <v>9280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</row>
    <row r="31" spans="1:46" x14ac:dyDescent="0.2">
      <c r="A31" s="59" t="s">
        <v>25</v>
      </c>
      <c r="B31" s="60">
        <v>201</v>
      </c>
      <c r="C31" s="60">
        <v>214</v>
      </c>
      <c r="D31" s="60">
        <v>188</v>
      </c>
      <c r="E31" s="60">
        <v>193</v>
      </c>
      <c r="F31" s="60">
        <v>212</v>
      </c>
      <c r="G31" s="60">
        <v>222</v>
      </c>
      <c r="H31" s="60">
        <v>231</v>
      </c>
      <c r="I31" s="60">
        <v>231</v>
      </c>
      <c r="J31" s="60">
        <v>239</v>
      </c>
      <c r="K31" s="60">
        <v>237</v>
      </c>
      <c r="L31" s="60">
        <v>234</v>
      </c>
      <c r="M31" s="60">
        <v>224</v>
      </c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</row>
    <row r="32" spans="1:46" ht="13.5" customHeight="1" x14ac:dyDescent="0.2">
      <c r="A32" s="61" t="s">
        <v>67</v>
      </c>
      <c r="B32" s="62">
        <f t="shared" ref="B32:M32" si="3">SUM(B28:B31)</f>
        <v>68183</v>
      </c>
      <c r="C32" s="62">
        <f t="shared" si="3"/>
        <v>69179</v>
      </c>
      <c r="D32" s="62">
        <f t="shared" si="3"/>
        <v>69481</v>
      </c>
      <c r="E32" s="62">
        <f t="shared" si="3"/>
        <v>69709</v>
      </c>
      <c r="F32" s="62">
        <f t="shared" si="3"/>
        <v>70436</v>
      </c>
      <c r="G32" s="62">
        <f t="shared" si="3"/>
        <v>73291</v>
      </c>
      <c r="H32" s="62">
        <f t="shared" si="3"/>
        <v>75692</v>
      </c>
      <c r="I32" s="62">
        <f t="shared" si="3"/>
        <v>76798</v>
      </c>
      <c r="J32" s="62">
        <f t="shared" si="3"/>
        <v>77358</v>
      </c>
      <c r="K32" s="62">
        <f t="shared" si="3"/>
        <v>79067</v>
      </c>
      <c r="L32" s="62">
        <f t="shared" si="3"/>
        <v>80217</v>
      </c>
      <c r="M32" s="62">
        <f t="shared" si="3"/>
        <v>76991</v>
      </c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</row>
    <row r="33" spans="1:46" x14ac:dyDescent="0.2">
      <c r="M33" s="29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</row>
    <row r="34" spans="1:46" x14ac:dyDescent="0.2">
      <c r="M34" s="29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</row>
    <row r="35" spans="1:46" ht="11.25" customHeight="1" x14ac:dyDescent="0.2">
      <c r="A35" s="203" t="s">
        <v>26</v>
      </c>
      <c r="B35" s="204">
        <v>2000</v>
      </c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</row>
    <row r="36" spans="1:46" x14ac:dyDescent="0.2">
      <c r="A36" s="203"/>
      <c r="B36" s="72" t="s">
        <v>99</v>
      </c>
      <c r="C36" s="72" t="s">
        <v>100</v>
      </c>
      <c r="D36" s="72" t="s">
        <v>101</v>
      </c>
      <c r="E36" s="72" t="s">
        <v>102</v>
      </c>
      <c r="F36" s="72" t="s">
        <v>103</v>
      </c>
      <c r="G36" s="72" t="s">
        <v>104</v>
      </c>
      <c r="H36" s="72" t="s">
        <v>105</v>
      </c>
      <c r="I36" s="72" t="s">
        <v>106</v>
      </c>
      <c r="J36" s="72" t="s">
        <v>107</v>
      </c>
      <c r="K36" s="72" t="s">
        <v>108</v>
      </c>
      <c r="L36" s="72" t="s">
        <v>109</v>
      </c>
      <c r="M36" s="72" t="s">
        <v>78</v>
      </c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</row>
    <row r="37" spans="1:46" x14ac:dyDescent="0.2">
      <c r="A37" s="59" t="s">
        <v>27</v>
      </c>
      <c r="B37" s="60">
        <v>36</v>
      </c>
      <c r="C37" s="60">
        <v>39</v>
      </c>
      <c r="D37" s="60">
        <v>38</v>
      </c>
      <c r="E37" s="60">
        <v>38</v>
      </c>
      <c r="F37" s="60">
        <v>38</v>
      </c>
      <c r="G37" s="60">
        <v>36</v>
      </c>
      <c r="H37" s="60">
        <v>35</v>
      </c>
      <c r="I37" s="60">
        <v>35</v>
      </c>
      <c r="J37" s="60">
        <v>34</v>
      </c>
      <c r="K37" s="60">
        <v>37</v>
      </c>
      <c r="L37" s="60">
        <v>39</v>
      </c>
      <c r="M37" s="60">
        <v>39</v>
      </c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</row>
    <row r="38" spans="1:46" ht="22.5" x14ac:dyDescent="0.2">
      <c r="A38" s="59" t="s">
        <v>31</v>
      </c>
      <c r="B38" s="60">
        <v>519</v>
      </c>
      <c r="C38" s="60">
        <v>538</v>
      </c>
      <c r="D38" s="60">
        <v>562</v>
      </c>
      <c r="E38" s="60">
        <v>573</v>
      </c>
      <c r="F38" s="60">
        <v>610</v>
      </c>
      <c r="G38" s="60">
        <v>641</v>
      </c>
      <c r="H38" s="60">
        <v>626</v>
      </c>
      <c r="I38" s="60">
        <v>684</v>
      </c>
      <c r="J38" s="60">
        <v>737</v>
      </c>
      <c r="K38" s="60">
        <v>768</v>
      </c>
      <c r="L38" s="60">
        <v>790</v>
      </c>
      <c r="M38" s="60">
        <v>807</v>
      </c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</row>
    <row r="39" spans="1:46" ht="22.5" x14ac:dyDescent="0.2">
      <c r="A39" s="59" t="s">
        <v>32</v>
      </c>
      <c r="B39" s="60">
        <v>298</v>
      </c>
      <c r="C39" s="60">
        <v>306</v>
      </c>
      <c r="D39" s="60">
        <v>319</v>
      </c>
      <c r="E39" s="60">
        <v>342</v>
      </c>
      <c r="F39" s="60">
        <v>357</v>
      </c>
      <c r="G39" s="60">
        <v>343</v>
      </c>
      <c r="H39" s="60">
        <v>338</v>
      </c>
      <c r="I39" s="60">
        <v>344</v>
      </c>
      <c r="J39" s="60">
        <v>348</v>
      </c>
      <c r="K39" s="60">
        <v>373</v>
      </c>
      <c r="L39" s="60">
        <v>382</v>
      </c>
      <c r="M39" s="60">
        <v>350</v>
      </c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</row>
    <row r="40" spans="1:46" x14ac:dyDescent="0.2">
      <c r="A40" s="59" t="s">
        <v>28</v>
      </c>
      <c r="B40" s="60">
        <v>148</v>
      </c>
      <c r="C40" s="60">
        <v>146</v>
      </c>
      <c r="D40" s="60">
        <v>160</v>
      </c>
      <c r="E40" s="60">
        <v>156</v>
      </c>
      <c r="F40" s="60">
        <v>165</v>
      </c>
      <c r="G40" s="60">
        <v>168</v>
      </c>
      <c r="H40" s="60">
        <v>181</v>
      </c>
      <c r="I40" s="60">
        <v>183</v>
      </c>
      <c r="J40" s="60">
        <v>185</v>
      </c>
      <c r="K40" s="60">
        <v>191</v>
      </c>
      <c r="L40" s="60">
        <v>198</v>
      </c>
      <c r="M40" s="60">
        <v>190</v>
      </c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</row>
    <row r="41" spans="1:46" x14ac:dyDescent="0.2">
      <c r="A41" s="59" t="s">
        <v>29</v>
      </c>
      <c r="B41" s="60">
        <v>521</v>
      </c>
      <c r="C41" s="60">
        <v>522</v>
      </c>
      <c r="D41" s="60">
        <v>478</v>
      </c>
      <c r="E41" s="60">
        <v>468</v>
      </c>
      <c r="F41" s="60">
        <v>467</v>
      </c>
      <c r="G41" s="60">
        <v>493</v>
      </c>
      <c r="H41" s="60">
        <v>515</v>
      </c>
      <c r="I41" s="60">
        <v>501</v>
      </c>
      <c r="J41" s="60">
        <v>509</v>
      </c>
      <c r="K41" s="60">
        <v>546</v>
      </c>
      <c r="L41" s="60">
        <v>559</v>
      </c>
      <c r="M41" s="60">
        <v>545</v>
      </c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</row>
    <row r="42" spans="1:46" x14ac:dyDescent="0.2">
      <c r="A42" s="59" t="s">
        <v>30</v>
      </c>
      <c r="B42" s="60">
        <v>379</v>
      </c>
      <c r="C42" s="60">
        <v>371</v>
      </c>
      <c r="D42" s="60">
        <v>398</v>
      </c>
      <c r="E42" s="60">
        <v>393</v>
      </c>
      <c r="F42" s="60">
        <v>388</v>
      </c>
      <c r="G42" s="60">
        <v>384</v>
      </c>
      <c r="H42" s="60">
        <v>402</v>
      </c>
      <c r="I42" s="60">
        <v>411</v>
      </c>
      <c r="J42" s="60">
        <v>410</v>
      </c>
      <c r="K42" s="60">
        <v>395</v>
      </c>
      <c r="L42" s="60">
        <v>406</v>
      </c>
      <c r="M42" s="60">
        <v>370</v>
      </c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</row>
    <row r="43" spans="1:46" ht="13.5" customHeight="1" x14ac:dyDescent="0.2">
      <c r="A43" s="61" t="s">
        <v>67</v>
      </c>
      <c r="B43" s="62">
        <f t="shared" ref="B43:M43" si="4">SUM(B37:B42)</f>
        <v>1901</v>
      </c>
      <c r="C43" s="62">
        <f t="shared" si="4"/>
        <v>1922</v>
      </c>
      <c r="D43" s="62">
        <f t="shared" si="4"/>
        <v>1955</v>
      </c>
      <c r="E43" s="62">
        <f t="shared" si="4"/>
        <v>1970</v>
      </c>
      <c r="F43" s="62">
        <f t="shared" si="4"/>
        <v>2025</v>
      </c>
      <c r="G43" s="62">
        <f t="shared" si="4"/>
        <v>2065</v>
      </c>
      <c r="H43" s="62">
        <f t="shared" si="4"/>
        <v>2097</v>
      </c>
      <c r="I43" s="62">
        <f t="shared" si="4"/>
        <v>2158</v>
      </c>
      <c r="J43" s="62">
        <f t="shared" si="4"/>
        <v>2223</v>
      </c>
      <c r="K43" s="62">
        <f t="shared" si="4"/>
        <v>2310</v>
      </c>
      <c r="L43" s="62">
        <f t="shared" si="4"/>
        <v>2374</v>
      </c>
      <c r="M43" s="62">
        <f t="shared" si="4"/>
        <v>2301</v>
      </c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</row>
    <row r="44" spans="1:46" s="36" customFormat="1" ht="13.5" customHeight="1" x14ac:dyDescent="0.2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</row>
    <row r="45" spans="1:46" s="36" customFormat="1" ht="13.5" customHeight="1" x14ac:dyDescent="0.2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</row>
    <row r="46" spans="1:46" ht="20.25" x14ac:dyDescent="0.2">
      <c r="A46" s="57" t="s">
        <v>81</v>
      </c>
    </row>
    <row r="47" spans="1:46" ht="11.25" customHeight="1" x14ac:dyDescent="0.2">
      <c r="A47" s="188" t="s">
        <v>72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27"/>
      <c r="O47" s="27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</row>
    <row r="48" spans="1:46" ht="12.75" x14ac:dyDescent="0.2">
      <c r="A48" s="58" t="s">
        <v>70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27"/>
      <c r="O48" s="27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</row>
    <row r="49" spans="1:46" ht="12.75" x14ac:dyDescent="0.2">
      <c r="A49" s="188" t="s">
        <v>69</v>
      </c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27"/>
      <c r="O49" s="27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</row>
    <row r="50" spans="1:46" ht="12.75" x14ac:dyDescent="0.2">
      <c r="A50" s="188">
        <v>2000</v>
      </c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</row>
    <row r="51" spans="1:46" ht="6" customHeight="1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</row>
    <row r="52" spans="1:46" s="31" customFormat="1" ht="6" customHeight="1" x14ac:dyDescent="0.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30"/>
      <c r="N52" s="30"/>
      <c r="O52" s="30"/>
    </row>
    <row r="53" spans="1:46" ht="11.25" customHeight="1" x14ac:dyDescent="0.2">
      <c r="A53" s="203" t="s">
        <v>33</v>
      </c>
      <c r="B53" s="204">
        <v>2000</v>
      </c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</row>
    <row r="54" spans="1:46" x14ac:dyDescent="0.2">
      <c r="A54" s="203"/>
      <c r="B54" s="72" t="s">
        <v>99</v>
      </c>
      <c r="C54" s="72" t="s">
        <v>100</v>
      </c>
      <c r="D54" s="72" t="s">
        <v>101</v>
      </c>
      <c r="E54" s="72" t="s">
        <v>102</v>
      </c>
      <c r="F54" s="72" t="s">
        <v>103</v>
      </c>
      <c r="G54" s="72" t="s">
        <v>104</v>
      </c>
      <c r="H54" s="72" t="s">
        <v>105</v>
      </c>
      <c r="I54" s="72" t="s">
        <v>106</v>
      </c>
      <c r="J54" s="72" t="s">
        <v>107</v>
      </c>
      <c r="K54" s="72" t="s">
        <v>108</v>
      </c>
      <c r="L54" s="72" t="s">
        <v>109</v>
      </c>
      <c r="M54" s="72" t="s">
        <v>78</v>
      </c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</row>
    <row r="55" spans="1:46" x14ac:dyDescent="0.2">
      <c r="A55" s="59" t="s">
        <v>33</v>
      </c>
      <c r="B55" s="60">
        <v>21946</v>
      </c>
      <c r="C55" s="60">
        <v>22245</v>
      </c>
      <c r="D55" s="60">
        <v>22393</v>
      </c>
      <c r="E55" s="60">
        <v>22332</v>
      </c>
      <c r="F55" s="60">
        <v>21715</v>
      </c>
      <c r="G55" s="60">
        <v>21615</v>
      </c>
      <c r="H55" s="60">
        <v>22064</v>
      </c>
      <c r="I55" s="60">
        <v>21665</v>
      </c>
      <c r="J55" s="60">
        <v>21315</v>
      </c>
      <c r="K55" s="60">
        <v>21573</v>
      </c>
      <c r="L55" s="60">
        <v>22258</v>
      </c>
      <c r="M55" s="60">
        <v>22084</v>
      </c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</row>
    <row r="56" spans="1:46" ht="13.5" customHeight="1" x14ac:dyDescent="0.2">
      <c r="A56" s="61" t="s">
        <v>67</v>
      </c>
      <c r="B56" s="62">
        <f t="shared" ref="B56:M56" si="5">SUM(B55:B55)</f>
        <v>21946</v>
      </c>
      <c r="C56" s="62">
        <f t="shared" si="5"/>
        <v>22245</v>
      </c>
      <c r="D56" s="62">
        <f t="shared" si="5"/>
        <v>22393</v>
      </c>
      <c r="E56" s="62">
        <f t="shared" si="5"/>
        <v>22332</v>
      </c>
      <c r="F56" s="62">
        <f t="shared" si="5"/>
        <v>21715</v>
      </c>
      <c r="G56" s="62">
        <f t="shared" si="5"/>
        <v>21615</v>
      </c>
      <c r="H56" s="62">
        <f t="shared" si="5"/>
        <v>22064</v>
      </c>
      <c r="I56" s="62">
        <f t="shared" si="5"/>
        <v>21665</v>
      </c>
      <c r="J56" s="62">
        <f t="shared" si="5"/>
        <v>21315</v>
      </c>
      <c r="K56" s="62">
        <f t="shared" si="5"/>
        <v>21573</v>
      </c>
      <c r="L56" s="62">
        <f t="shared" si="5"/>
        <v>22258</v>
      </c>
      <c r="M56" s="62">
        <f t="shared" si="5"/>
        <v>22084</v>
      </c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</row>
    <row r="58" spans="1:46" ht="11.25" customHeight="1" x14ac:dyDescent="0.2">
      <c r="A58" s="203" t="s">
        <v>34</v>
      </c>
      <c r="B58" s="204">
        <v>2000</v>
      </c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</row>
    <row r="59" spans="1:46" x14ac:dyDescent="0.2">
      <c r="A59" s="203"/>
      <c r="B59" s="72" t="s">
        <v>99</v>
      </c>
      <c r="C59" s="72" t="s">
        <v>100</v>
      </c>
      <c r="D59" s="72" t="s">
        <v>101</v>
      </c>
      <c r="E59" s="72" t="s">
        <v>102</v>
      </c>
      <c r="F59" s="72" t="s">
        <v>103</v>
      </c>
      <c r="G59" s="72" t="s">
        <v>104</v>
      </c>
      <c r="H59" s="72" t="s">
        <v>105</v>
      </c>
      <c r="I59" s="72" t="s">
        <v>106</v>
      </c>
      <c r="J59" s="72" t="s">
        <v>107</v>
      </c>
      <c r="K59" s="72" t="s">
        <v>108</v>
      </c>
      <c r="L59" s="72" t="s">
        <v>109</v>
      </c>
      <c r="M59" s="72" t="s">
        <v>78</v>
      </c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</row>
    <row r="60" spans="1:46" x14ac:dyDescent="0.2">
      <c r="A60" s="59" t="s">
        <v>35</v>
      </c>
      <c r="B60" s="60">
        <v>25618</v>
      </c>
      <c r="C60" s="60">
        <v>25722</v>
      </c>
      <c r="D60" s="60">
        <v>25716</v>
      </c>
      <c r="E60" s="60">
        <v>25403</v>
      </c>
      <c r="F60" s="60">
        <v>25352</v>
      </c>
      <c r="G60" s="60">
        <v>25136</v>
      </c>
      <c r="H60" s="60">
        <v>25643</v>
      </c>
      <c r="I60" s="60">
        <v>25734</v>
      </c>
      <c r="J60" s="60">
        <v>25584</v>
      </c>
      <c r="K60" s="60">
        <v>26171</v>
      </c>
      <c r="L60" s="60">
        <v>27139</v>
      </c>
      <c r="M60" s="60">
        <v>27027</v>
      </c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</row>
    <row r="61" spans="1:46" x14ac:dyDescent="0.2">
      <c r="A61" s="59" t="s">
        <v>36</v>
      </c>
      <c r="B61" s="60">
        <v>1179</v>
      </c>
      <c r="C61" s="60">
        <v>1185</v>
      </c>
      <c r="D61" s="60">
        <v>1193</v>
      </c>
      <c r="E61" s="60">
        <v>1238</v>
      </c>
      <c r="F61" s="60">
        <v>1241</v>
      </c>
      <c r="G61" s="60">
        <v>1229</v>
      </c>
      <c r="H61" s="60">
        <v>1232</v>
      </c>
      <c r="I61" s="60">
        <v>1258</v>
      </c>
      <c r="J61" s="60">
        <v>1202</v>
      </c>
      <c r="K61" s="60">
        <v>1240</v>
      </c>
      <c r="L61" s="60">
        <v>1315</v>
      </c>
      <c r="M61" s="60">
        <v>1322</v>
      </c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</row>
    <row r="62" spans="1:46" ht="13.5" customHeight="1" x14ac:dyDescent="0.2">
      <c r="A62" s="61" t="s">
        <v>67</v>
      </c>
      <c r="B62" s="62">
        <f t="shared" ref="B62:M62" si="6">SUM(B60:B61)</f>
        <v>26797</v>
      </c>
      <c r="C62" s="62">
        <f t="shared" si="6"/>
        <v>26907</v>
      </c>
      <c r="D62" s="62">
        <f t="shared" si="6"/>
        <v>26909</v>
      </c>
      <c r="E62" s="62">
        <f t="shared" si="6"/>
        <v>26641</v>
      </c>
      <c r="F62" s="62">
        <f t="shared" si="6"/>
        <v>26593</v>
      </c>
      <c r="G62" s="62">
        <f t="shared" si="6"/>
        <v>26365</v>
      </c>
      <c r="H62" s="62">
        <f t="shared" si="6"/>
        <v>26875</v>
      </c>
      <c r="I62" s="62">
        <f t="shared" si="6"/>
        <v>26992</v>
      </c>
      <c r="J62" s="62">
        <f t="shared" si="6"/>
        <v>26786</v>
      </c>
      <c r="K62" s="62">
        <f t="shared" si="6"/>
        <v>27411</v>
      </c>
      <c r="L62" s="62">
        <f t="shared" si="6"/>
        <v>28454</v>
      </c>
      <c r="M62" s="62">
        <f t="shared" si="6"/>
        <v>28349</v>
      </c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</row>
    <row r="64" spans="1:46" ht="11.25" customHeight="1" x14ac:dyDescent="0.2">
      <c r="A64" s="203" t="s">
        <v>37</v>
      </c>
      <c r="B64" s="204">
        <v>2000</v>
      </c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</row>
    <row r="65" spans="1:46" x14ac:dyDescent="0.2">
      <c r="A65" s="203"/>
      <c r="B65" s="72" t="s">
        <v>99</v>
      </c>
      <c r="C65" s="72" t="s">
        <v>100</v>
      </c>
      <c r="D65" s="72" t="s">
        <v>101</v>
      </c>
      <c r="E65" s="72" t="s">
        <v>102</v>
      </c>
      <c r="F65" s="72" t="s">
        <v>103</v>
      </c>
      <c r="G65" s="72" t="s">
        <v>104</v>
      </c>
      <c r="H65" s="72" t="s">
        <v>105</v>
      </c>
      <c r="I65" s="72" t="s">
        <v>106</v>
      </c>
      <c r="J65" s="72" t="s">
        <v>107</v>
      </c>
      <c r="K65" s="72" t="s">
        <v>108</v>
      </c>
      <c r="L65" s="72" t="s">
        <v>109</v>
      </c>
      <c r="M65" s="72" t="s">
        <v>78</v>
      </c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</row>
    <row r="66" spans="1:46" x14ac:dyDescent="0.2">
      <c r="A66" s="59" t="s">
        <v>38</v>
      </c>
      <c r="B66" s="60">
        <v>5697</v>
      </c>
      <c r="C66" s="60">
        <v>5725</v>
      </c>
      <c r="D66" s="60">
        <v>5709</v>
      </c>
      <c r="E66" s="60">
        <v>5804</v>
      </c>
      <c r="F66" s="60">
        <v>5722</v>
      </c>
      <c r="G66" s="60">
        <v>5777</v>
      </c>
      <c r="H66" s="60">
        <v>5911</v>
      </c>
      <c r="I66" s="60">
        <v>5897</v>
      </c>
      <c r="J66" s="60">
        <v>5847</v>
      </c>
      <c r="K66" s="60">
        <v>5851</v>
      </c>
      <c r="L66" s="60">
        <v>5809</v>
      </c>
      <c r="M66" s="60">
        <v>5745</v>
      </c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</row>
    <row r="67" spans="1:46" x14ac:dyDescent="0.2">
      <c r="A67" s="59" t="s">
        <v>39</v>
      </c>
      <c r="B67" s="60">
        <v>3606</v>
      </c>
      <c r="C67" s="60">
        <v>3652</v>
      </c>
      <c r="D67" s="60">
        <v>3896</v>
      </c>
      <c r="E67" s="60">
        <v>3956</v>
      </c>
      <c r="F67" s="60">
        <v>4065</v>
      </c>
      <c r="G67" s="60">
        <v>4141</v>
      </c>
      <c r="H67" s="60">
        <v>4202</v>
      </c>
      <c r="I67" s="60">
        <v>4225</v>
      </c>
      <c r="J67" s="60">
        <v>4220</v>
      </c>
      <c r="K67" s="60">
        <v>4125</v>
      </c>
      <c r="L67" s="60">
        <v>4102</v>
      </c>
      <c r="M67" s="60">
        <v>4103</v>
      </c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</row>
    <row r="68" spans="1:46" x14ac:dyDescent="0.2">
      <c r="A68" s="59" t="s">
        <v>40</v>
      </c>
      <c r="B68" s="60">
        <v>54</v>
      </c>
      <c r="C68" s="60">
        <v>56</v>
      </c>
      <c r="D68" s="60">
        <v>56</v>
      </c>
      <c r="E68" s="60">
        <v>57</v>
      </c>
      <c r="F68" s="60">
        <v>44</v>
      </c>
      <c r="G68" s="60">
        <v>46</v>
      </c>
      <c r="H68" s="60">
        <v>30</v>
      </c>
      <c r="I68" s="60">
        <v>17</v>
      </c>
      <c r="J68" s="60">
        <v>17</v>
      </c>
      <c r="K68" s="60">
        <v>17</v>
      </c>
      <c r="L68" s="60">
        <v>17</v>
      </c>
      <c r="M68" s="60">
        <v>20</v>
      </c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</row>
    <row r="69" spans="1:46" x14ac:dyDescent="0.2">
      <c r="A69" s="59" t="s">
        <v>41</v>
      </c>
      <c r="B69" s="60">
        <v>868</v>
      </c>
      <c r="C69" s="60">
        <v>883</v>
      </c>
      <c r="D69" s="60">
        <v>974</v>
      </c>
      <c r="E69" s="60">
        <v>984</v>
      </c>
      <c r="F69" s="60">
        <v>973</v>
      </c>
      <c r="G69" s="60">
        <v>954</v>
      </c>
      <c r="H69" s="60">
        <v>942</v>
      </c>
      <c r="I69" s="60">
        <v>943</v>
      </c>
      <c r="J69" s="60">
        <v>950</v>
      </c>
      <c r="K69" s="60">
        <v>962</v>
      </c>
      <c r="L69" s="60">
        <v>1001</v>
      </c>
      <c r="M69" s="60">
        <v>1021</v>
      </c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</row>
    <row r="70" spans="1:46" x14ac:dyDescent="0.2">
      <c r="A70" s="59" t="s">
        <v>42</v>
      </c>
      <c r="B70" s="60">
        <v>181</v>
      </c>
      <c r="C70" s="60">
        <v>163</v>
      </c>
      <c r="D70" s="60">
        <v>170</v>
      </c>
      <c r="E70" s="60">
        <v>169</v>
      </c>
      <c r="F70" s="60">
        <v>180</v>
      </c>
      <c r="G70" s="60">
        <v>197</v>
      </c>
      <c r="H70" s="60">
        <v>191</v>
      </c>
      <c r="I70" s="60">
        <v>154</v>
      </c>
      <c r="J70" s="60">
        <v>153</v>
      </c>
      <c r="K70" s="60">
        <v>162</v>
      </c>
      <c r="L70" s="60">
        <v>152</v>
      </c>
      <c r="M70" s="60">
        <v>151</v>
      </c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</row>
    <row r="71" spans="1:46" x14ac:dyDescent="0.2">
      <c r="A71" s="59" t="s">
        <v>43</v>
      </c>
      <c r="B71" s="60">
        <v>365</v>
      </c>
      <c r="C71" s="60">
        <v>370</v>
      </c>
      <c r="D71" s="60">
        <v>364</v>
      </c>
      <c r="E71" s="60">
        <v>387</v>
      </c>
      <c r="F71" s="60">
        <v>376</v>
      </c>
      <c r="G71" s="60">
        <v>384</v>
      </c>
      <c r="H71" s="60">
        <v>425</v>
      </c>
      <c r="I71" s="60">
        <v>446</v>
      </c>
      <c r="J71" s="60">
        <v>457</v>
      </c>
      <c r="K71" s="60">
        <v>432</v>
      </c>
      <c r="L71" s="60">
        <v>417</v>
      </c>
      <c r="M71" s="60">
        <v>391</v>
      </c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</row>
    <row r="72" spans="1:46" ht="13.5" customHeight="1" x14ac:dyDescent="0.2">
      <c r="A72" s="61" t="s">
        <v>67</v>
      </c>
      <c r="B72" s="62">
        <f>SUM(B66:B71)</f>
        <v>10771</v>
      </c>
      <c r="C72" s="62">
        <f t="shared" ref="C72:M72" si="7">SUM(C66:C71)</f>
        <v>10849</v>
      </c>
      <c r="D72" s="62">
        <f t="shared" si="7"/>
        <v>11169</v>
      </c>
      <c r="E72" s="62">
        <f t="shared" si="7"/>
        <v>11357</v>
      </c>
      <c r="F72" s="62">
        <f t="shared" si="7"/>
        <v>11360</v>
      </c>
      <c r="G72" s="62">
        <f t="shared" si="7"/>
        <v>11499</v>
      </c>
      <c r="H72" s="62">
        <f t="shared" si="7"/>
        <v>11701</v>
      </c>
      <c r="I72" s="62">
        <f t="shared" si="7"/>
        <v>11682</v>
      </c>
      <c r="J72" s="62">
        <f t="shared" si="7"/>
        <v>11644</v>
      </c>
      <c r="K72" s="62">
        <f t="shared" si="7"/>
        <v>11549</v>
      </c>
      <c r="L72" s="62">
        <f t="shared" si="7"/>
        <v>11498</v>
      </c>
      <c r="M72" s="62">
        <f t="shared" si="7"/>
        <v>11431</v>
      </c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</row>
    <row r="74" spans="1:46" ht="11.25" customHeight="1" x14ac:dyDescent="0.2">
      <c r="A74" s="203" t="s">
        <v>44</v>
      </c>
      <c r="B74" s="204">
        <v>2000</v>
      </c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</row>
    <row r="75" spans="1:46" x14ac:dyDescent="0.2">
      <c r="A75" s="203"/>
      <c r="B75" s="72" t="s">
        <v>99</v>
      </c>
      <c r="C75" s="72" t="s">
        <v>100</v>
      </c>
      <c r="D75" s="72" t="s">
        <v>101</v>
      </c>
      <c r="E75" s="72" t="s">
        <v>102</v>
      </c>
      <c r="F75" s="72" t="s">
        <v>103</v>
      </c>
      <c r="G75" s="72" t="s">
        <v>104</v>
      </c>
      <c r="H75" s="72" t="s">
        <v>105</v>
      </c>
      <c r="I75" s="72" t="s">
        <v>106</v>
      </c>
      <c r="J75" s="72" t="s">
        <v>107</v>
      </c>
      <c r="K75" s="72" t="s">
        <v>108</v>
      </c>
      <c r="L75" s="72" t="s">
        <v>109</v>
      </c>
      <c r="M75" s="72" t="s">
        <v>78</v>
      </c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</row>
    <row r="76" spans="1:46" ht="22.5" x14ac:dyDescent="0.2">
      <c r="A76" s="59" t="s">
        <v>97</v>
      </c>
      <c r="B76" s="60">
        <v>12456</v>
      </c>
      <c r="C76" s="60">
        <v>12523</v>
      </c>
      <c r="D76" s="60">
        <v>12596</v>
      </c>
      <c r="E76" s="60">
        <v>12587</v>
      </c>
      <c r="F76" s="60">
        <v>12648</v>
      </c>
      <c r="G76" s="60">
        <v>12773</v>
      </c>
      <c r="H76" s="60">
        <v>12870</v>
      </c>
      <c r="I76" s="60">
        <v>12939</v>
      </c>
      <c r="J76" s="60">
        <v>13047</v>
      </c>
      <c r="K76" s="60">
        <v>13105</v>
      </c>
      <c r="L76" s="60">
        <v>13293</v>
      </c>
      <c r="M76" s="60">
        <v>13294</v>
      </c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</row>
    <row r="77" spans="1:46" ht="22.5" x14ac:dyDescent="0.2">
      <c r="A77" s="59" t="s">
        <v>56</v>
      </c>
      <c r="B77" s="60">
        <v>379</v>
      </c>
      <c r="C77" s="60">
        <v>381</v>
      </c>
      <c r="D77" s="60">
        <v>379</v>
      </c>
      <c r="E77" s="60">
        <v>388</v>
      </c>
      <c r="F77" s="60">
        <v>397</v>
      </c>
      <c r="G77" s="60">
        <v>408</v>
      </c>
      <c r="H77" s="60">
        <v>423</v>
      </c>
      <c r="I77" s="60">
        <v>441</v>
      </c>
      <c r="J77" s="60">
        <v>444</v>
      </c>
      <c r="K77" s="60">
        <v>454</v>
      </c>
      <c r="L77" s="60">
        <v>460</v>
      </c>
      <c r="M77" s="60">
        <v>440</v>
      </c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</row>
    <row r="78" spans="1:46" ht="22.5" x14ac:dyDescent="0.2">
      <c r="A78" s="59" t="s">
        <v>57</v>
      </c>
      <c r="B78" s="60">
        <v>869</v>
      </c>
      <c r="C78" s="60">
        <v>851</v>
      </c>
      <c r="D78" s="60">
        <v>848</v>
      </c>
      <c r="E78" s="60">
        <v>860</v>
      </c>
      <c r="F78" s="60">
        <v>836</v>
      </c>
      <c r="G78" s="60">
        <v>842</v>
      </c>
      <c r="H78" s="60">
        <v>837</v>
      </c>
      <c r="I78" s="60">
        <v>844</v>
      </c>
      <c r="J78" s="60">
        <v>857</v>
      </c>
      <c r="K78" s="60">
        <v>874</v>
      </c>
      <c r="L78" s="60">
        <v>870</v>
      </c>
      <c r="M78" s="60">
        <v>857</v>
      </c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</row>
    <row r="79" spans="1:46" x14ac:dyDescent="0.2">
      <c r="A79" s="59" t="s">
        <v>45</v>
      </c>
      <c r="B79" s="60">
        <v>544</v>
      </c>
      <c r="C79" s="60">
        <v>550</v>
      </c>
      <c r="D79" s="60">
        <v>556</v>
      </c>
      <c r="E79" s="60">
        <v>578</v>
      </c>
      <c r="F79" s="60">
        <v>542</v>
      </c>
      <c r="G79" s="60">
        <v>572</v>
      </c>
      <c r="H79" s="60">
        <v>598</v>
      </c>
      <c r="I79" s="60">
        <v>588</v>
      </c>
      <c r="J79" s="60">
        <v>584</v>
      </c>
      <c r="K79" s="60">
        <v>582</v>
      </c>
      <c r="L79" s="60">
        <v>593</v>
      </c>
      <c r="M79" s="60">
        <v>592</v>
      </c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</row>
    <row r="80" spans="1:46" x14ac:dyDescent="0.2">
      <c r="A80" s="59" t="s">
        <v>46</v>
      </c>
      <c r="B80" s="60">
        <v>920</v>
      </c>
      <c r="C80" s="60">
        <v>938</v>
      </c>
      <c r="D80" s="60">
        <v>962</v>
      </c>
      <c r="E80" s="60">
        <v>968</v>
      </c>
      <c r="F80" s="60">
        <v>996</v>
      </c>
      <c r="G80" s="60">
        <v>1002</v>
      </c>
      <c r="H80" s="60">
        <v>1016</v>
      </c>
      <c r="I80" s="60">
        <v>1029</v>
      </c>
      <c r="J80" s="60">
        <v>1062</v>
      </c>
      <c r="K80" s="60">
        <v>1060</v>
      </c>
      <c r="L80" s="60">
        <v>1093</v>
      </c>
      <c r="M80" s="60">
        <v>1092</v>
      </c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</row>
    <row r="81" spans="1:46" x14ac:dyDescent="0.2">
      <c r="A81" s="59" t="s">
        <v>47</v>
      </c>
      <c r="B81" s="60">
        <v>3027</v>
      </c>
      <c r="C81" s="60">
        <v>3042</v>
      </c>
      <c r="D81" s="60">
        <v>3079</v>
      </c>
      <c r="E81" s="60">
        <v>2990</v>
      </c>
      <c r="F81" s="60">
        <v>3103</v>
      </c>
      <c r="G81" s="60">
        <v>3194</v>
      </c>
      <c r="H81" s="60">
        <v>3148</v>
      </c>
      <c r="I81" s="60">
        <v>3140</v>
      </c>
      <c r="J81" s="60">
        <v>3253</v>
      </c>
      <c r="K81" s="60">
        <v>3322</v>
      </c>
      <c r="L81" s="60">
        <v>3285</v>
      </c>
      <c r="M81" s="60">
        <v>3180</v>
      </c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</row>
    <row r="82" spans="1:46" x14ac:dyDescent="0.2">
      <c r="A82" s="59" t="s">
        <v>48</v>
      </c>
      <c r="B82" s="60">
        <v>7694</v>
      </c>
      <c r="C82" s="60">
        <v>7967</v>
      </c>
      <c r="D82" s="60">
        <v>8199</v>
      </c>
      <c r="E82" s="60">
        <v>8256</v>
      </c>
      <c r="F82" s="60">
        <v>8303</v>
      </c>
      <c r="G82" s="60">
        <v>8440</v>
      </c>
      <c r="H82" s="60">
        <v>8590</v>
      </c>
      <c r="I82" s="60">
        <v>8309</v>
      </c>
      <c r="J82" s="60">
        <v>8677</v>
      </c>
      <c r="K82" s="60">
        <v>8753</v>
      </c>
      <c r="L82" s="60">
        <v>8838</v>
      </c>
      <c r="M82" s="60">
        <v>8732</v>
      </c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</row>
    <row r="83" spans="1:46" x14ac:dyDescent="0.2">
      <c r="A83" s="59" t="s">
        <v>49</v>
      </c>
      <c r="B83" s="60">
        <v>72</v>
      </c>
      <c r="C83" s="60">
        <v>74</v>
      </c>
      <c r="D83" s="60">
        <v>92</v>
      </c>
      <c r="E83" s="60">
        <v>99</v>
      </c>
      <c r="F83" s="60">
        <v>100</v>
      </c>
      <c r="G83" s="60">
        <v>97</v>
      </c>
      <c r="H83" s="60">
        <v>97</v>
      </c>
      <c r="I83" s="60">
        <v>100</v>
      </c>
      <c r="J83" s="60">
        <v>89</v>
      </c>
      <c r="K83" s="60">
        <v>92</v>
      </c>
      <c r="L83" s="60">
        <v>92</v>
      </c>
      <c r="M83" s="60">
        <v>95</v>
      </c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</row>
    <row r="84" spans="1:46" x14ac:dyDescent="0.2">
      <c r="A84" s="59" t="s">
        <v>55</v>
      </c>
      <c r="B84" s="60">
        <v>223</v>
      </c>
      <c r="C84" s="60">
        <v>243</v>
      </c>
      <c r="D84" s="60">
        <v>261</v>
      </c>
      <c r="E84" s="60">
        <v>250</v>
      </c>
      <c r="F84" s="60">
        <v>266</v>
      </c>
      <c r="G84" s="60">
        <v>275</v>
      </c>
      <c r="H84" s="60">
        <v>298</v>
      </c>
      <c r="I84" s="60">
        <v>330</v>
      </c>
      <c r="J84" s="60">
        <v>306</v>
      </c>
      <c r="K84" s="60">
        <v>292</v>
      </c>
      <c r="L84" s="60">
        <v>275</v>
      </c>
      <c r="M84" s="60">
        <v>269</v>
      </c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</row>
    <row r="85" spans="1:46" x14ac:dyDescent="0.2">
      <c r="A85" s="59" t="s">
        <v>54</v>
      </c>
      <c r="B85" s="60">
        <v>11</v>
      </c>
      <c r="C85" s="60">
        <v>10</v>
      </c>
      <c r="D85" s="60">
        <v>15</v>
      </c>
      <c r="E85" s="60">
        <v>17</v>
      </c>
      <c r="F85" s="60">
        <v>16</v>
      </c>
      <c r="G85" s="60">
        <v>19</v>
      </c>
      <c r="H85" s="60">
        <v>16</v>
      </c>
      <c r="I85" s="60">
        <v>16</v>
      </c>
      <c r="J85" s="60">
        <v>15</v>
      </c>
      <c r="K85" s="60">
        <v>14</v>
      </c>
      <c r="L85" s="60">
        <v>13</v>
      </c>
      <c r="M85" s="60">
        <v>9</v>
      </c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</row>
    <row r="86" spans="1:46" x14ac:dyDescent="0.2">
      <c r="A86" s="59" t="s">
        <v>50</v>
      </c>
      <c r="B86" s="60">
        <v>566</v>
      </c>
      <c r="C86" s="60">
        <v>577</v>
      </c>
      <c r="D86" s="60">
        <v>559</v>
      </c>
      <c r="E86" s="60">
        <v>555</v>
      </c>
      <c r="F86" s="60">
        <v>567</v>
      </c>
      <c r="G86" s="60">
        <v>589</v>
      </c>
      <c r="H86" s="60">
        <v>600</v>
      </c>
      <c r="I86" s="60">
        <v>585</v>
      </c>
      <c r="J86" s="60">
        <v>574</v>
      </c>
      <c r="K86" s="60">
        <v>584</v>
      </c>
      <c r="L86" s="60">
        <v>583</v>
      </c>
      <c r="M86" s="60">
        <v>576</v>
      </c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</row>
    <row r="87" spans="1:46" x14ac:dyDescent="0.2">
      <c r="A87" s="59" t="s">
        <v>51</v>
      </c>
      <c r="B87" s="60">
        <v>502</v>
      </c>
      <c r="C87" s="60">
        <v>510</v>
      </c>
      <c r="D87" s="60">
        <v>520</v>
      </c>
      <c r="E87" s="60">
        <v>518</v>
      </c>
      <c r="F87" s="60">
        <v>500</v>
      </c>
      <c r="G87" s="60">
        <v>495</v>
      </c>
      <c r="H87" s="60">
        <v>500</v>
      </c>
      <c r="I87" s="60">
        <v>467</v>
      </c>
      <c r="J87" s="60">
        <v>466</v>
      </c>
      <c r="K87" s="60">
        <v>472</v>
      </c>
      <c r="L87" s="60">
        <v>462</v>
      </c>
      <c r="M87" s="60">
        <v>451</v>
      </c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</row>
    <row r="88" spans="1:46" x14ac:dyDescent="0.2">
      <c r="A88" s="59" t="s">
        <v>52</v>
      </c>
      <c r="B88" s="60">
        <v>43</v>
      </c>
      <c r="C88" s="60">
        <v>46</v>
      </c>
      <c r="D88" s="60">
        <v>47</v>
      </c>
      <c r="E88" s="60">
        <v>48</v>
      </c>
      <c r="F88" s="60">
        <v>49</v>
      </c>
      <c r="G88" s="60">
        <v>51</v>
      </c>
      <c r="H88" s="60">
        <v>55</v>
      </c>
      <c r="I88" s="60">
        <v>62</v>
      </c>
      <c r="J88" s="60">
        <v>60</v>
      </c>
      <c r="K88" s="60">
        <v>60</v>
      </c>
      <c r="L88" s="60">
        <v>64</v>
      </c>
      <c r="M88" s="60">
        <v>64</v>
      </c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</row>
    <row r="89" spans="1:46" x14ac:dyDescent="0.2">
      <c r="A89" s="59" t="s">
        <v>53</v>
      </c>
      <c r="B89" s="60">
        <v>468</v>
      </c>
      <c r="C89" s="60">
        <v>474</v>
      </c>
      <c r="D89" s="60">
        <v>473</v>
      </c>
      <c r="E89" s="60">
        <v>471</v>
      </c>
      <c r="F89" s="60">
        <v>488</v>
      </c>
      <c r="G89" s="60">
        <v>505</v>
      </c>
      <c r="H89" s="60">
        <v>501</v>
      </c>
      <c r="I89" s="60">
        <v>509</v>
      </c>
      <c r="J89" s="60">
        <v>519</v>
      </c>
      <c r="K89" s="60">
        <v>551</v>
      </c>
      <c r="L89" s="60">
        <v>549</v>
      </c>
      <c r="M89" s="60">
        <v>539</v>
      </c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</row>
    <row r="90" spans="1:46" ht="13.5" customHeight="1" x14ac:dyDescent="0.2">
      <c r="A90" s="61" t="s">
        <v>67</v>
      </c>
      <c r="B90" s="62">
        <f>SUM(B76:B89)</f>
        <v>27774</v>
      </c>
      <c r="C90" s="62">
        <f t="shared" ref="C90:M90" si="8">SUM(C76:C89)</f>
        <v>28186</v>
      </c>
      <c r="D90" s="62">
        <f t="shared" si="8"/>
        <v>28586</v>
      </c>
      <c r="E90" s="62">
        <f t="shared" si="8"/>
        <v>28585</v>
      </c>
      <c r="F90" s="62">
        <f t="shared" si="8"/>
        <v>28811</v>
      </c>
      <c r="G90" s="62">
        <f t="shared" si="8"/>
        <v>29262</v>
      </c>
      <c r="H90" s="62">
        <f t="shared" si="8"/>
        <v>29549</v>
      </c>
      <c r="I90" s="62">
        <f t="shared" si="8"/>
        <v>29359</v>
      </c>
      <c r="J90" s="62">
        <f t="shared" si="8"/>
        <v>29953</v>
      </c>
      <c r="K90" s="62">
        <f t="shared" si="8"/>
        <v>30215</v>
      </c>
      <c r="L90" s="62">
        <f t="shared" si="8"/>
        <v>30470</v>
      </c>
      <c r="M90" s="62">
        <f t="shared" si="8"/>
        <v>30190</v>
      </c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</row>
    <row r="91" spans="1:46" ht="15" customHeight="1" x14ac:dyDescent="0.2">
      <c r="A91" s="57"/>
    </row>
    <row r="92" spans="1:46" ht="20.25" x14ac:dyDescent="0.2">
      <c r="A92" s="57" t="s">
        <v>81</v>
      </c>
    </row>
    <row r="93" spans="1:46" ht="11.25" customHeight="1" x14ac:dyDescent="0.2">
      <c r="A93" s="188" t="s">
        <v>72</v>
      </c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27"/>
      <c r="O93" s="27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</row>
    <row r="94" spans="1:46" ht="12.75" x14ac:dyDescent="0.2">
      <c r="A94" s="58" t="s">
        <v>70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27"/>
      <c r="O94" s="27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</row>
    <row r="95" spans="1:46" ht="12.75" x14ac:dyDescent="0.2">
      <c r="A95" s="188" t="s">
        <v>69</v>
      </c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27"/>
      <c r="O95" s="27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</row>
    <row r="96" spans="1:46" ht="12.75" x14ac:dyDescent="0.2">
      <c r="A96" s="188">
        <v>2000</v>
      </c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</row>
    <row r="97" spans="1:46" x14ac:dyDescent="0.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</row>
    <row r="98" spans="1:46" x14ac:dyDescent="0.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</row>
    <row r="99" spans="1:46" ht="11.25" customHeight="1" x14ac:dyDescent="0.2">
      <c r="A99" s="203" t="s">
        <v>58</v>
      </c>
      <c r="B99" s="204">
        <v>2000</v>
      </c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</row>
    <row r="100" spans="1:46" x14ac:dyDescent="0.2">
      <c r="A100" s="203"/>
      <c r="B100" s="72" t="s">
        <v>99</v>
      </c>
      <c r="C100" s="72" t="s">
        <v>100</v>
      </c>
      <c r="D100" s="72" t="s">
        <v>101</v>
      </c>
      <c r="E100" s="72" t="s">
        <v>102</v>
      </c>
      <c r="F100" s="72" t="s">
        <v>103</v>
      </c>
      <c r="G100" s="72" t="s">
        <v>104</v>
      </c>
      <c r="H100" s="72" t="s">
        <v>105</v>
      </c>
      <c r="I100" s="72" t="s">
        <v>106</v>
      </c>
      <c r="J100" s="72" t="s">
        <v>107</v>
      </c>
      <c r="K100" s="72" t="s">
        <v>108</v>
      </c>
      <c r="L100" s="72" t="s">
        <v>109</v>
      </c>
      <c r="M100" s="72" t="s">
        <v>78</v>
      </c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</row>
    <row r="101" spans="1:46" ht="22.5" x14ac:dyDescent="0.2">
      <c r="A101" s="59" t="s">
        <v>59</v>
      </c>
      <c r="B101" s="60">
        <v>33821</v>
      </c>
      <c r="C101" s="60">
        <v>34116</v>
      </c>
      <c r="D101" s="60">
        <v>34375</v>
      </c>
      <c r="E101" s="60">
        <v>34098</v>
      </c>
      <c r="F101" s="60">
        <v>34427</v>
      </c>
      <c r="G101" s="60">
        <v>33545</v>
      </c>
      <c r="H101" s="60">
        <v>32557</v>
      </c>
      <c r="I101" s="60">
        <v>32902</v>
      </c>
      <c r="J101" s="60">
        <v>34531</v>
      </c>
      <c r="K101" s="60">
        <v>35094</v>
      </c>
      <c r="L101" s="60">
        <v>35351</v>
      </c>
      <c r="M101" s="60">
        <v>34659</v>
      </c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</row>
    <row r="102" spans="1:46" ht="13.5" customHeight="1" x14ac:dyDescent="0.2">
      <c r="A102" s="61" t="s">
        <v>67</v>
      </c>
      <c r="B102" s="62">
        <f t="shared" ref="B102:M102" si="9">SUM(B101:B101)</f>
        <v>33821</v>
      </c>
      <c r="C102" s="62">
        <f t="shared" si="9"/>
        <v>34116</v>
      </c>
      <c r="D102" s="62">
        <f t="shared" si="9"/>
        <v>34375</v>
      </c>
      <c r="E102" s="62">
        <f t="shared" si="9"/>
        <v>34098</v>
      </c>
      <c r="F102" s="62">
        <f t="shared" si="9"/>
        <v>34427</v>
      </c>
      <c r="G102" s="62">
        <f t="shared" si="9"/>
        <v>33545</v>
      </c>
      <c r="H102" s="62">
        <f t="shared" si="9"/>
        <v>32557</v>
      </c>
      <c r="I102" s="62">
        <f t="shared" si="9"/>
        <v>32902</v>
      </c>
      <c r="J102" s="62">
        <f t="shared" si="9"/>
        <v>34531</v>
      </c>
      <c r="K102" s="62">
        <f t="shared" si="9"/>
        <v>35094</v>
      </c>
      <c r="L102" s="62">
        <f t="shared" si="9"/>
        <v>35351</v>
      </c>
      <c r="M102" s="62">
        <f t="shared" si="9"/>
        <v>34659</v>
      </c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</row>
    <row r="105" spans="1:46" ht="11.25" customHeight="1" x14ac:dyDescent="0.2">
      <c r="A105" s="203" t="s">
        <v>60</v>
      </c>
      <c r="B105" s="204">
        <v>2000</v>
      </c>
      <c r="C105" s="204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</row>
    <row r="106" spans="1:46" x14ac:dyDescent="0.2">
      <c r="A106" s="203"/>
      <c r="B106" s="72" t="s">
        <v>99</v>
      </c>
      <c r="C106" s="72" t="s">
        <v>100</v>
      </c>
      <c r="D106" s="72" t="s">
        <v>101</v>
      </c>
      <c r="E106" s="72" t="s">
        <v>102</v>
      </c>
      <c r="F106" s="72" t="s">
        <v>103</v>
      </c>
      <c r="G106" s="72" t="s">
        <v>104</v>
      </c>
      <c r="H106" s="72" t="s">
        <v>105</v>
      </c>
      <c r="I106" s="72" t="s">
        <v>106</v>
      </c>
      <c r="J106" s="72" t="s">
        <v>107</v>
      </c>
      <c r="K106" s="72" t="s">
        <v>108</v>
      </c>
      <c r="L106" s="72" t="s">
        <v>109</v>
      </c>
      <c r="M106" s="72" t="s">
        <v>78</v>
      </c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</row>
    <row r="107" spans="1:46" x14ac:dyDescent="0.2">
      <c r="A107" s="59" t="s">
        <v>61</v>
      </c>
      <c r="B107" s="60">
        <v>2717</v>
      </c>
      <c r="C107" s="60">
        <v>2750</v>
      </c>
      <c r="D107" s="60">
        <v>2774</v>
      </c>
      <c r="E107" s="60">
        <v>2794</v>
      </c>
      <c r="F107" s="60">
        <v>2782</v>
      </c>
      <c r="G107" s="60">
        <v>2804</v>
      </c>
      <c r="H107" s="60">
        <v>2805</v>
      </c>
      <c r="I107" s="60">
        <v>2806</v>
      </c>
      <c r="J107" s="60">
        <v>2811</v>
      </c>
      <c r="K107" s="60">
        <v>2822</v>
      </c>
      <c r="L107" s="60">
        <v>2873</v>
      </c>
      <c r="M107" s="60">
        <v>2868</v>
      </c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</row>
    <row r="108" spans="1:46" x14ac:dyDescent="0.2">
      <c r="A108" s="59" t="s">
        <v>62</v>
      </c>
      <c r="B108" s="60">
        <v>6309</v>
      </c>
      <c r="C108" s="60">
        <v>6464</v>
      </c>
      <c r="D108" s="60">
        <v>6527</v>
      </c>
      <c r="E108" s="60">
        <v>6540</v>
      </c>
      <c r="F108" s="60">
        <v>6623</v>
      </c>
      <c r="G108" s="60">
        <v>6641</v>
      </c>
      <c r="H108" s="60">
        <v>6713</v>
      </c>
      <c r="I108" s="60">
        <v>6782</v>
      </c>
      <c r="J108" s="60">
        <v>6843</v>
      </c>
      <c r="K108" s="60">
        <v>6929</v>
      </c>
      <c r="L108" s="60">
        <v>7105</v>
      </c>
      <c r="M108" s="60">
        <v>7019</v>
      </c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</row>
    <row r="109" spans="1:46" x14ac:dyDescent="0.2">
      <c r="A109" s="59" t="s">
        <v>64</v>
      </c>
      <c r="B109" s="60">
        <v>1292</v>
      </c>
      <c r="C109" s="60">
        <v>1317</v>
      </c>
      <c r="D109" s="60">
        <v>1350</v>
      </c>
      <c r="E109" s="60">
        <v>1392</v>
      </c>
      <c r="F109" s="60">
        <v>1412</v>
      </c>
      <c r="G109" s="60">
        <v>1439</v>
      </c>
      <c r="H109" s="60">
        <v>1462</v>
      </c>
      <c r="I109" s="60">
        <v>1471</v>
      </c>
      <c r="J109" s="60">
        <v>1490</v>
      </c>
      <c r="K109" s="60">
        <v>1560</v>
      </c>
      <c r="L109" s="60">
        <v>1585</v>
      </c>
      <c r="M109" s="60">
        <v>1584</v>
      </c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</row>
    <row r="110" spans="1:46" x14ac:dyDescent="0.2">
      <c r="A110" s="59" t="s">
        <v>63</v>
      </c>
      <c r="B110" s="60">
        <v>146</v>
      </c>
      <c r="C110" s="60">
        <v>158</v>
      </c>
      <c r="D110" s="60">
        <v>160</v>
      </c>
      <c r="E110" s="60">
        <v>167</v>
      </c>
      <c r="F110" s="60">
        <v>175</v>
      </c>
      <c r="G110" s="60">
        <v>170</v>
      </c>
      <c r="H110" s="60">
        <v>168</v>
      </c>
      <c r="I110" s="60">
        <v>174</v>
      </c>
      <c r="J110" s="60">
        <v>171</v>
      </c>
      <c r="K110" s="60">
        <v>171</v>
      </c>
      <c r="L110" s="60">
        <v>167</v>
      </c>
      <c r="M110" s="60">
        <v>161</v>
      </c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</row>
    <row r="111" spans="1:46" ht="13.5" customHeight="1" x14ac:dyDescent="0.2">
      <c r="A111" s="61" t="s">
        <v>67</v>
      </c>
      <c r="B111" s="62">
        <f t="shared" ref="B111:M111" si="10">SUM(B107:B110)</f>
        <v>10464</v>
      </c>
      <c r="C111" s="62">
        <f t="shared" si="10"/>
        <v>10689</v>
      </c>
      <c r="D111" s="62">
        <f t="shared" si="10"/>
        <v>10811</v>
      </c>
      <c r="E111" s="62">
        <f t="shared" si="10"/>
        <v>10893</v>
      </c>
      <c r="F111" s="62">
        <f t="shared" si="10"/>
        <v>10992</v>
      </c>
      <c r="G111" s="62">
        <f t="shared" si="10"/>
        <v>11054</v>
      </c>
      <c r="H111" s="62">
        <f t="shared" si="10"/>
        <v>11148</v>
      </c>
      <c r="I111" s="62">
        <f t="shared" si="10"/>
        <v>11233</v>
      </c>
      <c r="J111" s="62">
        <f t="shared" si="10"/>
        <v>11315</v>
      </c>
      <c r="K111" s="62">
        <f t="shared" si="10"/>
        <v>11482</v>
      </c>
      <c r="L111" s="62">
        <f t="shared" si="10"/>
        <v>11730</v>
      </c>
      <c r="M111" s="62">
        <f t="shared" si="10"/>
        <v>11632</v>
      </c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</row>
    <row r="114" spans="1:46" ht="11.25" customHeight="1" x14ac:dyDescent="0.2">
      <c r="A114" s="203" t="s">
        <v>11</v>
      </c>
      <c r="B114" s="204">
        <v>2000</v>
      </c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</row>
    <row r="115" spans="1:46" x14ac:dyDescent="0.2">
      <c r="A115" s="203"/>
      <c r="B115" s="72" t="s">
        <v>99</v>
      </c>
      <c r="C115" s="72" t="s">
        <v>100</v>
      </c>
      <c r="D115" s="72" t="s">
        <v>101</v>
      </c>
      <c r="E115" s="72" t="s">
        <v>102</v>
      </c>
      <c r="F115" s="72" t="s">
        <v>103</v>
      </c>
      <c r="G115" s="72" t="s">
        <v>104</v>
      </c>
      <c r="H115" s="72" t="s">
        <v>105</v>
      </c>
      <c r="I115" s="72" t="s">
        <v>106</v>
      </c>
      <c r="J115" s="72" t="s">
        <v>107</v>
      </c>
      <c r="K115" s="72" t="s">
        <v>108</v>
      </c>
      <c r="L115" s="72" t="s">
        <v>109</v>
      </c>
      <c r="M115" s="72" t="s">
        <v>78</v>
      </c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</row>
    <row r="116" spans="1:46" x14ac:dyDescent="0.2">
      <c r="A116" s="59" t="s">
        <v>14</v>
      </c>
      <c r="B116" s="60">
        <v>1822</v>
      </c>
      <c r="C116" s="60">
        <v>1858</v>
      </c>
      <c r="D116" s="60">
        <v>1920</v>
      </c>
      <c r="E116" s="60">
        <v>1920</v>
      </c>
      <c r="F116" s="60">
        <v>1928</v>
      </c>
      <c r="G116" s="60">
        <v>1948</v>
      </c>
      <c r="H116" s="60">
        <v>1927</v>
      </c>
      <c r="I116" s="60">
        <v>1941</v>
      </c>
      <c r="J116" s="60">
        <v>1947</v>
      </c>
      <c r="K116" s="60">
        <v>1958</v>
      </c>
      <c r="L116" s="60">
        <v>1955</v>
      </c>
      <c r="M116" s="60">
        <v>1945</v>
      </c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</row>
    <row r="117" spans="1:46" x14ac:dyDescent="0.2">
      <c r="A117" s="59" t="s">
        <v>15</v>
      </c>
      <c r="B117" s="60">
        <v>1896</v>
      </c>
      <c r="C117" s="60">
        <v>1905</v>
      </c>
      <c r="D117" s="60">
        <v>1917</v>
      </c>
      <c r="E117" s="60">
        <v>1949</v>
      </c>
      <c r="F117" s="60">
        <v>1966</v>
      </c>
      <c r="G117" s="60">
        <v>1974</v>
      </c>
      <c r="H117" s="60">
        <v>1978</v>
      </c>
      <c r="I117" s="60">
        <v>1991</v>
      </c>
      <c r="J117" s="60">
        <v>2037</v>
      </c>
      <c r="K117" s="60">
        <v>2040</v>
      </c>
      <c r="L117" s="60">
        <v>2020</v>
      </c>
      <c r="M117" s="60">
        <v>2017</v>
      </c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</row>
    <row r="118" spans="1:46" ht="13.5" customHeight="1" x14ac:dyDescent="0.2">
      <c r="A118" s="61" t="s">
        <v>67</v>
      </c>
      <c r="B118" s="62">
        <f t="shared" ref="B118:M118" si="11">SUM(B116:B117)</f>
        <v>3718</v>
      </c>
      <c r="C118" s="62">
        <f t="shared" si="11"/>
        <v>3763</v>
      </c>
      <c r="D118" s="62">
        <f t="shared" si="11"/>
        <v>3837</v>
      </c>
      <c r="E118" s="62">
        <f t="shared" si="11"/>
        <v>3869</v>
      </c>
      <c r="F118" s="62">
        <f t="shared" si="11"/>
        <v>3894</v>
      </c>
      <c r="G118" s="62">
        <f t="shared" si="11"/>
        <v>3922</v>
      </c>
      <c r="H118" s="62">
        <f t="shared" si="11"/>
        <v>3905</v>
      </c>
      <c r="I118" s="62">
        <f t="shared" si="11"/>
        <v>3932</v>
      </c>
      <c r="J118" s="62">
        <f t="shared" si="11"/>
        <v>3984</v>
      </c>
      <c r="K118" s="62">
        <f t="shared" si="11"/>
        <v>3998</v>
      </c>
      <c r="L118" s="62">
        <f t="shared" si="11"/>
        <v>3975</v>
      </c>
      <c r="M118" s="62">
        <f t="shared" si="11"/>
        <v>3962</v>
      </c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</row>
    <row r="121" spans="1:46" ht="11.25" customHeight="1" x14ac:dyDescent="0.2">
      <c r="A121" s="203" t="s">
        <v>71</v>
      </c>
      <c r="B121" s="204">
        <v>2000</v>
      </c>
      <c r="C121" s="204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</row>
    <row r="122" spans="1:46" x14ac:dyDescent="0.2">
      <c r="A122" s="203"/>
      <c r="B122" s="72" t="s">
        <v>99</v>
      </c>
      <c r="C122" s="72" t="s">
        <v>100</v>
      </c>
      <c r="D122" s="72" t="s">
        <v>101</v>
      </c>
      <c r="E122" s="72" t="s">
        <v>102</v>
      </c>
      <c r="F122" s="72" t="s">
        <v>103</v>
      </c>
      <c r="G122" s="72" t="s">
        <v>104</v>
      </c>
      <c r="H122" s="72" t="s">
        <v>105</v>
      </c>
      <c r="I122" s="72" t="s">
        <v>106</v>
      </c>
      <c r="J122" s="72" t="s">
        <v>107</v>
      </c>
      <c r="K122" s="72" t="s">
        <v>108</v>
      </c>
      <c r="L122" s="72" t="s">
        <v>109</v>
      </c>
      <c r="M122" s="72" t="s">
        <v>78</v>
      </c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</row>
    <row r="123" spans="1:46" x14ac:dyDescent="0.2">
      <c r="A123" s="59" t="s">
        <v>95</v>
      </c>
      <c r="B123" s="60">
        <v>86643</v>
      </c>
      <c r="C123" s="60">
        <v>86741</v>
      </c>
      <c r="D123" s="60">
        <v>87192</v>
      </c>
      <c r="E123" s="60">
        <v>87404</v>
      </c>
      <c r="F123" s="60">
        <v>87661</v>
      </c>
      <c r="G123" s="60">
        <v>88019</v>
      </c>
      <c r="H123" s="60">
        <v>88628</v>
      </c>
      <c r="I123" s="60">
        <v>89494</v>
      </c>
      <c r="J123" s="60">
        <v>89622</v>
      </c>
      <c r="K123" s="60">
        <v>89616</v>
      </c>
      <c r="L123" s="60">
        <v>89470</v>
      </c>
      <c r="M123" s="60">
        <v>88586</v>
      </c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</row>
    <row r="124" spans="1:46" x14ac:dyDescent="0.2">
      <c r="A124" s="59" t="s">
        <v>96</v>
      </c>
      <c r="B124" s="60">
        <v>680</v>
      </c>
      <c r="C124" s="60">
        <v>674</v>
      </c>
      <c r="D124" s="60">
        <v>703</v>
      </c>
      <c r="E124" s="60">
        <v>708</v>
      </c>
      <c r="F124" s="60">
        <v>743</v>
      </c>
      <c r="G124" s="60">
        <v>804</v>
      </c>
      <c r="H124" s="60">
        <v>787</v>
      </c>
      <c r="I124" s="60">
        <v>854</v>
      </c>
      <c r="J124" s="60">
        <v>851</v>
      </c>
      <c r="K124" s="60">
        <v>880</v>
      </c>
      <c r="L124" s="60">
        <v>899</v>
      </c>
      <c r="M124" s="60">
        <v>784</v>
      </c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</row>
    <row r="125" spans="1:46" x14ac:dyDescent="0.2">
      <c r="A125" s="59" t="s">
        <v>16</v>
      </c>
      <c r="B125" s="60">
        <v>25269</v>
      </c>
      <c r="C125" s="60">
        <v>25496</v>
      </c>
      <c r="D125" s="60">
        <v>25806</v>
      </c>
      <c r="E125" s="60">
        <v>25912</v>
      </c>
      <c r="F125" s="60">
        <v>25920</v>
      </c>
      <c r="G125" s="60">
        <v>25732</v>
      </c>
      <c r="H125" s="60">
        <v>25882</v>
      </c>
      <c r="I125" s="60">
        <v>25297</v>
      </c>
      <c r="J125" s="60">
        <v>25511</v>
      </c>
      <c r="K125" s="60">
        <v>25857</v>
      </c>
      <c r="L125" s="60">
        <v>25854</v>
      </c>
      <c r="M125" s="60">
        <v>26517</v>
      </c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</row>
    <row r="126" spans="1:46" ht="13.5" customHeight="1" x14ac:dyDescent="0.2">
      <c r="A126" s="61" t="s">
        <v>67</v>
      </c>
      <c r="B126" s="62">
        <f t="shared" ref="B126:M126" si="12">SUM(B123:B125)</f>
        <v>112592</v>
      </c>
      <c r="C126" s="62">
        <f t="shared" si="12"/>
        <v>112911</v>
      </c>
      <c r="D126" s="62">
        <f t="shared" si="12"/>
        <v>113701</v>
      </c>
      <c r="E126" s="62">
        <f t="shared" si="12"/>
        <v>114024</v>
      </c>
      <c r="F126" s="62">
        <f t="shared" si="12"/>
        <v>114324</v>
      </c>
      <c r="G126" s="62">
        <f t="shared" si="12"/>
        <v>114555</v>
      </c>
      <c r="H126" s="62">
        <f t="shared" si="12"/>
        <v>115297</v>
      </c>
      <c r="I126" s="62">
        <f t="shared" si="12"/>
        <v>115645</v>
      </c>
      <c r="J126" s="62">
        <f t="shared" si="12"/>
        <v>115984</v>
      </c>
      <c r="K126" s="62">
        <f t="shared" si="12"/>
        <v>116353</v>
      </c>
      <c r="L126" s="62">
        <f t="shared" si="12"/>
        <v>116223</v>
      </c>
      <c r="M126" s="62">
        <f t="shared" si="12"/>
        <v>115887</v>
      </c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</row>
    <row r="129" spans="1:46" ht="11.25" customHeight="1" x14ac:dyDescent="0.2">
      <c r="A129" s="203" t="s">
        <v>13</v>
      </c>
      <c r="B129" s="204">
        <v>2000</v>
      </c>
      <c r="C129" s="204"/>
      <c r="D129" s="204"/>
      <c r="E129" s="204"/>
      <c r="F129" s="204"/>
      <c r="G129" s="204"/>
      <c r="H129" s="204"/>
      <c r="I129" s="204"/>
      <c r="J129" s="204"/>
      <c r="K129" s="204"/>
      <c r="L129" s="204"/>
      <c r="M129" s="204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</row>
    <row r="130" spans="1:46" x14ac:dyDescent="0.2">
      <c r="A130" s="203"/>
      <c r="B130" s="72" t="s">
        <v>99</v>
      </c>
      <c r="C130" s="72" t="s">
        <v>100</v>
      </c>
      <c r="D130" s="72" t="s">
        <v>101</v>
      </c>
      <c r="E130" s="72" t="s">
        <v>102</v>
      </c>
      <c r="F130" s="72" t="s">
        <v>103</v>
      </c>
      <c r="G130" s="72" t="s">
        <v>104</v>
      </c>
      <c r="H130" s="72" t="s">
        <v>105</v>
      </c>
      <c r="I130" s="72" t="s">
        <v>106</v>
      </c>
      <c r="J130" s="72" t="s">
        <v>107</v>
      </c>
      <c r="K130" s="72" t="s">
        <v>108</v>
      </c>
      <c r="L130" s="72" t="s">
        <v>109</v>
      </c>
      <c r="M130" s="72" t="s">
        <v>78</v>
      </c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</row>
    <row r="131" spans="1:46" ht="22.5" x14ac:dyDescent="0.2">
      <c r="A131" s="59" t="s">
        <v>13</v>
      </c>
      <c r="B131" s="60">
        <v>62</v>
      </c>
      <c r="C131" s="60">
        <v>63</v>
      </c>
      <c r="D131" s="60">
        <v>63</v>
      </c>
      <c r="E131" s="60">
        <v>62</v>
      </c>
      <c r="F131" s="60">
        <v>62</v>
      </c>
      <c r="G131" s="60">
        <v>61</v>
      </c>
      <c r="H131" s="60">
        <v>61</v>
      </c>
      <c r="I131" s="60">
        <v>63</v>
      </c>
      <c r="J131" s="60">
        <v>63</v>
      </c>
      <c r="K131" s="60">
        <v>65</v>
      </c>
      <c r="L131" s="60">
        <v>63</v>
      </c>
      <c r="M131" s="60">
        <v>63</v>
      </c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</row>
    <row r="132" spans="1:46" ht="13.5" customHeight="1" x14ac:dyDescent="0.2">
      <c r="A132" s="61" t="s">
        <v>67</v>
      </c>
      <c r="B132" s="62">
        <f t="shared" ref="B132:M132" si="13">SUM(B131:B131)</f>
        <v>62</v>
      </c>
      <c r="C132" s="62">
        <f t="shared" si="13"/>
        <v>63</v>
      </c>
      <c r="D132" s="62">
        <f t="shared" si="13"/>
        <v>63</v>
      </c>
      <c r="E132" s="62">
        <f t="shared" si="13"/>
        <v>62</v>
      </c>
      <c r="F132" s="62">
        <f t="shared" si="13"/>
        <v>62</v>
      </c>
      <c r="G132" s="62">
        <f t="shared" si="13"/>
        <v>61</v>
      </c>
      <c r="H132" s="62">
        <f t="shared" si="13"/>
        <v>61</v>
      </c>
      <c r="I132" s="62">
        <f t="shared" si="13"/>
        <v>63</v>
      </c>
      <c r="J132" s="62">
        <f t="shared" si="13"/>
        <v>63</v>
      </c>
      <c r="K132" s="62">
        <f t="shared" si="13"/>
        <v>65</v>
      </c>
      <c r="L132" s="62">
        <f t="shared" si="13"/>
        <v>63</v>
      </c>
      <c r="M132" s="62">
        <f t="shared" si="13"/>
        <v>63</v>
      </c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</row>
    <row r="133" spans="1:46" ht="8.25" customHeight="1" x14ac:dyDescent="0.2"/>
    <row r="134" spans="1:46" s="32" customFormat="1" x14ac:dyDescent="0.2">
      <c r="A134" s="73" t="s">
        <v>77</v>
      </c>
      <c r="B134" s="75">
        <f t="shared" ref="B134:M134" si="14">+B11+B17+B23+B32+B43+B56+B62+B72+B90+B102+B111+B118+B126+B132</f>
        <v>335596</v>
      </c>
      <c r="C134" s="75">
        <f t="shared" si="14"/>
        <v>338490</v>
      </c>
      <c r="D134" s="75">
        <f t="shared" si="14"/>
        <v>340672</v>
      </c>
      <c r="E134" s="75">
        <f t="shared" si="14"/>
        <v>340662</v>
      </c>
      <c r="F134" s="75">
        <f t="shared" si="14"/>
        <v>341470</v>
      </c>
      <c r="G134" s="75">
        <f t="shared" si="14"/>
        <v>344022</v>
      </c>
      <c r="H134" s="75">
        <f t="shared" si="14"/>
        <v>347621</v>
      </c>
      <c r="I134" s="75">
        <f t="shared" si="14"/>
        <v>349020</v>
      </c>
      <c r="J134" s="75">
        <f t="shared" si="14"/>
        <v>351732</v>
      </c>
      <c r="K134" s="75">
        <f t="shared" si="14"/>
        <v>355577</v>
      </c>
      <c r="L134" s="75">
        <f t="shared" si="14"/>
        <v>358554</v>
      </c>
      <c r="M134" s="75">
        <f t="shared" si="14"/>
        <v>353145</v>
      </c>
    </row>
    <row r="136" spans="1:46" x14ac:dyDescent="0.2">
      <c r="A136" s="71" t="s">
        <v>110</v>
      </c>
    </row>
  </sheetData>
  <mergeCells count="37">
    <mergeCell ref="A121:A122"/>
    <mergeCell ref="B121:M121"/>
    <mergeCell ref="A129:A130"/>
    <mergeCell ref="B129:M129"/>
    <mergeCell ref="A2:M2"/>
    <mergeCell ref="A4:M4"/>
    <mergeCell ref="A5:M5"/>
    <mergeCell ref="A8:A9"/>
    <mergeCell ref="B8:M8"/>
    <mergeCell ref="A26:A27"/>
    <mergeCell ref="B26:M26"/>
    <mergeCell ref="A35:A36"/>
    <mergeCell ref="B35:M35"/>
    <mergeCell ref="A14:A15"/>
    <mergeCell ref="B14:M14"/>
    <mergeCell ref="A20:A21"/>
    <mergeCell ref="B20:M20"/>
    <mergeCell ref="A47:M47"/>
    <mergeCell ref="A64:A65"/>
    <mergeCell ref="B64:M64"/>
    <mergeCell ref="A49:M49"/>
    <mergeCell ref="A50:M50"/>
    <mergeCell ref="A53:A54"/>
    <mergeCell ref="B53:M53"/>
    <mergeCell ref="A58:A59"/>
    <mergeCell ref="B58:M58"/>
    <mergeCell ref="A74:A75"/>
    <mergeCell ref="B74:M74"/>
    <mergeCell ref="A114:A115"/>
    <mergeCell ref="B114:M114"/>
    <mergeCell ref="A93:M93"/>
    <mergeCell ref="A95:M95"/>
    <mergeCell ref="A96:M96"/>
    <mergeCell ref="A99:A100"/>
    <mergeCell ref="B99:M99"/>
    <mergeCell ref="A105:A106"/>
    <mergeCell ref="B105:M105"/>
  </mergeCells>
  <phoneticPr fontId="25" type="noConversion"/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&amp;L&amp;8&amp;G&amp;C&amp;8www.iieg.gob.mx&amp;R&amp;G</oddFoot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6"/>
  <sheetViews>
    <sheetView workbookViewId="0"/>
  </sheetViews>
  <sheetFormatPr baseColWidth="10" defaultColWidth="7.5703125" defaultRowHeight="11.25" x14ac:dyDescent="0.2"/>
  <cols>
    <col min="1" max="1" width="48.28515625" style="25" customWidth="1"/>
    <col min="2" max="13" width="7.140625" style="25" customWidth="1"/>
    <col min="14" max="16384" width="7.5703125" style="25"/>
  </cols>
  <sheetData>
    <row r="1" spans="1:46" ht="20.25" x14ac:dyDescent="0.2">
      <c r="A1" s="57" t="s">
        <v>81</v>
      </c>
    </row>
    <row r="2" spans="1:46" ht="11.25" customHeight="1" x14ac:dyDescent="0.2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27"/>
      <c r="O2" s="27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1:46" ht="12.75" x14ac:dyDescent="0.2">
      <c r="A3" s="58" t="s">
        <v>70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27"/>
      <c r="O3" s="27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</row>
    <row r="4" spans="1:46" ht="12.75" x14ac:dyDescent="0.2">
      <c r="A4" s="188" t="s">
        <v>69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27"/>
      <c r="O4" s="27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</row>
    <row r="5" spans="1:46" ht="12.75" x14ac:dyDescent="0.2">
      <c r="A5" s="188">
        <v>2001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</row>
    <row r="6" spans="1:46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</row>
    <row r="7" spans="1:46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</row>
    <row r="8" spans="1:46" ht="11.25" customHeight="1" x14ac:dyDescent="0.2">
      <c r="A8" s="203" t="s">
        <v>20</v>
      </c>
      <c r="B8" s="204">
        <v>2001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</row>
    <row r="9" spans="1:46" x14ac:dyDescent="0.2">
      <c r="A9" s="203"/>
      <c r="B9" s="72" t="s">
        <v>99</v>
      </c>
      <c r="C9" s="72" t="s">
        <v>100</v>
      </c>
      <c r="D9" s="72" t="s">
        <v>101</v>
      </c>
      <c r="E9" s="72" t="s">
        <v>102</v>
      </c>
      <c r="F9" s="72" t="s">
        <v>103</v>
      </c>
      <c r="G9" s="72" t="s">
        <v>104</v>
      </c>
      <c r="H9" s="72" t="s">
        <v>105</v>
      </c>
      <c r="I9" s="72" t="s">
        <v>106</v>
      </c>
      <c r="J9" s="72" t="s">
        <v>107</v>
      </c>
      <c r="K9" s="72" t="s">
        <v>108</v>
      </c>
      <c r="L9" s="72" t="s">
        <v>109</v>
      </c>
      <c r="M9" s="72" t="s">
        <v>78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</row>
    <row r="10" spans="1:46" ht="12.75" customHeight="1" x14ac:dyDescent="0.2">
      <c r="A10" s="59" t="s">
        <v>17</v>
      </c>
      <c r="B10" s="60">
        <v>10398</v>
      </c>
      <c r="C10" s="60">
        <v>10359</v>
      </c>
      <c r="D10" s="60">
        <v>9214</v>
      </c>
      <c r="E10" s="60">
        <v>9222</v>
      </c>
      <c r="F10" s="60">
        <v>9181</v>
      </c>
      <c r="G10" s="60">
        <v>8849</v>
      </c>
      <c r="H10" s="60">
        <v>8958</v>
      </c>
      <c r="I10" s="60">
        <v>8966</v>
      </c>
      <c r="J10" s="60">
        <v>8907</v>
      </c>
      <c r="K10" s="60">
        <v>8927</v>
      </c>
      <c r="L10" s="60">
        <v>8860</v>
      </c>
      <c r="M10" s="60">
        <v>8837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</row>
    <row r="11" spans="1:46" ht="13.5" customHeight="1" x14ac:dyDescent="0.2">
      <c r="A11" s="61" t="s">
        <v>67</v>
      </c>
      <c r="B11" s="62">
        <f t="shared" ref="B11:M11" si="0">SUM(B10:B10)</f>
        <v>10398</v>
      </c>
      <c r="C11" s="62">
        <f t="shared" si="0"/>
        <v>10359</v>
      </c>
      <c r="D11" s="62">
        <f t="shared" si="0"/>
        <v>9214</v>
      </c>
      <c r="E11" s="62">
        <f t="shared" si="0"/>
        <v>9222</v>
      </c>
      <c r="F11" s="62">
        <f t="shared" si="0"/>
        <v>9181</v>
      </c>
      <c r="G11" s="62">
        <f t="shared" si="0"/>
        <v>8849</v>
      </c>
      <c r="H11" s="62">
        <f t="shared" si="0"/>
        <v>8958</v>
      </c>
      <c r="I11" s="62">
        <f t="shared" si="0"/>
        <v>8966</v>
      </c>
      <c r="J11" s="62">
        <f t="shared" si="0"/>
        <v>8907</v>
      </c>
      <c r="K11" s="62">
        <f t="shared" si="0"/>
        <v>8927</v>
      </c>
      <c r="L11" s="62">
        <f t="shared" si="0"/>
        <v>8860</v>
      </c>
      <c r="M11" s="62">
        <f t="shared" si="0"/>
        <v>8837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</row>
    <row r="12" spans="1:46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8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</row>
    <row r="13" spans="1:46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</row>
    <row r="14" spans="1:46" ht="11.25" customHeight="1" x14ac:dyDescent="0.2">
      <c r="A14" s="203" t="s">
        <v>21</v>
      </c>
      <c r="B14" s="204">
        <v>2001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</row>
    <row r="15" spans="1:46" x14ac:dyDescent="0.2">
      <c r="A15" s="203"/>
      <c r="B15" s="72" t="s">
        <v>99</v>
      </c>
      <c r="C15" s="72" t="s">
        <v>100</v>
      </c>
      <c r="D15" s="72" t="s">
        <v>101</v>
      </c>
      <c r="E15" s="72" t="s">
        <v>102</v>
      </c>
      <c r="F15" s="72" t="s">
        <v>103</v>
      </c>
      <c r="G15" s="72" t="s">
        <v>104</v>
      </c>
      <c r="H15" s="72" t="s">
        <v>105</v>
      </c>
      <c r="I15" s="72" t="s">
        <v>106</v>
      </c>
      <c r="J15" s="72" t="s">
        <v>107</v>
      </c>
      <c r="K15" s="72" t="s">
        <v>108</v>
      </c>
      <c r="L15" s="72" t="s">
        <v>109</v>
      </c>
      <c r="M15" s="72" t="s">
        <v>78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</row>
    <row r="16" spans="1:46" ht="12.75" customHeight="1" x14ac:dyDescent="0.2">
      <c r="A16" s="59" t="s">
        <v>18</v>
      </c>
      <c r="B16" s="60">
        <v>2416</v>
      </c>
      <c r="C16" s="60">
        <v>2472</v>
      </c>
      <c r="D16" s="60">
        <v>2507</v>
      </c>
      <c r="E16" s="60">
        <v>2516</v>
      </c>
      <c r="F16" s="60">
        <v>2524</v>
      </c>
      <c r="G16" s="60">
        <v>2512</v>
      </c>
      <c r="H16" s="60">
        <v>2545</v>
      </c>
      <c r="I16" s="60">
        <v>2523</v>
      </c>
      <c r="J16" s="60">
        <v>2554</v>
      </c>
      <c r="K16" s="60">
        <v>2543</v>
      </c>
      <c r="L16" s="60">
        <v>2567</v>
      </c>
      <c r="M16" s="60">
        <v>2529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</row>
    <row r="17" spans="1:46" ht="13.5" customHeight="1" x14ac:dyDescent="0.2">
      <c r="A17" s="61" t="s">
        <v>67</v>
      </c>
      <c r="B17" s="62">
        <f t="shared" ref="B17:M17" si="1">SUM(B16:B16)</f>
        <v>2416</v>
      </c>
      <c r="C17" s="62">
        <f t="shared" si="1"/>
        <v>2472</v>
      </c>
      <c r="D17" s="62">
        <f t="shared" si="1"/>
        <v>2507</v>
      </c>
      <c r="E17" s="62">
        <f t="shared" si="1"/>
        <v>2516</v>
      </c>
      <c r="F17" s="62">
        <f t="shared" si="1"/>
        <v>2524</v>
      </c>
      <c r="G17" s="62">
        <f t="shared" si="1"/>
        <v>2512</v>
      </c>
      <c r="H17" s="62">
        <f t="shared" si="1"/>
        <v>2545</v>
      </c>
      <c r="I17" s="62">
        <f t="shared" si="1"/>
        <v>2523</v>
      </c>
      <c r="J17" s="62">
        <f t="shared" si="1"/>
        <v>2554</v>
      </c>
      <c r="K17" s="62">
        <f t="shared" si="1"/>
        <v>2543</v>
      </c>
      <c r="L17" s="62">
        <f t="shared" si="1"/>
        <v>2567</v>
      </c>
      <c r="M17" s="62">
        <f t="shared" si="1"/>
        <v>2529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</row>
    <row r="18" spans="1:46" x14ac:dyDescent="0.2">
      <c r="M18" s="29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</row>
    <row r="19" spans="1:46" x14ac:dyDescent="0.2">
      <c r="M19" s="29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</row>
    <row r="20" spans="1:46" ht="11.25" customHeight="1" x14ac:dyDescent="0.2">
      <c r="A20" s="203" t="s">
        <v>19</v>
      </c>
      <c r="B20" s="204">
        <v>2001</v>
      </c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</row>
    <row r="21" spans="1:46" x14ac:dyDescent="0.2">
      <c r="A21" s="203"/>
      <c r="B21" s="72" t="s">
        <v>99</v>
      </c>
      <c r="C21" s="72" t="s">
        <v>100</v>
      </c>
      <c r="D21" s="72" t="s">
        <v>101</v>
      </c>
      <c r="E21" s="72" t="s">
        <v>102</v>
      </c>
      <c r="F21" s="72" t="s">
        <v>103</v>
      </c>
      <c r="G21" s="72" t="s">
        <v>104</v>
      </c>
      <c r="H21" s="72" t="s">
        <v>105</v>
      </c>
      <c r="I21" s="72" t="s">
        <v>106</v>
      </c>
      <c r="J21" s="72" t="s">
        <v>107</v>
      </c>
      <c r="K21" s="72" t="s">
        <v>108</v>
      </c>
      <c r="L21" s="72" t="s">
        <v>109</v>
      </c>
      <c r="M21" s="72" t="s">
        <v>78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</row>
    <row r="22" spans="1:46" x14ac:dyDescent="0.2">
      <c r="A22" s="59" t="s">
        <v>19</v>
      </c>
      <c r="B22" s="60">
        <v>2730</v>
      </c>
      <c r="C22" s="60">
        <v>2702</v>
      </c>
      <c r="D22" s="60">
        <v>2720</v>
      </c>
      <c r="E22" s="60">
        <v>2719</v>
      </c>
      <c r="F22" s="60">
        <v>2677</v>
      </c>
      <c r="G22" s="60">
        <v>2713</v>
      </c>
      <c r="H22" s="60">
        <v>2753</v>
      </c>
      <c r="I22" s="60">
        <v>2776</v>
      </c>
      <c r="J22" s="60">
        <v>2770</v>
      </c>
      <c r="K22" s="60">
        <v>2860</v>
      </c>
      <c r="L22" s="60">
        <v>2826</v>
      </c>
      <c r="M22" s="60">
        <v>2847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</row>
    <row r="23" spans="1:46" ht="13.5" customHeight="1" x14ac:dyDescent="0.2">
      <c r="A23" s="61" t="s">
        <v>67</v>
      </c>
      <c r="B23" s="62">
        <f t="shared" ref="B23:M23" si="2">SUM(B22:B22)</f>
        <v>2730</v>
      </c>
      <c r="C23" s="62">
        <f t="shared" si="2"/>
        <v>2702</v>
      </c>
      <c r="D23" s="62">
        <f t="shared" si="2"/>
        <v>2720</v>
      </c>
      <c r="E23" s="62">
        <f t="shared" si="2"/>
        <v>2719</v>
      </c>
      <c r="F23" s="62">
        <f t="shared" si="2"/>
        <v>2677</v>
      </c>
      <c r="G23" s="62">
        <f t="shared" si="2"/>
        <v>2713</v>
      </c>
      <c r="H23" s="62">
        <f t="shared" si="2"/>
        <v>2753</v>
      </c>
      <c r="I23" s="62">
        <f t="shared" si="2"/>
        <v>2776</v>
      </c>
      <c r="J23" s="62">
        <f t="shared" si="2"/>
        <v>2770</v>
      </c>
      <c r="K23" s="62">
        <f t="shared" si="2"/>
        <v>2860</v>
      </c>
      <c r="L23" s="62">
        <f t="shared" si="2"/>
        <v>2826</v>
      </c>
      <c r="M23" s="62">
        <f t="shared" si="2"/>
        <v>2847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</row>
    <row r="24" spans="1:46" x14ac:dyDescent="0.2">
      <c r="M24" s="29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</row>
    <row r="25" spans="1:46" x14ac:dyDescent="0.2">
      <c r="M25" s="29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</row>
    <row r="26" spans="1:46" ht="11.25" customHeight="1" x14ac:dyDescent="0.2">
      <c r="A26" s="203" t="s">
        <v>22</v>
      </c>
      <c r="B26" s="204">
        <v>2001</v>
      </c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</row>
    <row r="27" spans="1:46" x14ac:dyDescent="0.2">
      <c r="A27" s="203"/>
      <c r="B27" s="72" t="s">
        <v>99</v>
      </c>
      <c r="C27" s="72" t="s">
        <v>100</v>
      </c>
      <c r="D27" s="72" t="s">
        <v>101</v>
      </c>
      <c r="E27" s="72" t="s">
        <v>102</v>
      </c>
      <c r="F27" s="72" t="s">
        <v>103</v>
      </c>
      <c r="G27" s="72" t="s">
        <v>104</v>
      </c>
      <c r="H27" s="72" t="s">
        <v>105</v>
      </c>
      <c r="I27" s="72" t="s">
        <v>106</v>
      </c>
      <c r="J27" s="72" t="s">
        <v>107</v>
      </c>
      <c r="K27" s="72" t="s">
        <v>108</v>
      </c>
      <c r="L27" s="72" t="s">
        <v>109</v>
      </c>
      <c r="M27" s="72" t="s">
        <v>78</v>
      </c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</row>
    <row r="28" spans="1:46" x14ac:dyDescent="0.2">
      <c r="A28" s="59" t="s">
        <v>22</v>
      </c>
      <c r="B28" s="60">
        <v>64023</v>
      </c>
      <c r="C28" s="60">
        <v>61786</v>
      </c>
      <c r="D28" s="60">
        <v>60338</v>
      </c>
      <c r="E28" s="60">
        <v>59648</v>
      </c>
      <c r="F28" s="60">
        <v>60096</v>
      </c>
      <c r="G28" s="60">
        <v>61568</v>
      </c>
      <c r="H28" s="60">
        <v>61040</v>
      </c>
      <c r="I28" s="60">
        <v>62461</v>
      </c>
      <c r="J28" s="60">
        <v>63573</v>
      </c>
      <c r="K28" s="60">
        <v>64717</v>
      </c>
      <c r="L28" s="60">
        <v>64885</v>
      </c>
      <c r="M28" s="60">
        <v>62395</v>
      </c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</row>
    <row r="29" spans="1:46" x14ac:dyDescent="0.2">
      <c r="A29" s="59" t="s">
        <v>23</v>
      </c>
      <c r="B29" s="60">
        <v>1248</v>
      </c>
      <c r="C29" s="60">
        <v>1235</v>
      </c>
      <c r="D29" s="60">
        <v>1200</v>
      </c>
      <c r="E29" s="60">
        <v>1186</v>
      </c>
      <c r="F29" s="60">
        <v>1168</v>
      </c>
      <c r="G29" s="60">
        <v>1095</v>
      </c>
      <c r="H29" s="60">
        <v>1029</v>
      </c>
      <c r="I29" s="60">
        <v>1063</v>
      </c>
      <c r="J29" s="60">
        <v>1051</v>
      </c>
      <c r="K29" s="60">
        <v>1051</v>
      </c>
      <c r="L29" s="60">
        <v>1077</v>
      </c>
      <c r="M29" s="60">
        <v>1034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</row>
    <row r="30" spans="1:46" ht="12.75" customHeight="1" x14ac:dyDescent="0.2">
      <c r="A30" s="59" t="s">
        <v>24</v>
      </c>
      <c r="B30" s="60">
        <v>9069</v>
      </c>
      <c r="C30" s="60">
        <v>8946</v>
      </c>
      <c r="D30" s="60">
        <v>9240</v>
      </c>
      <c r="E30" s="60">
        <v>9348</v>
      </c>
      <c r="F30" s="60">
        <v>9506</v>
      </c>
      <c r="G30" s="60">
        <v>9553</v>
      </c>
      <c r="H30" s="60">
        <v>9765</v>
      </c>
      <c r="I30" s="60">
        <v>9809</v>
      </c>
      <c r="J30" s="60">
        <v>9874</v>
      </c>
      <c r="K30" s="60">
        <v>10033</v>
      </c>
      <c r="L30" s="60">
        <v>10028</v>
      </c>
      <c r="M30" s="60">
        <v>9954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</row>
    <row r="31" spans="1:46" x14ac:dyDescent="0.2">
      <c r="A31" s="59" t="s">
        <v>25</v>
      </c>
      <c r="B31" s="60">
        <v>234</v>
      </c>
      <c r="C31" s="60">
        <v>245</v>
      </c>
      <c r="D31" s="60">
        <v>249</v>
      </c>
      <c r="E31" s="60">
        <v>245</v>
      </c>
      <c r="F31" s="60">
        <v>251</v>
      </c>
      <c r="G31" s="60">
        <v>249</v>
      </c>
      <c r="H31" s="60">
        <v>258</v>
      </c>
      <c r="I31" s="60">
        <v>256</v>
      </c>
      <c r="J31" s="60">
        <v>257</v>
      </c>
      <c r="K31" s="60">
        <v>267</v>
      </c>
      <c r="L31" s="60">
        <v>264</v>
      </c>
      <c r="M31" s="60">
        <v>270</v>
      </c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</row>
    <row r="32" spans="1:46" ht="13.5" customHeight="1" x14ac:dyDescent="0.2">
      <c r="A32" s="61" t="s">
        <v>67</v>
      </c>
      <c r="B32" s="62">
        <f t="shared" ref="B32:M32" si="3">SUM(B28:B31)</f>
        <v>74574</v>
      </c>
      <c r="C32" s="62">
        <f t="shared" si="3"/>
        <v>72212</v>
      </c>
      <c r="D32" s="62">
        <f t="shared" si="3"/>
        <v>71027</v>
      </c>
      <c r="E32" s="62">
        <f t="shared" si="3"/>
        <v>70427</v>
      </c>
      <c r="F32" s="62">
        <f t="shared" si="3"/>
        <v>71021</v>
      </c>
      <c r="G32" s="62">
        <f t="shared" si="3"/>
        <v>72465</v>
      </c>
      <c r="H32" s="62">
        <f t="shared" si="3"/>
        <v>72092</v>
      </c>
      <c r="I32" s="62">
        <f t="shared" si="3"/>
        <v>73589</v>
      </c>
      <c r="J32" s="62">
        <f t="shared" si="3"/>
        <v>74755</v>
      </c>
      <c r="K32" s="62">
        <f t="shared" si="3"/>
        <v>76068</v>
      </c>
      <c r="L32" s="62">
        <f t="shared" si="3"/>
        <v>76254</v>
      </c>
      <c r="M32" s="62">
        <f t="shared" si="3"/>
        <v>73653</v>
      </c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</row>
    <row r="33" spans="1:46" x14ac:dyDescent="0.2">
      <c r="M33" s="29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</row>
    <row r="34" spans="1:46" x14ac:dyDescent="0.2">
      <c r="M34" s="29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</row>
    <row r="35" spans="1:46" ht="11.25" customHeight="1" x14ac:dyDescent="0.2">
      <c r="A35" s="203" t="s">
        <v>26</v>
      </c>
      <c r="B35" s="204">
        <v>2001</v>
      </c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</row>
    <row r="36" spans="1:46" x14ac:dyDescent="0.2">
      <c r="A36" s="203"/>
      <c r="B36" s="72" t="s">
        <v>99</v>
      </c>
      <c r="C36" s="72" t="s">
        <v>100</v>
      </c>
      <c r="D36" s="72" t="s">
        <v>101</v>
      </c>
      <c r="E36" s="72" t="s">
        <v>102</v>
      </c>
      <c r="F36" s="72" t="s">
        <v>103</v>
      </c>
      <c r="G36" s="72" t="s">
        <v>104</v>
      </c>
      <c r="H36" s="72" t="s">
        <v>105</v>
      </c>
      <c r="I36" s="72" t="s">
        <v>106</v>
      </c>
      <c r="J36" s="72" t="s">
        <v>107</v>
      </c>
      <c r="K36" s="72" t="s">
        <v>108</v>
      </c>
      <c r="L36" s="72" t="s">
        <v>109</v>
      </c>
      <c r="M36" s="72" t="s">
        <v>78</v>
      </c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</row>
    <row r="37" spans="1:46" x14ac:dyDescent="0.2">
      <c r="A37" s="59" t="s">
        <v>27</v>
      </c>
      <c r="B37" s="60">
        <v>39</v>
      </c>
      <c r="C37" s="60">
        <v>36</v>
      </c>
      <c r="D37" s="60">
        <v>35</v>
      </c>
      <c r="E37" s="60">
        <v>35</v>
      </c>
      <c r="F37" s="60">
        <v>34</v>
      </c>
      <c r="G37" s="60">
        <v>33</v>
      </c>
      <c r="H37" s="60">
        <v>33</v>
      </c>
      <c r="I37" s="60">
        <v>32</v>
      </c>
      <c r="J37" s="60">
        <v>33</v>
      </c>
      <c r="K37" s="60">
        <v>35</v>
      </c>
      <c r="L37" s="60">
        <v>35</v>
      </c>
      <c r="M37" s="60">
        <v>34</v>
      </c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</row>
    <row r="38" spans="1:46" ht="22.5" x14ac:dyDescent="0.2">
      <c r="A38" s="59" t="s">
        <v>31</v>
      </c>
      <c r="B38" s="60">
        <v>787</v>
      </c>
      <c r="C38" s="60">
        <v>687</v>
      </c>
      <c r="D38" s="60">
        <v>679</v>
      </c>
      <c r="E38" s="60">
        <v>677</v>
      </c>
      <c r="F38" s="60">
        <v>688</v>
      </c>
      <c r="G38" s="60">
        <v>701</v>
      </c>
      <c r="H38" s="60">
        <v>702</v>
      </c>
      <c r="I38" s="60">
        <v>710</v>
      </c>
      <c r="J38" s="60">
        <v>694</v>
      </c>
      <c r="K38" s="60">
        <v>683</v>
      </c>
      <c r="L38" s="60">
        <v>676</v>
      </c>
      <c r="M38" s="60">
        <v>676</v>
      </c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</row>
    <row r="39" spans="1:46" ht="22.5" x14ac:dyDescent="0.2">
      <c r="A39" s="59" t="s">
        <v>32</v>
      </c>
      <c r="B39" s="60">
        <v>362</v>
      </c>
      <c r="C39" s="60">
        <v>345</v>
      </c>
      <c r="D39" s="60">
        <v>339</v>
      </c>
      <c r="E39" s="60">
        <v>343</v>
      </c>
      <c r="F39" s="60">
        <v>324</v>
      </c>
      <c r="G39" s="60">
        <v>352</v>
      </c>
      <c r="H39" s="60">
        <v>379</v>
      </c>
      <c r="I39" s="60">
        <v>368</v>
      </c>
      <c r="J39" s="60">
        <v>369</v>
      </c>
      <c r="K39" s="60">
        <v>394</v>
      </c>
      <c r="L39" s="60">
        <v>412</v>
      </c>
      <c r="M39" s="60">
        <v>412</v>
      </c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</row>
    <row r="40" spans="1:46" x14ac:dyDescent="0.2">
      <c r="A40" s="59" t="s">
        <v>28</v>
      </c>
      <c r="B40" s="60">
        <v>154</v>
      </c>
      <c r="C40" s="60">
        <v>197</v>
      </c>
      <c r="D40" s="60">
        <v>192</v>
      </c>
      <c r="E40" s="60">
        <v>182</v>
      </c>
      <c r="F40" s="60">
        <v>176</v>
      </c>
      <c r="G40" s="60">
        <v>182</v>
      </c>
      <c r="H40" s="60">
        <v>185</v>
      </c>
      <c r="I40" s="60">
        <v>182</v>
      </c>
      <c r="J40" s="60">
        <v>180</v>
      </c>
      <c r="K40" s="60">
        <v>185</v>
      </c>
      <c r="L40" s="60">
        <v>193</v>
      </c>
      <c r="M40" s="60">
        <v>190</v>
      </c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</row>
    <row r="41" spans="1:46" x14ac:dyDescent="0.2">
      <c r="A41" s="59" t="s">
        <v>29</v>
      </c>
      <c r="B41" s="60">
        <v>540</v>
      </c>
      <c r="C41" s="60">
        <v>542</v>
      </c>
      <c r="D41" s="60">
        <v>555</v>
      </c>
      <c r="E41" s="60">
        <v>562</v>
      </c>
      <c r="F41" s="60">
        <v>563</v>
      </c>
      <c r="G41" s="60">
        <v>577</v>
      </c>
      <c r="H41" s="60">
        <v>569</v>
      </c>
      <c r="I41" s="60">
        <v>533</v>
      </c>
      <c r="J41" s="60">
        <v>529</v>
      </c>
      <c r="K41" s="60">
        <v>526</v>
      </c>
      <c r="L41" s="60">
        <v>601</v>
      </c>
      <c r="M41" s="60">
        <v>590</v>
      </c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</row>
    <row r="42" spans="1:46" x14ac:dyDescent="0.2">
      <c r="A42" s="59" t="s">
        <v>30</v>
      </c>
      <c r="B42" s="60">
        <v>369</v>
      </c>
      <c r="C42" s="60">
        <v>370</v>
      </c>
      <c r="D42" s="60">
        <v>374</v>
      </c>
      <c r="E42" s="60">
        <v>357</v>
      </c>
      <c r="F42" s="60">
        <v>366</v>
      </c>
      <c r="G42" s="60">
        <v>354</v>
      </c>
      <c r="H42" s="60">
        <v>371</v>
      </c>
      <c r="I42" s="60">
        <v>377</v>
      </c>
      <c r="J42" s="60">
        <v>363</v>
      </c>
      <c r="K42" s="60">
        <v>356</v>
      </c>
      <c r="L42" s="60">
        <v>352</v>
      </c>
      <c r="M42" s="60">
        <v>366</v>
      </c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</row>
    <row r="43" spans="1:46" ht="13.5" customHeight="1" x14ac:dyDescent="0.2">
      <c r="A43" s="61" t="s">
        <v>67</v>
      </c>
      <c r="B43" s="62">
        <f t="shared" ref="B43:M43" si="4">SUM(B37:B42)</f>
        <v>2251</v>
      </c>
      <c r="C43" s="62">
        <f t="shared" si="4"/>
        <v>2177</v>
      </c>
      <c r="D43" s="62">
        <f t="shared" si="4"/>
        <v>2174</v>
      </c>
      <c r="E43" s="62">
        <f t="shared" si="4"/>
        <v>2156</v>
      </c>
      <c r="F43" s="62">
        <f t="shared" si="4"/>
        <v>2151</v>
      </c>
      <c r="G43" s="62">
        <f t="shared" si="4"/>
        <v>2199</v>
      </c>
      <c r="H43" s="62">
        <f t="shared" si="4"/>
        <v>2239</v>
      </c>
      <c r="I43" s="62">
        <f t="shared" si="4"/>
        <v>2202</v>
      </c>
      <c r="J43" s="62">
        <f t="shared" si="4"/>
        <v>2168</v>
      </c>
      <c r="K43" s="62">
        <f t="shared" si="4"/>
        <v>2179</v>
      </c>
      <c r="L43" s="62">
        <f t="shared" si="4"/>
        <v>2269</v>
      </c>
      <c r="M43" s="62">
        <f t="shared" si="4"/>
        <v>2268</v>
      </c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</row>
    <row r="44" spans="1:46" s="36" customFormat="1" ht="13.5" customHeight="1" x14ac:dyDescent="0.2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</row>
    <row r="45" spans="1:46" s="36" customFormat="1" ht="13.5" customHeight="1" x14ac:dyDescent="0.2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</row>
    <row r="46" spans="1:46" ht="20.25" x14ac:dyDescent="0.2">
      <c r="A46" s="57" t="s">
        <v>81</v>
      </c>
    </row>
    <row r="47" spans="1:46" ht="11.25" customHeight="1" x14ac:dyDescent="0.2">
      <c r="A47" s="188" t="s">
        <v>72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27"/>
      <c r="O47" s="27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</row>
    <row r="48" spans="1:46" ht="12.75" x14ac:dyDescent="0.2">
      <c r="A48" s="58" t="s">
        <v>70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27"/>
      <c r="O48" s="27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</row>
    <row r="49" spans="1:46" ht="12.75" x14ac:dyDescent="0.2">
      <c r="A49" s="188" t="s">
        <v>69</v>
      </c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27"/>
      <c r="O49" s="27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</row>
    <row r="50" spans="1:46" ht="12.75" x14ac:dyDescent="0.2">
      <c r="A50" s="188">
        <v>2001</v>
      </c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</row>
    <row r="51" spans="1:46" ht="6" customHeight="1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</row>
    <row r="52" spans="1:46" s="31" customFormat="1" ht="6" customHeight="1" x14ac:dyDescent="0.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30"/>
      <c r="N52" s="30"/>
      <c r="O52" s="30"/>
    </row>
    <row r="53" spans="1:46" x14ac:dyDescent="0.2">
      <c r="A53" s="203" t="s">
        <v>33</v>
      </c>
      <c r="B53" s="204">
        <v>2001</v>
      </c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</row>
    <row r="54" spans="1:46" x14ac:dyDescent="0.2">
      <c r="A54" s="203"/>
      <c r="B54" s="72" t="s">
        <v>99</v>
      </c>
      <c r="C54" s="72" t="s">
        <v>100</v>
      </c>
      <c r="D54" s="72" t="s">
        <v>101</v>
      </c>
      <c r="E54" s="72" t="s">
        <v>102</v>
      </c>
      <c r="F54" s="72" t="s">
        <v>103</v>
      </c>
      <c r="G54" s="72" t="s">
        <v>104</v>
      </c>
      <c r="H54" s="72" t="s">
        <v>105</v>
      </c>
      <c r="I54" s="72" t="s">
        <v>106</v>
      </c>
      <c r="J54" s="72" t="s">
        <v>107</v>
      </c>
      <c r="K54" s="72" t="s">
        <v>108</v>
      </c>
      <c r="L54" s="72" t="s">
        <v>109</v>
      </c>
      <c r="M54" s="72" t="s">
        <v>78</v>
      </c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</row>
    <row r="55" spans="1:46" x14ac:dyDescent="0.2">
      <c r="A55" s="59" t="s">
        <v>33</v>
      </c>
      <c r="B55" s="60">
        <v>22602</v>
      </c>
      <c r="C55" s="60">
        <v>22900</v>
      </c>
      <c r="D55" s="60">
        <v>22849</v>
      </c>
      <c r="E55" s="60">
        <v>22462</v>
      </c>
      <c r="F55" s="60">
        <v>22054</v>
      </c>
      <c r="G55" s="60">
        <v>21802</v>
      </c>
      <c r="H55" s="60">
        <v>22691</v>
      </c>
      <c r="I55" s="60">
        <v>21948</v>
      </c>
      <c r="J55" s="60">
        <v>20675</v>
      </c>
      <c r="K55" s="60">
        <v>20810</v>
      </c>
      <c r="L55" s="60">
        <v>22062</v>
      </c>
      <c r="M55" s="60">
        <v>22053</v>
      </c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</row>
    <row r="56" spans="1:46" ht="13.5" customHeight="1" x14ac:dyDescent="0.2">
      <c r="A56" s="61" t="s">
        <v>67</v>
      </c>
      <c r="B56" s="62">
        <f t="shared" ref="B56:M56" si="5">SUM(B55:B55)</f>
        <v>22602</v>
      </c>
      <c r="C56" s="62">
        <f t="shared" si="5"/>
        <v>22900</v>
      </c>
      <c r="D56" s="62">
        <f t="shared" si="5"/>
        <v>22849</v>
      </c>
      <c r="E56" s="62">
        <f t="shared" si="5"/>
        <v>22462</v>
      </c>
      <c r="F56" s="62">
        <f t="shared" si="5"/>
        <v>22054</v>
      </c>
      <c r="G56" s="62">
        <f t="shared" si="5"/>
        <v>21802</v>
      </c>
      <c r="H56" s="62">
        <f t="shared" si="5"/>
        <v>22691</v>
      </c>
      <c r="I56" s="62">
        <f t="shared" si="5"/>
        <v>21948</v>
      </c>
      <c r="J56" s="62">
        <f t="shared" si="5"/>
        <v>20675</v>
      </c>
      <c r="K56" s="62">
        <f t="shared" si="5"/>
        <v>20810</v>
      </c>
      <c r="L56" s="62">
        <f t="shared" si="5"/>
        <v>22062</v>
      </c>
      <c r="M56" s="62">
        <f t="shared" si="5"/>
        <v>22053</v>
      </c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</row>
    <row r="58" spans="1:46" x14ac:dyDescent="0.2">
      <c r="A58" s="203" t="s">
        <v>34</v>
      </c>
      <c r="B58" s="204">
        <v>2001</v>
      </c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</row>
    <row r="59" spans="1:46" x14ac:dyDescent="0.2">
      <c r="A59" s="203"/>
      <c r="B59" s="72" t="s">
        <v>99</v>
      </c>
      <c r="C59" s="72" t="s">
        <v>100</v>
      </c>
      <c r="D59" s="72" t="s">
        <v>101</v>
      </c>
      <c r="E59" s="72" t="s">
        <v>102</v>
      </c>
      <c r="F59" s="72" t="s">
        <v>103</v>
      </c>
      <c r="G59" s="72" t="s">
        <v>104</v>
      </c>
      <c r="H59" s="72" t="s">
        <v>105</v>
      </c>
      <c r="I59" s="72" t="s">
        <v>106</v>
      </c>
      <c r="J59" s="72" t="s">
        <v>107</v>
      </c>
      <c r="K59" s="72" t="s">
        <v>108</v>
      </c>
      <c r="L59" s="72" t="s">
        <v>109</v>
      </c>
      <c r="M59" s="72" t="s">
        <v>78</v>
      </c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</row>
    <row r="60" spans="1:46" x14ac:dyDescent="0.2">
      <c r="A60" s="59" t="s">
        <v>35</v>
      </c>
      <c r="B60" s="60">
        <v>26998</v>
      </c>
      <c r="C60" s="60">
        <v>27249</v>
      </c>
      <c r="D60" s="60">
        <v>27134</v>
      </c>
      <c r="E60" s="60">
        <v>26431</v>
      </c>
      <c r="F60" s="60">
        <v>26529</v>
      </c>
      <c r="G60" s="60">
        <v>26315</v>
      </c>
      <c r="H60" s="60">
        <v>26525</v>
      </c>
      <c r="I60" s="60">
        <v>26383</v>
      </c>
      <c r="J60" s="60">
        <v>26041</v>
      </c>
      <c r="K60" s="60">
        <v>26309</v>
      </c>
      <c r="L60" s="60">
        <v>27065</v>
      </c>
      <c r="M60" s="60">
        <v>27040</v>
      </c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</row>
    <row r="61" spans="1:46" x14ac:dyDescent="0.2">
      <c r="A61" s="59" t="s">
        <v>36</v>
      </c>
      <c r="B61" s="60">
        <v>1259</v>
      </c>
      <c r="C61" s="60">
        <v>1275</v>
      </c>
      <c r="D61" s="60">
        <v>1272</v>
      </c>
      <c r="E61" s="60">
        <v>1303</v>
      </c>
      <c r="F61" s="60">
        <v>1262</v>
      </c>
      <c r="G61" s="60">
        <v>1260</v>
      </c>
      <c r="H61" s="60">
        <v>1316</v>
      </c>
      <c r="I61" s="60">
        <v>1304</v>
      </c>
      <c r="J61" s="60">
        <v>1280</v>
      </c>
      <c r="K61" s="60">
        <v>1267</v>
      </c>
      <c r="L61" s="60">
        <v>1256</v>
      </c>
      <c r="M61" s="60">
        <v>1256</v>
      </c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</row>
    <row r="62" spans="1:46" ht="13.5" customHeight="1" x14ac:dyDescent="0.2">
      <c r="A62" s="61" t="s">
        <v>67</v>
      </c>
      <c r="B62" s="62">
        <f t="shared" ref="B62:M62" si="6">SUM(B60:B61)</f>
        <v>28257</v>
      </c>
      <c r="C62" s="62">
        <f t="shared" si="6"/>
        <v>28524</v>
      </c>
      <c r="D62" s="62">
        <f t="shared" si="6"/>
        <v>28406</v>
      </c>
      <c r="E62" s="62">
        <f t="shared" si="6"/>
        <v>27734</v>
      </c>
      <c r="F62" s="62">
        <f t="shared" si="6"/>
        <v>27791</v>
      </c>
      <c r="G62" s="62">
        <f t="shared" si="6"/>
        <v>27575</v>
      </c>
      <c r="H62" s="62">
        <f t="shared" si="6"/>
        <v>27841</v>
      </c>
      <c r="I62" s="62">
        <f t="shared" si="6"/>
        <v>27687</v>
      </c>
      <c r="J62" s="62">
        <f t="shared" si="6"/>
        <v>27321</v>
      </c>
      <c r="K62" s="62">
        <f t="shared" si="6"/>
        <v>27576</v>
      </c>
      <c r="L62" s="62">
        <f t="shared" si="6"/>
        <v>28321</v>
      </c>
      <c r="M62" s="62">
        <f t="shared" si="6"/>
        <v>28296</v>
      </c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</row>
    <row r="64" spans="1:46" x14ac:dyDescent="0.2">
      <c r="A64" s="203" t="s">
        <v>37</v>
      </c>
      <c r="B64" s="204">
        <v>2001</v>
      </c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</row>
    <row r="65" spans="1:46" x14ac:dyDescent="0.2">
      <c r="A65" s="203"/>
      <c r="B65" s="72" t="s">
        <v>99</v>
      </c>
      <c r="C65" s="72" t="s">
        <v>100</v>
      </c>
      <c r="D65" s="72" t="s">
        <v>101</v>
      </c>
      <c r="E65" s="72" t="s">
        <v>102</v>
      </c>
      <c r="F65" s="72" t="s">
        <v>103</v>
      </c>
      <c r="G65" s="72" t="s">
        <v>104</v>
      </c>
      <c r="H65" s="72" t="s">
        <v>105</v>
      </c>
      <c r="I65" s="72" t="s">
        <v>106</v>
      </c>
      <c r="J65" s="72" t="s">
        <v>107</v>
      </c>
      <c r="K65" s="72" t="s">
        <v>108</v>
      </c>
      <c r="L65" s="72" t="s">
        <v>109</v>
      </c>
      <c r="M65" s="72" t="s">
        <v>78</v>
      </c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</row>
    <row r="66" spans="1:46" x14ac:dyDescent="0.2">
      <c r="A66" s="59" t="s">
        <v>38</v>
      </c>
      <c r="B66" s="60">
        <v>5836</v>
      </c>
      <c r="C66" s="60">
        <v>5865</v>
      </c>
      <c r="D66" s="60">
        <v>5989</v>
      </c>
      <c r="E66" s="60">
        <v>6060</v>
      </c>
      <c r="F66" s="60">
        <v>5940</v>
      </c>
      <c r="G66" s="60">
        <v>5950</v>
      </c>
      <c r="H66" s="60">
        <v>6035</v>
      </c>
      <c r="I66" s="60">
        <v>6079</v>
      </c>
      <c r="J66" s="60">
        <v>6203</v>
      </c>
      <c r="K66" s="60">
        <v>6144</v>
      </c>
      <c r="L66" s="60">
        <v>6153</v>
      </c>
      <c r="M66" s="60">
        <v>6090</v>
      </c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</row>
    <row r="67" spans="1:46" x14ac:dyDescent="0.2">
      <c r="A67" s="59" t="s">
        <v>39</v>
      </c>
      <c r="B67" s="60">
        <v>4042</v>
      </c>
      <c r="C67" s="60">
        <v>4030</v>
      </c>
      <c r="D67" s="60">
        <v>3980</v>
      </c>
      <c r="E67" s="60">
        <v>3458</v>
      </c>
      <c r="F67" s="60">
        <v>3458</v>
      </c>
      <c r="G67" s="60">
        <v>3459</v>
      </c>
      <c r="H67" s="60">
        <v>3522</v>
      </c>
      <c r="I67" s="60">
        <v>3483</v>
      </c>
      <c r="J67" s="60">
        <v>3469</v>
      </c>
      <c r="K67" s="60">
        <v>3520</v>
      </c>
      <c r="L67" s="60">
        <v>3594</v>
      </c>
      <c r="M67" s="60">
        <v>3519</v>
      </c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</row>
    <row r="68" spans="1:46" s="41" customFormat="1" x14ac:dyDescent="0.2">
      <c r="A68" s="59" t="s">
        <v>40</v>
      </c>
      <c r="B68" s="60">
        <v>20</v>
      </c>
      <c r="C68" s="60">
        <v>20</v>
      </c>
      <c r="D68" s="60">
        <v>20</v>
      </c>
      <c r="E68" s="60">
        <v>21</v>
      </c>
      <c r="F68" s="60">
        <v>21</v>
      </c>
      <c r="G68" s="60">
        <v>22</v>
      </c>
      <c r="H68" s="60">
        <v>20</v>
      </c>
      <c r="I68" s="60">
        <v>20</v>
      </c>
      <c r="J68" s="60">
        <v>19</v>
      </c>
      <c r="K68" s="60">
        <v>19</v>
      </c>
      <c r="L68" s="60">
        <v>15</v>
      </c>
      <c r="M68" s="60">
        <v>14</v>
      </c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</row>
    <row r="69" spans="1:46" x14ac:dyDescent="0.2">
      <c r="A69" s="59" t="s">
        <v>41</v>
      </c>
      <c r="B69" s="60">
        <v>996</v>
      </c>
      <c r="C69" s="60">
        <v>1068</v>
      </c>
      <c r="D69" s="60">
        <v>1081</v>
      </c>
      <c r="E69" s="60">
        <v>1061</v>
      </c>
      <c r="F69" s="60">
        <v>1062</v>
      </c>
      <c r="G69" s="60">
        <v>1044</v>
      </c>
      <c r="H69" s="60">
        <v>1046</v>
      </c>
      <c r="I69" s="60">
        <v>1064</v>
      </c>
      <c r="J69" s="60">
        <v>1059</v>
      </c>
      <c r="K69" s="60">
        <v>1030</v>
      </c>
      <c r="L69" s="60">
        <v>1054</v>
      </c>
      <c r="M69" s="60">
        <v>1012</v>
      </c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</row>
    <row r="70" spans="1:46" x14ac:dyDescent="0.2">
      <c r="A70" s="59" t="s">
        <v>42</v>
      </c>
      <c r="B70" s="60">
        <v>145</v>
      </c>
      <c r="C70" s="60">
        <v>142</v>
      </c>
      <c r="D70" s="60">
        <v>145</v>
      </c>
      <c r="E70" s="60">
        <v>144</v>
      </c>
      <c r="F70" s="60">
        <v>143</v>
      </c>
      <c r="G70" s="60">
        <v>144</v>
      </c>
      <c r="H70" s="60">
        <v>148</v>
      </c>
      <c r="I70" s="60">
        <v>152</v>
      </c>
      <c r="J70" s="60">
        <v>148</v>
      </c>
      <c r="K70" s="60">
        <v>142</v>
      </c>
      <c r="L70" s="60">
        <v>137</v>
      </c>
      <c r="M70" s="60">
        <v>136</v>
      </c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</row>
    <row r="71" spans="1:46" x14ac:dyDescent="0.2">
      <c r="A71" s="59" t="s">
        <v>43</v>
      </c>
      <c r="B71" s="60">
        <v>362</v>
      </c>
      <c r="C71" s="60">
        <v>356</v>
      </c>
      <c r="D71" s="60">
        <v>364</v>
      </c>
      <c r="E71" s="60">
        <v>380</v>
      </c>
      <c r="F71" s="60">
        <v>378</v>
      </c>
      <c r="G71" s="60">
        <v>359</v>
      </c>
      <c r="H71" s="60">
        <v>351</v>
      </c>
      <c r="I71" s="60">
        <v>368</v>
      </c>
      <c r="J71" s="60">
        <v>374</v>
      </c>
      <c r="K71" s="60">
        <v>376</v>
      </c>
      <c r="L71" s="60">
        <v>365</v>
      </c>
      <c r="M71" s="60">
        <v>336</v>
      </c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</row>
    <row r="72" spans="1:46" ht="13.5" customHeight="1" x14ac:dyDescent="0.2">
      <c r="A72" s="61" t="s">
        <v>67</v>
      </c>
      <c r="B72" s="62">
        <f t="shared" ref="B72:M72" si="7">SUM(B66:B71)</f>
        <v>11401</v>
      </c>
      <c r="C72" s="62">
        <f t="shared" si="7"/>
        <v>11481</v>
      </c>
      <c r="D72" s="62">
        <f t="shared" si="7"/>
        <v>11579</v>
      </c>
      <c r="E72" s="62">
        <f t="shared" si="7"/>
        <v>11124</v>
      </c>
      <c r="F72" s="62">
        <f t="shared" si="7"/>
        <v>11002</v>
      </c>
      <c r="G72" s="62">
        <f t="shared" si="7"/>
        <v>10978</v>
      </c>
      <c r="H72" s="62">
        <f t="shared" si="7"/>
        <v>11122</v>
      </c>
      <c r="I72" s="62">
        <f t="shared" si="7"/>
        <v>11166</v>
      </c>
      <c r="J72" s="62">
        <f t="shared" si="7"/>
        <v>11272</v>
      </c>
      <c r="K72" s="62">
        <f t="shared" si="7"/>
        <v>11231</v>
      </c>
      <c r="L72" s="62">
        <f t="shared" si="7"/>
        <v>11318</v>
      </c>
      <c r="M72" s="62">
        <f t="shared" si="7"/>
        <v>11107</v>
      </c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</row>
    <row r="74" spans="1:46" x14ac:dyDescent="0.2">
      <c r="A74" s="203" t="s">
        <v>44</v>
      </c>
      <c r="B74" s="204">
        <v>2001</v>
      </c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</row>
    <row r="75" spans="1:46" x14ac:dyDescent="0.2">
      <c r="A75" s="203"/>
      <c r="B75" s="72" t="s">
        <v>99</v>
      </c>
      <c r="C75" s="72" t="s">
        <v>100</v>
      </c>
      <c r="D75" s="72" t="s">
        <v>101</v>
      </c>
      <c r="E75" s="72" t="s">
        <v>102</v>
      </c>
      <c r="F75" s="72" t="s">
        <v>103</v>
      </c>
      <c r="G75" s="72" t="s">
        <v>104</v>
      </c>
      <c r="H75" s="72" t="s">
        <v>105</v>
      </c>
      <c r="I75" s="72" t="s">
        <v>106</v>
      </c>
      <c r="J75" s="72" t="s">
        <v>107</v>
      </c>
      <c r="K75" s="72" t="s">
        <v>108</v>
      </c>
      <c r="L75" s="72" t="s">
        <v>109</v>
      </c>
      <c r="M75" s="72" t="s">
        <v>78</v>
      </c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</row>
    <row r="76" spans="1:46" ht="22.5" x14ac:dyDescent="0.2">
      <c r="A76" s="59" t="s">
        <v>97</v>
      </c>
      <c r="B76" s="60">
        <v>13280</v>
      </c>
      <c r="C76" s="60">
        <v>13396</v>
      </c>
      <c r="D76" s="60">
        <v>13401</v>
      </c>
      <c r="E76" s="60">
        <v>13385</v>
      </c>
      <c r="F76" s="60">
        <v>13349</v>
      </c>
      <c r="G76" s="60">
        <v>13282</v>
      </c>
      <c r="H76" s="60">
        <v>13101</v>
      </c>
      <c r="I76" s="60">
        <v>13200</v>
      </c>
      <c r="J76" s="60">
        <v>13060</v>
      </c>
      <c r="K76" s="60">
        <v>13138</v>
      </c>
      <c r="L76" s="60">
        <v>13248</v>
      </c>
      <c r="M76" s="60">
        <v>13209</v>
      </c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</row>
    <row r="77" spans="1:46" ht="22.5" x14ac:dyDescent="0.2">
      <c r="A77" s="59" t="s">
        <v>56</v>
      </c>
      <c r="B77" s="60">
        <v>446</v>
      </c>
      <c r="C77" s="60">
        <v>463</v>
      </c>
      <c r="D77" s="60">
        <v>453</v>
      </c>
      <c r="E77" s="60">
        <v>475</v>
      </c>
      <c r="F77" s="60">
        <v>486</v>
      </c>
      <c r="G77" s="60">
        <v>484</v>
      </c>
      <c r="H77" s="60">
        <v>490</v>
      </c>
      <c r="I77" s="60">
        <v>496</v>
      </c>
      <c r="J77" s="60">
        <v>491</v>
      </c>
      <c r="K77" s="60">
        <v>502</v>
      </c>
      <c r="L77" s="60">
        <v>492</v>
      </c>
      <c r="M77" s="60">
        <v>487</v>
      </c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</row>
    <row r="78" spans="1:46" ht="22.5" x14ac:dyDescent="0.2">
      <c r="A78" s="59" t="s">
        <v>57</v>
      </c>
      <c r="B78" s="60">
        <v>837</v>
      </c>
      <c r="C78" s="60">
        <v>845</v>
      </c>
      <c r="D78" s="60">
        <v>853</v>
      </c>
      <c r="E78" s="60">
        <v>869</v>
      </c>
      <c r="F78" s="60">
        <v>851</v>
      </c>
      <c r="G78" s="60">
        <v>864</v>
      </c>
      <c r="H78" s="60">
        <v>857</v>
      </c>
      <c r="I78" s="60">
        <v>859</v>
      </c>
      <c r="J78" s="60">
        <v>842</v>
      </c>
      <c r="K78" s="60">
        <v>833</v>
      </c>
      <c r="L78" s="60">
        <v>842</v>
      </c>
      <c r="M78" s="60">
        <v>824</v>
      </c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</row>
    <row r="79" spans="1:46" x14ac:dyDescent="0.2">
      <c r="A79" s="59" t="s">
        <v>45</v>
      </c>
      <c r="B79" s="60">
        <v>590</v>
      </c>
      <c r="C79" s="60">
        <v>597</v>
      </c>
      <c r="D79" s="60">
        <v>622</v>
      </c>
      <c r="E79" s="60">
        <v>625</v>
      </c>
      <c r="F79" s="60">
        <v>611</v>
      </c>
      <c r="G79" s="60">
        <v>583</v>
      </c>
      <c r="H79" s="60">
        <v>572</v>
      </c>
      <c r="I79" s="60">
        <v>523</v>
      </c>
      <c r="J79" s="60">
        <v>514</v>
      </c>
      <c r="K79" s="60">
        <v>490</v>
      </c>
      <c r="L79" s="60">
        <v>513</v>
      </c>
      <c r="M79" s="60">
        <v>518</v>
      </c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</row>
    <row r="80" spans="1:46" x14ac:dyDescent="0.2">
      <c r="A80" s="59" t="s">
        <v>46</v>
      </c>
      <c r="B80" s="60">
        <v>1105</v>
      </c>
      <c r="C80" s="60">
        <v>1100</v>
      </c>
      <c r="D80" s="60">
        <v>1077</v>
      </c>
      <c r="E80" s="60">
        <v>1084</v>
      </c>
      <c r="F80" s="60">
        <v>1103</v>
      </c>
      <c r="G80" s="60">
        <v>1137</v>
      </c>
      <c r="H80" s="60">
        <v>1146</v>
      </c>
      <c r="I80" s="60">
        <v>1146</v>
      </c>
      <c r="J80" s="60">
        <v>1157</v>
      </c>
      <c r="K80" s="60">
        <v>1174</v>
      </c>
      <c r="L80" s="60">
        <v>1203</v>
      </c>
      <c r="M80" s="60">
        <v>1217</v>
      </c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</row>
    <row r="81" spans="1:46" x14ac:dyDescent="0.2">
      <c r="A81" s="59" t="s">
        <v>47</v>
      </c>
      <c r="B81" s="60">
        <v>3297</v>
      </c>
      <c r="C81" s="60">
        <v>3352</v>
      </c>
      <c r="D81" s="60">
        <v>3415</v>
      </c>
      <c r="E81" s="60">
        <v>3358</v>
      </c>
      <c r="F81" s="60">
        <v>3254</v>
      </c>
      <c r="G81" s="60">
        <v>3208</v>
      </c>
      <c r="H81" s="60">
        <v>3300</v>
      </c>
      <c r="I81" s="60">
        <v>3273</v>
      </c>
      <c r="J81" s="60">
        <v>3283</v>
      </c>
      <c r="K81" s="60">
        <v>3274</v>
      </c>
      <c r="L81" s="60">
        <v>3278</v>
      </c>
      <c r="M81" s="60">
        <v>3096</v>
      </c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</row>
    <row r="82" spans="1:46" x14ac:dyDescent="0.2">
      <c r="A82" s="59" t="s">
        <v>48</v>
      </c>
      <c r="B82" s="60">
        <v>8454</v>
      </c>
      <c r="C82" s="60">
        <v>8505</v>
      </c>
      <c r="D82" s="60">
        <v>8402</v>
      </c>
      <c r="E82" s="60">
        <v>8302</v>
      </c>
      <c r="F82" s="60">
        <v>8396</v>
      </c>
      <c r="G82" s="60">
        <v>8487</v>
      </c>
      <c r="H82" s="60">
        <v>8256</v>
      </c>
      <c r="I82" s="60">
        <v>8097</v>
      </c>
      <c r="J82" s="60">
        <v>8281</v>
      </c>
      <c r="K82" s="60">
        <v>8444</v>
      </c>
      <c r="L82" s="60">
        <v>8247</v>
      </c>
      <c r="M82" s="60">
        <v>8211</v>
      </c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</row>
    <row r="83" spans="1:46" x14ac:dyDescent="0.2">
      <c r="A83" s="59" t="s">
        <v>49</v>
      </c>
      <c r="B83" s="60">
        <v>93</v>
      </c>
      <c r="C83" s="60">
        <v>95</v>
      </c>
      <c r="D83" s="60">
        <v>102</v>
      </c>
      <c r="E83" s="60">
        <v>123</v>
      </c>
      <c r="F83" s="60">
        <v>135</v>
      </c>
      <c r="G83" s="60">
        <v>138</v>
      </c>
      <c r="H83" s="60">
        <v>129</v>
      </c>
      <c r="I83" s="60">
        <v>142</v>
      </c>
      <c r="J83" s="60">
        <v>138</v>
      </c>
      <c r="K83" s="60">
        <v>135</v>
      </c>
      <c r="L83" s="60">
        <v>131</v>
      </c>
      <c r="M83" s="60">
        <v>133</v>
      </c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</row>
    <row r="84" spans="1:46" x14ac:dyDescent="0.2">
      <c r="A84" s="59" t="s">
        <v>55</v>
      </c>
      <c r="B84" s="60">
        <v>270</v>
      </c>
      <c r="C84" s="60">
        <v>270</v>
      </c>
      <c r="D84" s="60">
        <v>268</v>
      </c>
      <c r="E84" s="60">
        <v>271</v>
      </c>
      <c r="F84" s="60">
        <v>271</v>
      </c>
      <c r="G84" s="60">
        <v>282</v>
      </c>
      <c r="H84" s="60">
        <v>285</v>
      </c>
      <c r="I84" s="60">
        <v>307</v>
      </c>
      <c r="J84" s="60">
        <v>304</v>
      </c>
      <c r="K84" s="60">
        <v>324</v>
      </c>
      <c r="L84" s="60">
        <v>302</v>
      </c>
      <c r="M84" s="60">
        <v>297</v>
      </c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</row>
    <row r="85" spans="1:46" x14ac:dyDescent="0.2">
      <c r="A85" s="59" t="s">
        <v>54</v>
      </c>
      <c r="B85" s="60">
        <v>11</v>
      </c>
      <c r="C85" s="60">
        <v>11</v>
      </c>
      <c r="D85" s="60">
        <v>11</v>
      </c>
      <c r="E85" s="60">
        <v>11</v>
      </c>
      <c r="F85" s="60">
        <v>12</v>
      </c>
      <c r="G85" s="60">
        <v>14</v>
      </c>
      <c r="H85" s="60">
        <v>14</v>
      </c>
      <c r="I85" s="60">
        <v>14</v>
      </c>
      <c r="J85" s="60">
        <v>11</v>
      </c>
      <c r="K85" s="60">
        <v>8</v>
      </c>
      <c r="L85" s="60">
        <v>9</v>
      </c>
      <c r="M85" s="60">
        <v>9</v>
      </c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</row>
    <row r="86" spans="1:46" x14ac:dyDescent="0.2">
      <c r="A86" s="59" t="s">
        <v>50</v>
      </c>
      <c r="B86" s="60">
        <v>614</v>
      </c>
      <c r="C86" s="60">
        <v>624</v>
      </c>
      <c r="D86" s="60">
        <v>617</v>
      </c>
      <c r="E86" s="60">
        <v>606</v>
      </c>
      <c r="F86" s="60">
        <v>621</v>
      </c>
      <c r="G86" s="60">
        <v>616</v>
      </c>
      <c r="H86" s="60">
        <v>598</v>
      </c>
      <c r="I86" s="60">
        <v>586</v>
      </c>
      <c r="J86" s="60">
        <v>603</v>
      </c>
      <c r="K86" s="60">
        <v>608</v>
      </c>
      <c r="L86" s="60">
        <v>609</v>
      </c>
      <c r="M86" s="60">
        <v>596</v>
      </c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</row>
    <row r="87" spans="1:46" x14ac:dyDescent="0.2">
      <c r="A87" s="59" t="s">
        <v>51</v>
      </c>
      <c r="B87" s="60">
        <v>467</v>
      </c>
      <c r="C87" s="60">
        <v>455</v>
      </c>
      <c r="D87" s="60">
        <v>456</v>
      </c>
      <c r="E87" s="60">
        <v>463</v>
      </c>
      <c r="F87" s="60">
        <v>479</v>
      </c>
      <c r="G87" s="60">
        <v>475</v>
      </c>
      <c r="H87" s="60">
        <v>487</v>
      </c>
      <c r="I87" s="60">
        <v>504</v>
      </c>
      <c r="J87" s="60">
        <v>506</v>
      </c>
      <c r="K87" s="60">
        <v>504</v>
      </c>
      <c r="L87" s="60">
        <v>519</v>
      </c>
      <c r="M87" s="60">
        <v>516</v>
      </c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</row>
    <row r="88" spans="1:46" x14ac:dyDescent="0.2">
      <c r="A88" s="59" t="s">
        <v>52</v>
      </c>
      <c r="B88" s="60">
        <v>64</v>
      </c>
      <c r="C88" s="60">
        <v>69</v>
      </c>
      <c r="D88" s="60">
        <v>73</v>
      </c>
      <c r="E88" s="60">
        <v>78</v>
      </c>
      <c r="F88" s="60">
        <v>79</v>
      </c>
      <c r="G88" s="60">
        <v>76</v>
      </c>
      <c r="H88" s="60">
        <v>78</v>
      </c>
      <c r="I88" s="60">
        <v>76</v>
      </c>
      <c r="J88" s="60">
        <v>81</v>
      </c>
      <c r="K88" s="60">
        <v>83</v>
      </c>
      <c r="L88" s="60">
        <v>89</v>
      </c>
      <c r="M88" s="60">
        <v>103</v>
      </c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</row>
    <row r="89" spans="1:46" x14ac:dyDescent="0.2">
      <c r="A89" s="59" t="s">
        <v>53</v>
      </c>
      <c r="B89" s="60">
        <v>575</v>
      </c>
      <c r="C89" s="60">
        <v>595</v>
      </c>
      <c r="D89" s="60">
        <v>566</v>
      </c>
      <c r="E89" s="60">
        <v>566</v>
      </c>
      <c r="F89" s="60">
        <v>576</v>
      </c>
      <c r="G89" s="60">
        <v>586</v>
      </c>
      <c r="H89" s="60">
        <v>598</v>
      </c>
      <c r="I89" s="60">
        <v>598</v>
      </c>
      <c r="J89" s="60">
        <v>665</v>
      </c>
      <c r="K89" s="60">
        <v>710</v>
      </c>
      <c r="L89" s="60">
        <v>703</v>
      </c>
      <c r="M89" s="60">
        <v>697</v>
      </c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</row>
    <row r="90" spans="1:46" ht="13.5" customHeight="1" x14ac:dyDescent="0.2">
      <c r="A90" s="61" t="s">
        <v>67</v>
      </c>
      <c r="B90" s="62">
        <f t="shared" ref="B90:M90" si="8">SUM(B76:B89)</f>
        <v>30103</v>
      </c>
      <c r="C90" s="62">
        <f t="shared" si="8"/>
        <v>30377</v>
      </c>
      <c r="D90" s="62">
        <f t="shared" si="8"/>
        <v>30316</v>
      </c>
      <c r="E90" s="62">
        <f t="shared" si="8"/>
        <v>30216</v>
      </c>
      <c r="F90" s="62">
        <f t="shared" si="8"/>
        <v>30223</v>
      </c>
      <c r="G90" s="62">
        <f t="shared" si="8"/>
        <v>30232</v>
      </c>
      <c r="H90" s="62">
        <f t="shared" si="8"/>
        <v>29911</v>
      </c>
      <c r="I90" s="62">
        <f t="shared" si="8"/>
        <v>29821</v>
      </c>
      <c r="J90" s="62">
        <f t="shared" si="8"/>
        <v>29936</v>
      </c>
      <c r="K90" s="62">
        <f t="shared" si="8"/>
        <v>30227</v>
      </c>
      <c r="L90" s="62">
        <f t="shared" si="8"/>
        <v>30185</v>
      </c>
      <c r="M90" s="62">
        <f t="shared" si="8"/>
        <v>29913</v>
      </c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</row>
    <row r="91" spans="1:46" ht="15" customHeight="1" x14ac:dyDescent="0.2">
      <c r="A91" s="57"/>
    </row>
    <row r="92" spans="1:46" ht="20.25" x14ac:dyDescent="0.2">
      <c r="A92" s="57" t="s">
        <v>81</v>
      </c>
    </row>
    <row r="93" spans="1:46" ht="11.25" customHeight="1" x14ac:dyDescent="0.2">
      <c r="A93" s="188" t="s">
        <v>72</v>
      </c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27"/>
      <c r="O93" s="27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</row>
    <row r="94" spans="1:46" ht="12.75" x14ac:dyDescent="0.2">
      <c r="A94" s="58" t="s">
        <v>70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27"/>
      <c r="O94" s="27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</row>
    <row r="95" spans="1:46" ht="12.75" x14ac:dyDescent="0.2">
      <c r="A95" s="188" t="s">
        <v>69</v>
      </c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27"/>
      <c r="O95" s="27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</row>
    <row r="96" spans="1:46" ht="12.75" x14ac:dyDescent="0.2">
      <c r="A96" s="188">
        <v>2001</v>
      </c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</row>
    <row r="97" spans="1:46" x14ac:dyDescent="0.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</row>
    <row r="98" spans="1:46" x14ac:dyDescent="0.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</row>
    <row r="99" spans="1:46" ht="11.25" customHeight="1" x14ac:dyDescent="0.2">
      <c r="A99" s="203" t="s">
        <v>58</v>
      </c>
      <c r="B99" s="204">
        <v>2001</v>
      </c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</row>
    <row r="100" spans="1:46" x14ac:dyDescent="0.2">
      <c r="A100" s="203"/>
      <c r="B100" s="72" t="s">
        <v>99</v>
      </c>
      <c r="C100" s="72" t="s">
        <v>100</v>
      </c>
      <c r="D100" s="72" t="s">
        <v>101</v>
      </c>
      <c r="E100" s="72" t="s">
        <v>102</v>
      </c>
      <c r="F100" s="72" t="s">
        <v>103</v>
      </c>
      <c r="G100" s="72" t="s">
        <v>104</v>
      </c>
      <c r="H100" s="72" t="s">
        <v>105</v>
      </c>
      <c r="I100" s="72" t="s">
        <v>106</v>
      </c>
      <c r="J100" s="72" t="s">
        <v>107</v>
      </c>
      <c r="K100" s="72" t="s">
        <v>108</v>
      </c>
      <c r="L100" s="72" t="s">
        <v>109</v>
      </c>
      <c r="M100" s="72" t="s">
        <v>78</v>
      </c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</row>
    <row r="101" spans="1:46" ht="22.5" x14ac:dyDescent="0.2">
      <c r="A101" s="59" t="s">
        <v>59</v>
      </c>
      <c r="B101" s="60">
        <v>35451</v>
      </c>
      <c r="C101" s="60">
        <v>35818</v>
      </c>
      <c r="D101" s="60">
        <v>36490</v>
      </c>
      <c r="E101" s="60">
        <v>36290</v>
      </c>
      <c r="F101" s="60">
        <v>36907</v>
      </c>
      <c r="G101" s="60">
        <v>37233</v>
      </c>
      <c r="H101" s="60">
        <v>36379</v>
      </c>
      <c r="I101" s="60">
        <v>36640</v>
      </c>
      <c r="J101" s="60">
        <v>38606</v>
      </c>
      <c r="K101" s="60">
        <v>39219</v>
      </c>
      <c r="L101" s="60">
        <v>39465</v>
      </c>
      <c r="M101" s="60">
        <v>38795</v>
      </c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</row>
    <row r="102" spans="1:46" ht="13.5" customHeight="1" x14ac:dyDescent="0.2">
      <c r="A102" s="61" t="s">
        <v>67</v>
      </c>
      <c r="B102" s="62">
        <f t="shared" ref="B102:M102" si="9">SUM(B101:B101)</f>
        <v>35451</v>
      </c>
      <c r="C102" s="62">
        <f t="shared" si="9"/>
        <v>35818</v>
      </c>
      <c r="D102" s="62">
        <f t="shared" si="9"/>
        <v>36490</v>
      </c>
      <c r="E102" s="62">
        <f t="shared" si="9"/>
        <v>36290</v>
      </c>
      <c r="F102" s="62">
        <f t="shared" si="9"/>
        <v>36907</v>
      </c>
      <c r="G102" s="62">
        <f t="shared" si="9"/>
        <v>37233</v>
      </c>
      <c r="H102" s="62">
        <f t="shared" si="9"/>
        <v>36379</v>
      </c>
      <c r="I102" s="62">
        <f t="shared" si="9"/>
        <v>36640</v>
      </c>
      <c r="J102" s="62">
        <f t="shared" si="9"/>
        <v>38606</v>
      </c>
      <c r="K102" s="62">
        <f t="shared" si="9"/>
        <v>39219</v>
      </c>
      <c r="L102" s="62">
        <f t="shared" si="9"/>
        <v>39465</v>
      </c>
      <c r="M102" s="62">
        <f t="shared" si="9"/>
        <v>38795</v>
      </c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</row>
    <row r="105" spans="1:46" x14ac:dyDescent="0.2">
      <c r="A105" s="203" t="s">
        <v>60</v>
      </c>
      <c r="B105" s="204">
        <v>2001</v>
      </c>
      <c r="C105" s="204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</row>
    <row r="106" spans="1:46" x14ac:dyDescent="0.2">
      <c r="A106" s="203"/>
      <c r="B106" s="72" t="s">
        <v>99</v>
      </c>
      <c r="C106" s="72" t="s">
        <v>100</v>
      </c>
      <c r="D106" s="72" t="s">
        <v>101</v>
      </c>
      <c r="E106" s="72" t="s">
        <v>102</v>
      </c>
      <c r="F106" s="72" t="s">
        <v>103</v>
      </c>
      <c r="G106" s="72" t="s">
        <v>104</v>
      </c>
      <c r="H106" s="72" t="s">
        <v>105</v>
      </c>
      <c r="I106" s="72" t="s">
        <v>106</v>
      </c>
      <c r="J106" s="72" t="s">
        <v>107</v>
      </c>
      <c r="K106" s="72" t="s">
        <v>108</v>
      </c>
      <c r="L106" s="72" t="s">
        <v>109</v>
      </c>
      <c r="M106" s="72" t="s">
        <v>78</v>
      </c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</row>
    <row r="107" spans="1:46" x14ac:dyDescent="0.2">
      <c r="A107" s="59" t="s">
        <v>61</v>
      </c>
      <c r="B107" s="60">
        <v>2900</v>
      </c>
      <c r="C107" s="60">
        <v>2936</v>
      </c>
      <c r="D107" s="60">
        <v>2992</v>
      </c>
      <c r="E107" s="60">
        <v>3024</v>
      </c>
      <c r="F107" s="60">
        <v>3068</v>
      </c>
      <c r="G107" s="60">
        <v>3095</v>
      </c>
      <c r="H107" s="60">
        <v>3077</v>
      </c>
      <c r="I107" s="60">
        <v>3091</v>
      </c>
      <c r="J107" s="60">
        <v>3124</v>
      </c>
      <c r="K107" s="60">
        <v>3155</v>
      </c>
      <c r="L107" s="60">
        <v>3188</v>
      </c>
      <c r="M107" s="60">
        <v>3193</v>
      </c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</row>
    <row r="108" spans="1:46" x14ac:dyDescent="0.2">
      <c r="A108" s="59" t="s">
        <v>62</v>
      </c>
      <c r="B108" s="60">
        <v>6978</v>
      </c>
      <c r="C108" s="60">
        <v>7047</v>
      </c>
      <c r="D108" s="60">
        <v>7075</v>
      </c>
      <c r="E108" s="60">
        <v>7120</v>
      </c>
      <c r="F108" s="60">
        <v>7184</v>
      </c>
      <c r="G108" s="60">
        <v>7168</v>
      </c>
      <c r="H108" s="60">
        <v>7247</v>
      </c>
      <c r="I108" s="60">
        <v>7406</v>
      </c>
      <c r="J108" s="60">
        <v>7438</v>
      </c>
      <c r="K108" s="60">
        <v>7487</v>
      </c>
      <c r="L108" s="60">
        <v>7527</v>
      </c>
      <c r="M108" s="60">
        <v>7492</v>
      </c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</row>
    <row r="109" spans="1:46" x14ac:dyDescent="0.2">
      <c r="A109" s="59" t="s">
        <v>64</v>
      </c>
      <c r="B109" s="60">
        <v>1597</v>
      </c>
      <c r="C109" s="60">
        <v>1604</v>
      </c>
      <c r="D109" s="60">
        <v>1611</v>
      </c>
      <c r="E109" s="60">
        <v>1639</v>
      </c>
      <c r="F109" s="60">
        <v>1648</v>
      </c>
      <c r="G109" s="60">
        <v>1648</v>
      </c>
      <c r="H109" s="60">
        <v>1648</v>
      </c>
      <c r="I109" s="60">
        <v>1648</v>
      </c>
      <c r="J109" s="60">
        <v>1653</v>
      </c>
      <c r="K109" s="60">
        <v>1675</v>
      </c>
      <c r="L109" s="60">
        <v>1686</v>
      </c>
      <c r="M109" s="60">
        <v>1675</v>
      </c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</row>
    <row r="110" spans="1:46" x14ac:dyDescent="0.2">
      <c r="A110" s="59" t="s">
        <v>63</v>
      </c>
      <c r="B110" s="60">
        <v>163</v>
      </c>
      <c r="C110" s="60">
        <v>162</v>
      </c>
      <c r="D110" s="60">
        <v>155</v>
      </c>
      <c r="E110" s="60">
        <v>158</v>
      </c>
      <c r="F110" s="60">
        <v>153</v>
      </c>
      <c r="G110" s="60">
        <v>158</v>
      </c>
      <c r="H110" s="60">
        <v>154</v>
      </c>
      <c r="I110" s="60">
        <v>161</v>
      </c>
      <c r="J110" s="60">
        <v>164</v>
      </c>
      <c r="K110" s="60">
        <v>164</v>
      </c>
      <c r="L110" s="60">
        <v>164</v>
      </c>
      <c r="M110" s="60">
        <v>163</v>
      </c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</row>
    <row r="111" spans="1:46" ht="13.5" customHeight="1" x14ac:dyDescent="0.2">
      <c r="A111" s="61" t="s">
        <v>67</v>
      </c>
      <c r="B111" s="62">
        <f t="shared" ref="B111:M111" si="10">SUM(B107:B110)</f>
        <v>11638</v>
      </c>
      <c r="C111" s="62">
        <f t="shared" si="10"/>
        <v>11749</v>
      </c>
      <c r="D111" s="62">
        <f t="shared" si="10"/>
        <v>11833</v>
      </c>
      <c r="E111" s="62">
        <f t="shared" si="10"/>
        <v>11941</v>
      </c>
      <c r="F111" s="62">
        <f t="shared" si="10"/>
        <v>12053</v>
      </c>
      <c r="G111" s="62">
        <f t="shared" si="10"/>
        <v>12069</v>
      </c>
      <c r="H111" s="62">
        <f t="shared" si="10"/>
        <v>12126</v>
      </c>
      <c r="I111" s="62">
        <f t="shared" si="10"/>
        <v>12306</v>
      </c>
      <c r="J111" s="62">
        <f t="shared" si="10"/>
        <v>12379</v>
      </c>
      <c r="K111" s="62">
        <f t="shared" si="10"/>
        <v>12481</v>
      </c>
      <c r="L111" s="62">
        <f t="shared" si="10"/>
        <v>12565</v>
      </c>
      <c r="M111" s="62">
        <f t="shared" si="10"/>
        <v>12523</v>
      </c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</row>
    <row r="114" spans="1:46" ht="11.25" customHeight="1" x14ac:dyDescent="0.2">
      <c r="A114" s="203" t="s">
        <v>11</v>
      </c>
      <c r="B114" s="204">
        <v>2001</v>
      </c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</row>
    <row r="115" spans="1:46" x14ac:dyDescent="0.2">
      <c r="A115" s="203"/>
      <c r="B115" s="72" t="s">
        <v>99</v>
      </c>
      <c r="C115" s="72" t="s">
        <v>100</v>
      </c>
      <c r="D115" s="72" t="s">
        <v>101</v>
      </c>
      <c r="E115" s="72" t="s">
        <v>102</v>
      </c>
      <c r="F115" s="72" t="s">
        <v>103</v>
      </c>
      <c r="G115" s="72" t="s">
        <v>104</v>
      </c>
      <c r="H115" s="72" t="s">
        <v>105</v>
      </c>
      <c r="I115" s="72" t="s">
        <v>106</v>
      </c>
      <c r="J115" s="72" t="s">
        <v>107</v>
      </c>
      <c r="K115" s="72" t="s">
        <v>108</v>
      </c>
      <c r="L115" s="72" t="s">
        <v>109</v>
      </c>
      <c r="M115" s="72" t="s">
        <v>78</v>
      </c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</row>
    <row r="116" spans="1:46" x14ac:dyDescent="0.2">
      <c r="A116" s="59" t="s">
        <v>14</v>
      </c>
      <c r="B116" s="60">
        <v>1924</v>
      </c>
      <c r="C116" s="60">
        <v>1912</v>
      </c>
      <c r="D116" s="60">
        <v>1921</v>
      </c>
      <c r="E116" s="60">
        <v>1956</v>
      </c>
      <c r="F116" s="60">
        <v>1954</v>
      </c>
      <c r="G116" s="60">
        <v>1956</v>
      </c>
      <c r="H116" s="60">
        <v>1981</v>
      </c>
      <c r="I116" s="60">
        <v>1965</v>
      </c>
      <c r="J116" s="60">
        <v>1962</v>
      </c>
      <c r="K116" s="60">
        <v>1981</v>
      </c>
      <c r="L116" s="60">
        <v>2026</v>
      </c>
      <c r="M116" s="60">
        <v>2018</v>
      </c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</row>
    <row r="117" spans="1:46" x14ac:dyDescent="0.2">
      <c r="A117" s="59" t="s">
        <v>15</v>
      </c>
      <c r="B117" s="60">
        <v>2040</v>
      </c>
      <c r="C117" s="60">
        <v>2062</v>
      </c>
      <c r="D117" s="60">
        <v>2041</v>
      </c>
      <c r="E117" s="60">
        <v>2021</v>
      </c>
      <c r="F117" s="60">
        <v>2013</v>
      </c>
      <c r="G117" s="60">
        <v>2019</v>
      </c>
      <c r="H117" s="60">
        <v>2012</v>
      </c>
      <c r="I117" s="60">
        <v>2010</v>
      </c>
      <c r="J117" s="60">
        <v>2055</v>
      </c>
      <c r="K117" s="60">
        <v>2039</v>
      </c>
      <c r="L117" s="60">
        <v>2019</v>
      </c>
      <c r="M117" s="60">
        <v>1978</v>
      </c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</row>
    <row r="118" spans="1:46" ht="13.5" customHeight="1" x14ac:dyDescent="0.2">
      <c r="A118" s="61" t="s">
        <v>67</v>
      </c>
      <c r="B118" s="62">
        <f t="shared" ref="B118:M118" si="11">SUM(B116:B117)</f>
        <v>3964</v>
      </c>
      <c r="C118" s="62">
        <f t="shared" si="11"/>
        <v>3974</v>
      </c>
      <c r="D118" s="62">
        <f t="shared" si="11"/>
        <v>3962</v>
      </c>
      <c r="E118" s="62">
        <f t="shared" si="11"/>
        <v>3977</v>
      </c>
      <c r="F118" s="62">
        <f t="shared" si="11"/>
        <v>3967</v>
      </c>
      <c r="G118" s="62">
        <f t="shared" si="11"/>
        <v>3975</v>
      </c>
      <c r="H118" s="62">
        <f t="shared" si="11"/>
        <v>3993</v>
      </c>
      <c r="I118" s="62">
        <f t="shared" si="11"/>
        <v>3975</v>
      </c>
      <c r="J118" s="62">
        <f t="shared" si="11"/>
        <v>4017</v>
      </c>
      <c r="K118" s="62">
        <f t="shared" si="11"/>
        <v>4020</v>
      </c>
      <c r="L118" s="62">
        <f t="shared" si="11"/>
        <v>4045</v>
      </c>
      <c r="M118" s="62">
        <f t="shared" si="11"/>
        <v>3996</v>
      </c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</row>
    <row r="121" spans="1:46" x14ac:dyDescent="0.2">
      <c r="A121" s="203" t="s">
        <v>71</v>
      </c>
      <c r="B121" s="204">
        <v>2001</v>
      </c>
      <c r="C121" s="204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</row>
    <row r="122" spans="1:46" x14ac:dyDescent="0.2">
      <c r="A122" s="203"/>
      <c r="B122" s="72" t="s">
        <v>99</v>
      </c>
      <c r="C122" s="72" t="s">
        <v>100</v>
      </c>
      <c r="D122" s="72" t="s">
        <v>101</v>
      </c>
      <c r="E122" s="72" t="s">
        <v>102</v>
      </c>
      <c r="F122" s="72" t="s">
        <v>103</v>
      </c>
      <c r="G122" s="72" t="s">
        <v>104</v>
      </c>
      <c r="H122" s="72" t="s">
        <v>105</v>
      </c>
      <c r="I122" s="72" t="s">
        <v>106</v>
      </c>
      <c r="J122" s="72" t="s">
        <v>107</v>
      </c>
      <c r="K122" s="72" t="s">
        <v>108</v>
      </c>
      <c r="L122" s="72" t="s">
        <v>109</v>
      </c>
      <c r="M122" s="72" t="s">
        <v>78</v>
      </c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</row>
    <row r="123" spans="1:46" x14ac:dyDescent="0.2">
      <c r="A123" s="59" t="s">
        <v>95</v>
      </c>
      <c r="B123" s="60">
        <v>87902</v>
      </c>
      <c r="C123" s="60">
        <v>88465</v>
      </c>
      <c r="D123" s="60">
        <v>89210</v>
      </c>
      <c r="E123" s="60">
        <v>89659</v>
      </c>
      <c r="F123" s="60">
        <v>90197</v>
      </c>
      <c r="G123" s="60">
        <v>90911</v>
      </c>
      <c r="H123" s="60">
        <v>91479</v>
      </c>
      <c r="I123" s="60">
        <v>91497</v>
      </c>
      <c r="J123" s="60">
        <v>91711</v>
      </c>
      <c r="K123" s="60">
        <v>91766</v>
      </c>
      <c r="L123" s="60">
        <v>92017</v>
      </c>
      <c r="M123" s="60">
        <v>92046</v>
      </c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</row>
    <row r="124" spans="1:46" x14ac:dyDescent="0.2">
      <c r="A124" s="59" t="s">
        <v>96</v>
      </c>
      <c r="B124" s="60">
        <v>788</v>
      </c>
      <c r="C124" s="60">
        <v>804</v>
      </c>
      <c r="D124" s="60">
        <v>814</v>
      </c>
      <c r="E124" s="60">
        <v>834</v>
      </c>
      <c r="F124" s="60">
        <v>856</v>
      </c>
      <c r="G124" s="60">
        <v>889</v>
      </c>
      <c r="H124" s="60">
        <v>986</v>
      </c>
      <c r="I124" s="60">
        <v>1046</v>
      </c>
      <c r="J124" s="60">
        <v>1068</v>
      </c>
      <c r="K124" s="60">
        <v>1125</v>
      </c>
      <c r="L124" s="60">
        <v>1144</v>
      </c>
      <c r="M124" s="60">
        <v>1101</v>
      </c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</row>
    <row r="125" spans="1:46" x14ac:dyDescent="0.2">
      <c r="A125" s="59" t="s">
        <v>16</v>
      </c>
      <c r="B125" s="60">
        <v>26388</v>
      </c>
      <c r="C125" s="60">
        <v>26819</v>
      </c>
      <c r="D125" s="60">
        <v>26951</v>
      </c>
      <c r="E125" s="60">
        <v>27120</v>
      </c>
      <c r="F125" s="60">
        <v>26376</v>
      </c>
      <c r="G125" s="60">
        <v>25782</v>
      </c>
      <c r="H125" s="60">
        <v>26395</v>
      </c>
      <c r="I125" s="60">
        <v>26281</v>
      </c>
      <c r="J125" s="60">
        <v>25763</v>
      </c>
      <c r="K125" s="60">
        <v>26199</v>
      </c>
      <c r="L125" s="60">
        <v>26404</v>
      </c>
      <c r="M125" s="60">
        <v>26514</v>
      </c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</row>
    <row r="126" spans="1:46" ht="13.5" customHeight="1" x14ac:dyDescent="0.2">
      <c r="A126" s="61" t="s">
        <v>67</v>
      </c>
      <c r="B126" s="62">
        <f t="shared" ref="B126:M126" si="12">SUM(B123:B125)</f>
        <v>115078</v>
      </c>
      <c r="C126" s="62">
        <f t="shared" si="12"/>
        <v>116088</v>
      </c>
      <c r="D126" s="62">
        <f t="shared" si="12"/>
        <v>116975</v>
      </c>
      <c r="E126" s="62">
        <f t="shared" si="12"/>
        <v>117613</v>
      </c>
      <c r="F126" s="62">
        <f t="shared" si="12"/>
        <v>117429</v>
      </c>
      <c r="G126" s="62">
        <f t="shared" si="12"/>
        <v>117582</v>
      </c>
      <c r="H126" s="62">
        <f t="shared" si="12"/>
        <v>118860</v>
      </c>
      <c r="I126" s="62">
        <f t="shared" si="12"/>
        <v>118824</v>
      </c>
      <c r="J126" s="62">
        <f t="shared" si="12"/>
        <v>118542</v>
      </c>
      <c r="K126" s="62">
        <f t="shared" si="12"/>
        <v>119090</v>
      </c>
      <c r="L126" s="62">
        <f t="shared" si="12"/>
        <v>119565</v>
      </c>
      <c r="M126" s="62">
        <f t="shared" si="12"/>
        <v>119661</v>
      </c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</row>
    <row r="129" spans="1:46" ht="11.25" customHeight="1" x14ac:dyDescent="0.2">
      <c r="A129" s="203" t="s">
        <v>13</v>
      </c>
      <c r="B129" s="204">
        <v>2001</v>
      </c>
      <c r="C129" s="204"/>
      <c r="D129" s="204"/>
      <c r="E129" s="204"/>
      <c r="F129" s="204"/>
      <c r="G129" s="204"/>
      <c r="H129" s="204"/>
      <c r="I129" s="204"/>
      <c r="J129" s="204"/>
      <c r="K129" s="204"/>
      <c r="L129" s="204"/>
      <c r="M129" s="204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</row>
    <row r="130" spans="1:46" x14ac:dyDescent="0.2">
      <c r="A130" s="203"/>
      <c r="B130" s="72" t="s">
        <v>99</v>
      </c>
      <c r="C130" s="72" t="s">
        <v>100</v>
      </c>
      <c r="D130" s="72" t="s">
        <v>101</v>
      </c>
      <c r="E130" s="72" t="s">
        <v>102</v>
      </c>
      <c r="F130" s="72" t="s">
        <v>103</v>
      </c>
      <c r="G130" s="72" t="s">
        <v>104</v>
      </c>
      <c r="H130" s="72" t="s">
        <v>105</v>
      </c>
      <c r="I130" s="72" t="s">
        <v>106</v>
      </c>
      <c r="J130" s="72" t="s">
        <v>107</v>
      </c>
      <c r="K130" s="72" t="s">
        <v>108</v>
      </c>
      <c r="L130" s="72" t="s">
        <v>109</v>
      </c>
      <c r="M130" s="72" t="s">
        <v>78</v>
      </c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</row>
    <row r="131" spans="1:46" ht="22.5" x14ac:dyDescent="0.2">
      <c r="A131" s="59" t="s">
        <v>13</v>
      </c>
      <c r="B131" s="60">
        <v>66</v>
      </c>
      <c r="C131" s="60">
        <v>68</v>
      </c>
      <c r="D131" s="60">
        <v>66</v>
      </c>
      <c r="E131" s="60">
        <v>68</v>
      </c>
      <c r="F131" s="60">
        <v>69</v>
      </c>
      <c r="G131" s="60">
        <v>68</v>
      </c>
      <c r="H131" s="60">
        <v>70</v>
      </c>
      <c r="I131" s="60">
        <v>70</v>
      </c>
      <c r="J131" s="60">
        <v>70</v>
      </c>
      <c r="K131" s="60">
        <v>71</v>
      </c>
      <c r="L131" s="60">
        <v>74</v>
      </c>
      <c r="M131" s="60">
        <v>75</v>
      </c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</row>
    <row r="132" spans="1:46" ht="13.5" customHeight="1" x14ac:dyDescent="0.2">
      <c r="A132" s="61" t="s">
        <v>67</v>
      </c>
      <c r="B132" s="62">
        <f t="shared" ref="B132:M132" si="13">SUM(B131:B131)</f>
        <v>66</v>
      </c>
      <c r="C132" s="62">
        <f t="shared" si="13"/>
        <v>68</v>
      </c>
      <c r="D132" s="62">
        <f t="shared" si="13"/>
        <v>66</v>
      </c>
      <c r="E132" s="62">
        <f t="shared" si="13"/>
        <v>68</v>
      </c>
      <c r="F132" s="62">
        <f t="shared" si="13"/>
        <v>69</v>
      </c>
      <c r="G132" s="62">
        <f t="shared" si="13"/>
        <v>68</v>
      </c>
      <c r="H132" s="62">
        <f t="shared" si="13"/>
        <v>70</v>
      </c>
      <c r="I132" s="62">
        <f t="shared" si="13"/>
        <v>70</v>
      </c>
      <c r="J132" s="62">
        <f t="shared" si="13"/>
        <v>70</v>
      </c>
      <c r="K132" s="62">
        <f t="shared" si="13"/>
        <v>71</v>
      </c>
      <c r="L132" s="62">
        <f t="shared" si="13"/>
        <v>74</v>
      </c>
      <c r="M132" s="62">
        <f t="shared" si="13"/>
        <v>75</v>
      </c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</row>
    <row r="133" spans="1:46" ht="8.25" customHeight="1" x14ac:dyDescent="0.2"/>
    <row r="134" spans="1:46" s="32" customFormat="1" x14ac:dyDescent="0.2">
      <c r="A134" s="73" t="s">
        <v>77</v>
      </c>
      <c r="B134" s="75">
        <f t="shared" ref="B134:M134" si="14">+B11+B17+B23+B32+B43+B56+B62+B72+B90+B102+B111+B118+B126+B132</f>
        <v>350929</v>
      </c>
      <c r="C134" s="75">
        <f t="shared" si="14"/>
        <v>350901</v>
      </c>
      <c r="D134" s="75">
        <f t="shared" si="14"/>
        <v>350118</v>
      </c>
      <c r="E134" s="75">
        <f t="shared" si="14"/>
        <v>348465</v>
      </c>
      <c r="F134" s="75">
        <f t="shared" si="14"/>
        <v>349049</v>
      </c>
      <c r="G134" s="75">
        <f t="shared" si="14"/>
        <v>350252</v>
      </c>
      <c r="H134" s="75">
        <f t="shared" si="14"/>
        <v>351580</v>
      </c>
      <c r="I134" s="75">
        <f t="shared" si="14"/>
        <v>352493</v>
      </c>
      <c r="J134" s="75">
        <f t="shared" si="14"/>
        <v>353972</v>
      </c>
      <c r="K134" s="75">
        <f t="shared" si="14"/>
        <v>357302</v>
      </c>
      <c r="L134" s="75">
        <f t="shared" si="14"/>
        <v>360376</v>
      </c>
      <c r="M134" s="75">
        <f t="shared" si="14"/>
        <v>356553</v>
      </c>
    </row>
    <row r="136" spans="1:46" x14ac:dyDescent="0.2">
      <c r="A136" s="71" t="s">
        <v>110</v>
      </c>
    </row>
  </sheetData>
  <mergeCells count="37">
    <mergeCell ref="A114:A115"/>
    <mergeCell ref="B114:M114"/>
    <mergeCell ref="A93:M93"/>
    <mergeCell ref="A95:M95"/>
    <mergeCell ref="A96:M96"/>
    <mergeCell ref="A99:A100"/>
    <mergeCell ref="B26:M26"/>
    <mergeCell ref="B99:M99"/>
    <mergeCell ref="A35:A36"/>
    <mergeCell ref="B35:M35"/>
    <mergeCell ref="B105:M105"/>
    <mergeCell ref="A64:A65"/>
    <mergeCell ref="B64:M64"/>
    <mergeCell ref="A49:M49"/>
    <mergeCell ref="A50:M50"/>
    <mergeCell ref="A53:A54"/>
    <mergeCell ref="B53:M53"/>
    <mergeCell ref="A105:A106"/>
    <mergeCell ref="B58:M58"/>
    <mergeCell ref="A74:A75"/>
    <mergeCell ref="B74:M74"/>
    <mergeCell ref="A129:A130"/>
    <mergeCell ref="B129:M129"/>
    <mergeCell ref="A2:M2"/>
    <mergeCell ref="A4:M4"/>
    <mergeCell ref="A5:M5"/>
    <mergeCell ref="A8:A9"/>
    <mergeCell ref="B8:M8"/>
    <mergeCell ref="A47:M47"/>
    <mergeCell ref="A121:A122"/>
    <mergeCell ref="B121:M121"/>
    <mergeCell ref="A58:A59"/>
    <mergeCell ref="A14:A15"/>
    <mergeCell ref="B14:M14"/>
    <mergeCell ref="A20:A21"/>
    <mergeCell ref="B20:M20"/>
    <mergeCell ref="A26:A27"/>
  </mergeCells>
  <phoneticPr fontId="25" type="noConversion"/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&amp;L&amp;8&amp;G&amp;C&amp;8www.iieg.gob.mx&amp;R&amp;G</oddFoot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6"/>
  <sheetViews>
    <sheetView workbookViewId="0"/>
  </sheetViews>
  <sheetFormatPr baseColWidth="10" defaultColWidth="7.5703125" defaultRowHeight="11.25" x14ac:dyDescent="0.2"/>
  <cols>
    <col min="1" max="1" width="48.28515625" style="25" customWidth="1"/>
    <col min="2" max="13" width="7.140625" style="25" customWidth="1"/>
    <col min="14" max="16384" width="7.5703125" style="25"/>
  </cols>
  <sheetData>
    <row r="1" spans="1:46" ht="20.25" x14ac:dyDescent="0.2">
      <c r="A1" s="57" t="s">
        <v>81</v>
      </c>
    </row>
    <row r="2" spans="1:46" ht="11.25" customHeight="1" x14ac:dyDescent="0.2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27"/>
      <c r="O2" s="27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1:46" ht="12.75" x14ac:dyDescent="0.2">
      <c r="A3" s="58" t="s">
        <v>70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27"/>
      <c r="O3" s="27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</row>
    <row r="4" spans="1:46" ht="12.75" x14ac:dyDescent="0.2">
      <c r="A4" s="188" t="s">
        <v>69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27"/>
      <c r="O4" s="27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</row>
    <row r="5" spans="1:46" ht="12.75" x14ac:dyDescent="0.2">
      <c r="A5" s="188">
        <v>2002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</row>
    <row r="6" spans="1:46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</row>
    <row r="7" spans="1:46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</row>
    <row r="8" spans="1:46" ht="11.25" customHeight="1" x14ac:dyDescent="0.2">
      <c r="A8" s="203" t="s">
        <v>20</v>
      </c>
      <c r="B8" s="204">
        <v>2002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</row>
    <row r="9" spans="1:46" x14ac:dyDescent="0.2">
      <c r="A9" s="203"/>
      <c r="B9" s="72" t="s">
        <v>99</v>
      </c>
      <c r="C9" s="72" t="s">
        <v>100</v>
      </c>
      <c r="D9" s="72" t="s">
        <v>101</v>
      </c>
      <c r="E9" s="72" t="s">
        <v>102</v>
      </c>
      <c r="F9" s="72" t="s">
        <v>103</v>
      </c>
      <c r="G9" s="72" t="s">
        <v>104</v>
      </c>
      <c r="H9" s="72" t="s">
        <v>105</v>
      </c>
      <c r="I9" s="72" t="s">
        <v>106</v>
      </c>
      <c r="J9" s="72" t="s">
        <v>107</v>
      </c>
      <c r="K9" s="72" t="s">
        <v>108</v>
      </c>
      <c r="L9" s="72" t="s">
        <v>109</v>
      </c>
      <c r="M9" s="72" t="s">
        <v>78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</row>
    <row r="10" spans="1:46" ht="12.75" customHeight="1" x14ac:dyDescent="0.2">
      <c r="A10" s="59" t="s">
        <v>17</v>
      </c>
      <c r="B10" s="60">
        <v>8692</v>
      </c>
      <c r="C10" s="60">
        <v>8643</v>
      </c>
      <c r="D10" s="60">
        <v>8526</v>
      </c>
      <c r="E10" s="60">
        <v>9887</v>
      </c>
      <c r="F10" s="60">
        <v>9733</v>
      </c>
      <c r="G10" s="60">
        <v>9652</v>
      </c>
      <c r="H10" s="60">
        <v>9541</v>
      </c>
      <c r="I10" s="60">
        <v>9526</v>
      </c>
      <c r="J10" s="60">
        <v>9428</v>
      </c>
      <c r="K10" s="60">
        <v>9351</v>
      </c>
      <c r="L10" s="60">
        <v>9370</v>
      </c>
      <c r="M10" s="60">
        <v>9354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</row>
    <row r="11" spans="1:46" ht="13.5" customHeight="1" x14ac:dyDescent="0.2">
      <c r="A11" s="61" t="s">
        <v>67</v>
      </c>
      <c r="B11" s="62">
        <f t="shared" ref="B11:M11" si="0">SUM(B10:B10)</f>
        <v>8692</v>
      </c>
      <c r="C11" s="62">
        <f t="shared" si="0"/>
        <v>8643</v>
      </c>
      <c r="D11" s="62">
        <f t="shared" si="0"/>
        <v>8526</v>
      </c>
      <c r="E11" s="62">
        <f t="shared" si="0"/>
        <v>9887</v>
      </c>
      <c r="F11" s="62">
        <f t="shared" si="0"/>
        <v>9733</v>
      </c>
      <c r="G11" s="62">
        <f t="shared" si="0"/>
        <v>9652</v>
      </c>
      <c r="H11" s="62">
        <f t="shared" si="0"/>
        <v>9541</v>
      </c>
      <c r="I11" s="62">
        <f t="shared" si="0"/>
        <v>9526</v>
      </c>
      <c r="J11" s="62">
        <f t="shared" si="0"/>
        <v>9428</v>
      </c>
      <c r="K11" s="62">
        <f t="shared" si="0"/>
        <v>9351</v>
      </c>
      <c r="L11" s="62">
        <f t="shared" si="0"/>
        <v>9370</v>
      </c>
      <c r="M11" s="62">
        <f t="shared" si="0"/>
        <v>9354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</row>
    <row r="12" spans="1:46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8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</row>
    <row r="13" spans="1:46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</row>
    <row r="14" spans="1:46" ht="11.25" customHeight="1" x14ac:dyDescent="0.2">
      <c r="A14" s="203" t="s">
        <v>21</v>
      </c>
      <c r="B14" s="204">
        <v>2002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</row>
    <row r="15" spans="1:46" x14ac:dyDescent="0.2">
      <c r="A15" s="203"/>
      <c r="B15" s="72" t="s">
        <v>99</v>
      </c>
      <c r="C15" s="72" t="s">
        <v>100</v>
      </c>
      <c r="D15" s="72" t="s">
        <v>101</v>
      </c>
      <c r="E15" s="72" t="s">
        <v>102</v>
      </c>
      <c r="F15" s="72" t="s">
        <v>103</v>
      </c>
      <c r="G15" s="72" t="s">
        <v>104</v>
      </c>
      <c r="H15" s="72" t="s">
        <v>105</v>
      </c>
      <c r="I15" s="72" t="s">
        <v>106</v>
      </c>
      <c r="J15" s="72" t="s">
        <v>107</v>
      </c>
      <c r="K15" s="72" t="s">
        <v>108</v>
      </c>
      <c r="L15" s="72" t="s">
        <v>109</v>
      </c>
      <c r="M15" s="72" t="s">
        <v>78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</row>
    <row r="16" spans="1:46" ht="12.75" customHeight="1" x14ac:dyDescent="0.2">
      <c r="A16" s="59" t="s">
        <v>18</v>
      </c>
      <c r="B16" s="60">
        <v>2519</v>
      </c>
      <c r="C16" s="60">
        <v>2558</v>
      </c>
      <c r="D16" s="60">
        <v>2501</v>
      </c>
      <c r="E16" s="60">
        <v>2499</v>
      </c>
      <c r="F16" s="60">
        <v>2502</v>
      </c>
      <c r="G16" s="60">
        <v>2496</v>
      </c>
      <c r="H16" s="60">
        <v>2505</v>
      </c>
      <c r="I16" s="60">
        <v>2479</v>
      </c>
      <c r="J16" s="60">
        <v>2483</v>
      </c>
      <c r="K16" s="60">
        <v>2531</v>
      </c>
      <c r="L16" s="60">
        <v>2544</v>
      </c>
      <c r="M16" s="60">
        <v>2487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</row>
    <row r="17" spans="1:46" ht="13.5" customHeight="1" x14ac:dyDescent="0.2">
      <c r="A17" s="61" t="s">
        <v>67</v>
      </c>
      <c r="B17" s="62">
        <f t="shared" ref="B17:M17" si="1">SUM(B16:B16)</f>
        <v>2519</v>
      </c>
      <c r="C17" s="62">
        <f t="shared" si="1"/>
        <v>2558</v>
      </c>
      <c r="D17" s="62">
        <f t="shared" si="1"/>
        <v>2501</v>
      </c>
      <c r="E17" s="62">
        <f t="shared" si="1"/>
        <v>2499</v>
      </c>
      <c r="F17" s="62">
        <f t="shared" si="1"/>
        <v>2502</v>
      </c>
      <c r="G17" s="62">
        <f t="shared" si="1"/>
        <v>2496</v>
      </c>
      <c r="H17" s="62">
        <f t="shared" si="1"/>
        <v>2505</v>
      </c>
      <c r="I17" s="62">
        <f t="shared" si="1"/>
        <v>2479</v>
      </c>
      <c r="J17" s="62">
        <f t="shared" si="1"/>
        <v>2483</v>
      </c>
      <c r="K17" s="62">
        <f t="shared" si="1"/>
        <v>2531</v>
      </c>
      <c r="L17" s="62">
        <f t="shared" si="1"/>
        <v>2544</v>
      </c>
      <c r="M17" s="62">
        <f t="shared" si="1"/>
        <v>2487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</row>
    <row r="18" spans="1:46" x14ac:dyDescent="0.2">
      <c r="M18" s="29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</row>
    <row r="19" spans="1:46" x14ac:dyDescent="0.2">
      <c r="M19" s="29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</row>
    <row r="20" spans="1:46" ht="11.25" customHeight="1" x14ac:dyDescent="0.2">
      <c r="A20" s="203" t="s">
        <v>19</v>
      </c>
      <c r="B20" s="204">
        <v>2002</v>
      </c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</row>
    <row r="21" spans="1:46" x14ac:dyDescent="0.2">
      <c r="A21" s="203"/>
      <c r="B21" s="72" t="s">
        <v>99</v>
      </c>
      <c r="C21" s="72" t="s">
        <v>100</v>
      </c>
      <c r="D21" s="72" t="s">
        <v>101</v>
      </c>
      <c r="E21" s="72" t="s">
        <v>102</v>
      </c>
      <c r="F21" s="72" t="s">
        <v>103</v>
      </c>
      <c r="G21" s="72" t="s">
        <v>104</v>
      </c>
      <c r="H21" s="72" t="s">
        <v>105</v>
      </c>
      <c r="I21" s="72" t="s">
        <v>106</v>
      </c>
      <c r="J21" s="72" t="s">
        <v>107</v>
      </c>
      <c r="K21" s="72" t="s">
        <v>108</v>
      </c>
      <c r="L21" s="72" t="s">
        <v>109</v>
      </c>
      <c r="M21" s="72" t="s">
        <v>78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</row>
    <row r="22" spans="1:46" x14ac:dyDescent="0.2">
      <c r="A22" s="59" t="s">
        <v>19</v>
      </c>
      <c r="B22" s="60">
        <v>2886</v>
      </c>
      <c r="C22" s="60">
        <v>2907</v>
      </c>
      <c r="D22" s="60">
        <v>3071</v>
      </c>
      <c r="E22" s="60">
        <v>3048</v>
      </c>
      <c r="F22" s="60">
        <v>2911</v>
      </c>
      <c r="G22" s="60">
        <v>2890</v>
      </c>
      <c r="H22" s="60">
        <v>2924</v>
      </c>
      <c r="I22" s="60">
        <v>2886</v>
      </c>
      <c r="J22" s="60">
        <v>2916</v>
      </c>
      <c r="K22" s="60">
        <v>2904</v>
      </c>
      <c r="L22" s="60">
        <v>2804</v>
      </c>
      <c r="M22" s="60">
        <v>2657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</row>
    <row r="23" spans="1:46" ht="13.5" customHeight="1" x14ac:dyDescent="0.2">
      <c r="A23" s="61" t="s">
        <v>67</v>
      </c>
      <c r="B23" s="62">
        <f t="shared" ref="B23:M23" si="2">SUM(B22:B22)</f>
        <v>2886</v>
      </c>
      <c r="C23" s="62">
        <f t="shared" si="2"/>
        <v>2907</v>
      </c>
      <c r="D23" s="62">
        <f t="shared" si="2"/>
        <v>3071</v>
      </c>
      <c r="E23" s="62">
        <f t="shared" si="2"/>
        <v>3048</v>
      </c>
      <c r="F23" s="62">
        <f t="shared" si="2"/>
        <v>2911</v>
      </c>
      <c r="G23" s="62">
        <f t="shared" si="2"/>
        <v>2890</v>
      </c>
      <c r="H23" s="62">
        <f t="shared" si="2"/>
        <v>2924</v>
      </c>
      <c r="I23" s="62">
        <f t="shared" si="2"/>
        <v>2886</v>
      </c>
      <c r="J23" s="62">
        <f t="shared" si="2"/>
        <v>2916</v>
      </c>
      <c r="K23" s="62">
        <f t="shared" si="2"/>
        <v>2904</v>
      </c>
      <c r="L23" s="62">
        <f t="shared" si="2"/>
        <v>2804</v>
      </c>
      <c r="M23" s="62">
        <f t="shared" si="2"/>
        <v>2657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</row>
    <row r="24" spans="1:46" x14ac:dyDescent="0.2">
      <c r="M24" s="29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</row>
    <row r="25" spans="1:46" x14ac:dyDescent="0.2">
      <c r="M25" s="29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</row>
    <row r="26" spans="1:46" ht="11.25" customHeight="1" x14ac:dyDescent="0.2">
      <c r="A26" s="203" t="s">
        <v>22</v>
      </c>
      <c r="B26" s="204">
        <v>2002</v>
      </c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</row>
    <row r="27" spans="1:46" x14ac:dyDescent="0.2">
      <c r="A27" s="203"/>
      <c r="B27" s="72" t="s">
        <v>99</v>
      </c>
      <c r="C27" s="72" t="s">
        <v>100</v>
      </c>
      <c r="D27" s="72" t="s">
        <v>101</v>
      </c>
      <c r="E27" s="72" t="s">
        <v>102</v>
      </c>
      <c r="F27" s="72" t="s">
        <v>103</v>
      </c>
      <c r="G27" s="72" t="s">
        <v>104</v>
      </c>
      <c r="H27" s="72" t="s">
        <v>105</v>
      </c>
      <c r="I27" s="72" t="s">
        <v>106</v>
      </c>
      <c r="J27" s="72" t="s">
        <v>107</v>
      </c>
      <c r="K27" s="72" t="s">
        <v>108</v>
      </c>
      <c r="L27" s="72" t="s">
        <v>109</v>
      </c>
      <c r="M27" s="72" t="s">
        <v>78</v>
      </c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</row>
    <row r="28" spans="1:46" x14ac:dyDescent="0.2">
      <c r="A28" s="59" t="s">
        <v>22</v>
      </c>
      <c r="B28" s="60">
        <v>62595</v>
      </c>
      <c r="C28" s="60">
        <v>64444</v>
      </c>
      <c r="D28" s="60">
        <v>65818</v>
      </c>
      <c r="E28" s="60">
        <v>64733</v>
      </c>
      <c r="F28" s="60">
        <v>64988</v>
      </c>
      <c r="G28" s="60">
        <v>66323</v>
      </c>
      <c r="H28" s="60">
        <v>66338</v>
      </c>
      <c r="I28" s="60">
        <v>67866</v>
      </c>
      <c r="J28" s="60">
        <v>70406</v>
      </c>
      <c r="K28" s="60">
        <v>73749</v>
      </c>
      <c r="L28" s="60">
        <v>73822</v>
      </c>
      <c r="M28" s="60">
        <v>69867</v>
      </c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</row>
    <row r="29" spans="1:46" x14ac:dyDescent="0.2">
      <c r="A29" s="59" t="s">
        <v>23</v>
      </c>
      <c r="B29" s="60">
        <v>1058</v>
      </c>
      <c r="C29" s="60">
        <v>1064</v>
      </c>
      <c r="D29" s="60">
        <v>1070</v>
      </c>
      <c r="E29" s="60">
        <v>1078</v>
      </c>
      <c r="F29" s="60">
        <v>1070</v>
      </c>
      <c r="G29" s="60">
        <v>1072</v>
      </c>
      <c r="H29" s="60">
        <v>1107</v>
      </c>
      <c r="I29" s="60">
        <v>1127</v>
      </c>
      <c r="J29" s="60">
        <v>1158</v>
      </c>
      <c r="K29" s="60">
        <v>1222</v>
      </c>
      <c r="L29" s="60">
        <v>1206</v>
      </c>
      <c r="M29" s="60">
        <v>1176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</row>
    <row r="30" spans="1:46" ht="12.75" customHeight="1" x14ac:dyDescent="0.2">
      <c r="A30" s="59" t="s">
        <v>24</v>
      </c>
      <c r="B30" s="60">
        <v>9418</v>
      </c>
      <c r="C30" s="60">
        <v>9781</v>
      </c>
      <c r="D30" s="60">
        <v>10147</v>
      </c>
      <c r="E30" s="60">
        <v>10092</v>
      </c>
      <c r="F30" s="60">
        <v>10010</v>
      </c>
      <c r="G30" s="60">
        <v>10071</v>
      </c>
      <c r="H30" s="60">
        <v>10058</v>
      </c>
      <c r="I30" s="60">
        <v>10128</v>
      </c>
      <c r="J30" s="60">
        <v>10266</v>
      </c>
      <c r="K30" s="60">
        <v>10059</v>
      </c>
      <c r="L30" s="60">
        <v>10110</v>
      </c>
      <c r="M30" s="60">
        <v>9991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</row>
    <row r="31" spans="1:46" x14ac:dyDescent="0.2">
      <c r="A31" s="59" t="s">
        <v>25</v>
      </c>
      <c r="B31" s="60">
        <v>281</v>
      </c>
      <c r="C31" s="60">
        <v>282</v>
      </c>
      <c r="D31" s="60">
        <v>277</v>
      </c>
      <c r="E31" s="60">
        <v>289</v>
      </c>
      <c r="F31" s="60">
        <v>292</v>
      </c>
      <c r="G31" s="60">
        <v>294</v>
      </c>
      <c r="H31" s="60">
        <v>291</v>
      </c>
      <c r="I31" s="60">
        <v>299</v>
      </c>
      <c r="J31" s="60">
        <v>310</v>
      </c>
      <c r="K31" s="60">
        <v>302</v>
      </c>
      <c r="L31" s="60">
        <v>314</v>
      </c>
      <c r="M31" s="60">
        <v>322</v>
      </c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</row>
    <row r="32" spans="1:46" ht="13.5" customHeight="1" x14ac:dyDescent="0.2">
      <c r="A32" s="61" t="s">
        <v>67</v>
      </c>
      <c r="B32" s="62">
        <f t="shared" ref="B32:M32" si="3">SUM(B28:B31)</f>
        <v>73352</v>
      </c>
      <c r="C32" s="62">
        <f t="shared" si="3"/>
        <v>75571</v>
      </c>
      <c r="D32" s="62">
        <f t="shared" si="3"/>
        <v>77312</v>
      </c>
      <c r="E32" s="62">
        <f t="shared" si="3"/>
        <v>76192</v>
      </c>
      <c r="F32" s="62">
        <f t="shared" si="3"/>
        <v>76360</v>
      </c>
      <c r="G32" s="62">
        <f t="shared" si="3"/>
        <v>77760</v>
      </c>
      <c r="H32" s="62">
        <f t="shared" si="3"/>
        <v>77794</v>
      </c>
      <c r="I32" s="62">
        <f t="shared" si="3"/>
        <v>79420</v>
      </c>
      <c r="J32" s="62">
        <f t="shared" si="3"/>
        <v>82140</v>
      </c>
      <c r="K32" s="62">
        <f t="shared" si="3"/>
        <v>85332</v>
      </c>
      <c r="L32" s="62">
        <f t="shared" si="3"/>
        <v>85452</v>
      </c>
      <c r="M32" s="62">
        <f t="shared" si="3"/>
        <v>81356</v>
      </c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</row>
    <row r="33" spans="1:46" x14ac:dyDescent="0.2">
      <c r="M33" s="29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</row>
    <row r="34" spans="1:46" x14ac:dyDescent="0.2">
      <c r="M34" s="29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</row>
    <row r="35" spans="1:46" ht="11.25" customHeight="1" x14ac:dyDescent="0.2">
      <c r="A35" s="203" t="s">
        <v>26</v>
      </c>
      <c r="B35" s="204">
        <v>2002</v>
      </c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</row>
    <row r="36" spans="1:46" x14ac:dyDescent="0.2">
      <c r="A36" s="203"/>
      <c r="B36" s="72" t="s">
        <v>99</v>
      </c>
      <c r="C36" s="72" t="s">
        <v>100</v>
      </c>
      <c r="D36" s="72" t="s">
        <v>101</v>
      </c>
      <c r="E36" s="72" t="s">
        <v>102</v>
      </c>
      <c r="F36" s="72" t="s">
        <v>103</v>
      </c>
      <c r="G36" s="72" t="s">
        <v>104</v>
      </c>
      <c r="H36" s="72" t="s">
        <v>105</v>
      </c>
      <c r="I36" s="72" t="s">
        <v>106</v>
      </c>
      <c r="J36" s="72" t="s">
        <v>107</v>
      </c>
      <c r="K36" s="72" t="s">
        <v>108</v>
      </c>
      <c r="L36" s="72" t="s">
        <v>109</v>
      </c>
      <c r="M36" s="72" t="s">
        <v>78</v>
      </c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</row>
    <row r="37" spans="1:46" x14ac:dyDescent="0.2">
      <c r="A37" s="59" t="s">
        <v>27</v>
      </c>
      <c r="B37" s="60">
        <v>34</v>
      </c>
      <c r="C37" s="60">
        <v>34</v>
      </c>
      <c r="D37" s="60">
        <v>34</v>
      </c>
      <c r="E37" s="60">
        <v>33</v>
      </c>
      <c r="F37" s="60">
        <v>34</v>
      </c>
      <c r="G37" s="60">
        <v>36</v>
      </c>
      <c r="H37" s="60">
        <v>38</v>
      </c>
      <c r="I37" s="60">
        <v>39</v>
      </c>
      <c r="J37" s="60">
        <v>40</v>
      </c>
      <c r="K37" s="60">
        <v>40</v>
      </c>
      <c r="L37" s="60">
        <v>45</v>
      </c>
      <c r="M37" s="60">
        <v>42</v>
      </c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</row>
    <row r="38" spans="1:46" ht="22.5" x14ac:dyDescent="0.2">
      <c r="A38" s="59" t="s">
        <v>31</v>
      </c>
      <c r="B38" s="60">
        <v>671</v>
      </c>
      <c r="C38" s="60">
        <v>666</v>
      </c>
      <c r="D38" s="60">
        <v>635</v>
      </c>
      <c r="E38" s="60">
        <v>636</v>
      </c>
      <c r="F38" s="60">
        <v>639</v>
      </c>
      <c r="G38" s="60">
        <v>640</v>
      </c>
      <c r="H38" s="60">
        <v>648</v>
      </c>
      <c r="I38" s="60">
        <v>633</v>
      </c>
      <c r="J38" s="60">
        <v>700</v>
      </c>
      <c r="K38" s="60">
        <v>759</v>
      </c>
      <c r="L38" s="60">
        <v>818</v>
      </c>
      <c r="M38" s="60">
        <v>623</v>
      </c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</row>
    <row r="39" spans="1:46" ht="22.5" x14ac:dyDescent="0.2">
      <c r="A39" s="59" t="s">
        <v>32</v>
      </c>
      <c r="B39" s="60">
        <v>438</v>
      </c>
      <c r="C39" s="60">
        <v>398</v>
      </c>
      <c r="D39" s="60">
        <v>376</v>
      </c>
      <c r="E39" s="60">
        <v>411</v>
      </c>
      <c r="F39" s="60">
        <v>404</v>
      </c>
      <c r="G39" s="60">
        <v>403</v>
      </c>
      <c r="H39" s="60">
        <v>408</v>
      </c>
      <c r="I39" s="60">
        <v>403</v>
      </c>
      <c r="J39" s="60">
        <v>442</v>
      </c>
      <c r="K39" s="60">
        <v>417</v>
      </c>
      <c r="L39" s="60">
        <v>413</v>
      </c>
      <c r="M39" s="60">
        <v>382</v>
      </c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</row>
    <row r="40" spans="1:46" x14ac:dyDescent="0.2">
      <c r="A40" s="59" t="s">
        <v>28</v>
      </c>
      <c r="B40" s="60">
        <v>182</v>
      </c>
      <c r="C40" s="60">
        <v>190</v>
      </c>
      <c r="D40" s="60">
        <v>187</v>
      </c>
      <c r="E40" s="60">
        <v>205</v>
      </c>
      <c r="F40" s="60">
        <v>194</v>
      </c>
      <c r="G40" s="60">
        <v>192</v>
      </c>
      <c r="H40" s="60">
        <v>226</v>
      </c>
      <c r="I40" s="60">
        <v>238</v>
      </c>
      <c r="J40" s="60">
        <v>232</v>
      </c>
      <c r="K40" s="60">
        <v>261</v>
      </c>
      <c r="L40" s="60">
        <v>263</v>
      </c>
      <c r="M40" s="60">
        <v>250</v>
      </c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</row>
    <row r="41" spans="1:46" x14ac:dyDescent="0.2">
      <c r="A41" s="59" t="s">
        <v>29</v>
      </c>
      <c r="B41" s="60">
        <v>591</v>
      </c>
      <c r="C41" s="60">
        <v>599</v>
      </c>
      <c r="D41" s="60">
        <v>606</v>
      </c>
      <c r="E41" s="60">
        <v>605</v>
      </c>
      <c r="F41" s="60">
        <v>628</v>
      </c>
      <c r="G41" s="60">
        <v>626</v>
      </c>
      <c r="H41" s="60">
        <v>631</v>
      </c>
      <c r="I41" s="60">
        <v>634</v>
      </c>
      <c r="J41" s="60">
        <v>633</v>
      </c>
      <c r="K41" s="60">
        <v>639</v>
      </c>
      <c r="L41" s="60">
        <v>667</v>
      </c>
      <c r="M41" s="60">
        <v>652</v>
      </c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</row>
    <row r="42" spans="1:46" x14ac:dyDescent="0.2">
      <c r="A42" s="59" t="s">
        <v>30</v>
      </c>
      <c r="B42" s="60">
        <v>370</v>
      </c>
      <c r="C42" s="60">
        <v>370</v>
      </c>
      <c r="D42" s="60">
        <v>372</v>
      </c>
      <c r="E42" s="60">
        <v>367</v>
      </c>
      <c r="F42" s="60">
        <v>362</v>
      </c>
      <c r="G42" s="60">
        <v>350</v>
      </c>
      <c r="H42" s="60">
        <v>359</v>
      </c>
      <c r="I42" s="60">
        <v>341</v>
      </c>
      <c r="J42" s="60">
        <v>352</v>
      </c>
      <c r="K42" s="60">
        <v>338</v>
      </c>
      <c r="L42" s="60">
        <v>342</v>
      </c>
      <c r="M42" s="60">
        <v>348</v>
      </c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</row>
    <row r="43" spans="1:46" ht="13.5" customHeight="1" x14ac:dyDescent="0.2">
      <c r="A43" s="61" t="s">
        <v>67</v>
      </c>
      <c r="B43" s="62">
        <f t="shared" ref="B43:M43" si="4">SUM(B37:B42)</f>
        <v>2286</v>
      </c>
      <c r="C43" s="62">
        <f t="shared" si="4"/>
        <v>2257</v>
      </c>
      <c r="D43" s="62">
        <f t="shared" si="4"/>
        <v>2210</v>
      </c>
      <c r="E43" s="62">
        <f t="shared" si="4"/>
        <v>2257</v>
      </c>
      <c r="F43" s="62">
        <f t="shared" si="4"/>
        <v>2261</v>
      </c>
      <c r="G43" s="62">
        <f t="shared" si="4"/>
        <v>2247</v>
      </c>
      <c r="H43" s="62">
        <f t="shared" si="4"/>
        <v>2310</v>
      </c>
      <c r="I43" s="62">
        <f t="shared" si="4"/>
        <v>2288</v>
      </c>
      <c r="J43" s="62">
        <f t="shared" si="4"/>
        <v>2399</v>
      </c>
      <c r="K43" s="62">
        <f t="shared" si="4"/>
        <v>2454</v>
      </c>
      <c r="L43" s="62">
        <f t="shared" si="4"/>
        <v>2548</v>
      </c>
      <c r="M43" s="62">
        <f t="shared" si="4"/>
        <v>2297</v>
      </c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</row>
    <row r="44" spans="1:46" s="36" customFormat="1" ht="13.5" customHeight="1" x14ac:dyDescent="0.2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</row>
    <row r="45" spans="1:46" s="36" customFormat="1" ht="13.5" customHeight="1" x14ac:dyDescent="0.2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</row>
    <row r="46" spans="1:46" ht="20.25" x14ac:dyDescent="0.2">
      <c r="A46" s="57" t="s">
        <v>81</v>
      </c>
    </row>
    <row r="47" spans="1:46" ht="11.25" customHeight="1" x14ac:dyDescent="0.2">
      <c r="A47" s="188" t="s">
        <v>72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27"/>
      <c r="O47" s="27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</row>
    <row r="48" spans="1:46" ht="12.75" x14ac:dyDescent="0.2">
      <c r="A48" s="58" t="s">
        <v>70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27"/>
      <c r="O48" s="27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</row>
    <row r="49" spans="1:46" ht="12.75" x14ac:dyDescent="0.2">
      <c r="A49" s="188" t="s">
        <v>69</v>
      </c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27"/>
      <c r="O49" s="27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</row>
    <row r="50" spans="1:46" ht="12.75" x14ac:dyDescent="0.2">
      <c r="A50" s="188">
        <v>2002</v>
      </c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</row>
    <row r="51" spans="1:46" ht="6" customHeight="1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</row>
    <row r="52" spans="1:46" s="31" customFormat="1" ht="6" customHeight="1" x14ac:dyDescent="0.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30"/>
      <c r="N52" s="30"/>
      <c r="O52" s="30"/>
    </row>
    <row r="53" spans="1:46" x14ac:dyDescent="0.2">
      <c r="A53" s="203" t="s">
        <v>33</v>
      </c>
      <c r="B53" s="204">
        <v>2002</v>
      </c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</row>
    <row r="54" spans="1:46" x14ac:dyDescent="0.2">
      <c r="A54" s="203"/>
      <c r="B54" s="72" t="s">
        <v>99</v>
      </c>
      <c r="C54" s="72" t="s">
        <v>100</v>
      </c>
      <c r="D54" s="72" t="s">
        <v>101</v>
      </c>
      <c r="E54" s="72" t="s">
        <v>102</v>
      </c>
      <c r="F54" s="72" t="s">
        <v>103</v>
      </c>
      <c r="G54" s="72" t="s">
        <v>104</v>
      </c>
      <c r="H54" s="72" t="s">
        <v>105</v>
      </c>
      <c r="I54" s="72" t="s">
        <v>106</v>
      </c>
      <c r="J54" s="72" t="s">
        <v>107</v>
      </c>
      <c r="K54" s="72" t="s">
        <v>108</v>
      </c>
      <c r="L54" s="72" t="s">
        <v>109</v>
      </c>
      <c r="M54" s="72" t="s">
        <v>78</v>
      </c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</row>
    <row r="55" spans="1:46" x14ac:dyDescent="0.2">
      <c r="A55" s="59" t="s">
        <v>33</v>
      </c>
      <c r="B55" s="60">
        <v>22257</v>
      </c>
      <c r="C55" s="60">
        <v>22416</v>
      </c>
      <c r="D55" s="60">
        <v>22560</v>
      </c>
      <c r="E55" s="60">
        <v>21800</v>
      </c>
      <c r="F55" s="60">
        <v>21729</v>
      </c>
      <c r="G55" s="60">
        <v>21737</v>
      </c>
      <c r="H55" s="60">
        <v>22457</v>
      </c>
      <c r="I55" s="60">
        <v>21539</v>
      </c>
      <c r="J55" s="60">
        <v>21403</v>
      </c>
      <c r="K55" s="60">
        <v>21359</v>
      </c>
      <c r="L55" s="60">
        <v>21251</v>
      </c>
      <c r="M55" s="60">
        <v>21361</v>
      </c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</row>
    <row r="56" spans="1:46" ht="13.5" customHeight="1" x14ac:dyDescent="0.2">
      <c r="A56" s="61" t="s">
        <v>67</v>
      </c>
      <c r="B56" s="62">
        <f t="shared" ref="B56:M56" si="5">SUM(B55:B55)</f>
        <v>22257</v>
      </c>
      <c r="C56" s="62">
        <f t="shared" si="5"/>
        <v>22416</v>
      </c>
      <c r="D56" s="62">
        <f t="shared" si="5"/>
        <v>22560</v>
      </c>
      <c r="E56" s="62">
        <f t="shared" si="5"/>
        <v>21800</v>
      </c>
      <c r="F56" s="62">
        <f t="shared" si="5"/>
        <v>21729</v>
      </c>
      <c r="G56" s="62">
        <f t="shared" si="5"/>
        <v>21737</v>
      </c>
      <c r="H56" s="62">
        <f t="shared" si="5"/>
        <v>22457</v>
      </c>
      <c r="I56" s="62">
        <f t="shared" si="5"/>
        <v>21539</v>
      </c>
      <c r="J56" s="62">
        <f t="shared" si="5"/>
        <v>21403</v>
      </c>
      <c r="K56" s="62">
        <f t="shared" si="5"/>
        <v>21359</v>
      </c>
      <c r="L56" s="62">
        <f t="shared" si="5"/>
        <v>21251</v>
      </c>
      <c r="M56" s="62">
        <f t="shared" si="5"/>
        <v>21361</v>
      </c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</row>
    <row r="58" spans="1:46" x14ac:dyDescent="0.2">
      <c r="A58" s="203" t="s">
        <v>34</v>
      </c>
      <c r="B58" s="204">
        <v>2002</v>
      </c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</row>
    <row r="59" spans="1:46" x14ac:dyDescent="0.2">
      <c r="A59" s="203"/>
      <c r="B59" s="72" t="s">
        <v>99</v>
      </c>
      <c r="C59" s="72" t="s">
        <v>100</v>
      </c>
      <c r="D59" s="72" t="s">
        <v>101</v>
      </c>
      <c r="E59" s="72" t="s">
        <v>102</v>
      </c>
      <c r="F59" s="72" t="s">
        <v>103</v>
      </c>
      <c r="G59" s="72" t="s">
        <v>104</v>
      </c>
      <c r="H59" s="72" t="s">
        <v>105</v>
      </c>
      <c r="I59" s="72" t="s">
        <v>106</v>
      </c>
      <c r="J59" s="72" t="s">
        <v>107</v>
      </c>
      <c r="K59" s="72" t="s">
        <v>108</v>
      </c>
      <c r="L59" s="72" t="s">
        <v>109</v>
      </c>
      <c r="M59" s="72" t="s">
        <v>78</v>
      </c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</row>
    <row r="60" spans="1:46" x14ac:dyDescent="0.2">
      <c r="A60" s="59" t="s">
        <v>35</v>
      </c>
      <c r="B60" s="60">
        <v>26902</v>
      </c>
      <c r="C60" s="60">
        <v>27251</v>
      </c>
      <c r="D60" s="60">
        <v>27099</v>
      </c>
      <c r="E60" s="60">
        <v>27029</v>
      </c>
      <c r="F60" s="60">
        <v>26837</v>
      </c>
      <c r="G60" s="60">
        <v>26919</v>
      </c>
      <c r="H60" s="60">
        <v>27176</v>
      </c>
      <c r="I60" s="60">
        <v>27108</v>
      </c>
      <c r="J60" s="60">
        <v>27120</v>
      </c>
      <c r="K60" s="60">
        <v>27279</v>
      </c>
      <c r="L60" s="60">
        <v>27705</v>
      </c>
      <c r="M60" s="60">
        <v>27387</v>
      </c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</row>
    <row r="61" spans="1:46" x14ac:dyDescent="0.2">
      <c r="A61" s="59" t="s">
        <v>36</v>
      </c>
      <c r="B61" s="60">
        <v>1248</v>
      </c>
      <c r="C61" s="60">
        <v>1255</v>
      </c>
      <c r="D61" s="60">
        <v>1275</v>
      </c>
      <c r="E61" s="60">
        <v>1286</v>
      </c>
      <c r="F61" s="60">
        <v>1252</v>
      </c>
      <c r="G61" s="60">
        <v>1205</v>
      </c>
      <c r="H61" s="60">
        <v>1227</v>
      </c>
      <c r="I61" s="60">
        <v>1239</v>
      </c>
      <c r="J61" s="60">
        <v>1298</v>
      </c>
      <c r="K61" s="60">
        <v>1335</v>
      </c>
      <c r="L61" s="60">
        <v>1340</v>
      </c>
      <c r="M61" s="60">
        <v>1329</v>
      </c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</row>
    <row r="62" spans="1:46" ht="13.5" customHeight="1" x14ac:dyDescent="0.2">
      <c r="A62" s="61" t="s">
        <v>67</v>
      </c>
      <c r="B62" s="62">
        <f t="shared" ref="B62:M62" si="6">SUM(B60:B61)</f>
        <v>28150</v>
      </c>
      <c r="C62" s="62">
        <f t="shared" si="6"/>
        <v>28506</v>
      </c>
      <c r="D62" s="62">
        <f t="shared" si="6"/>
        <v>28374</v>
      </c>
      <c r="E62" s="62">
        <f t="shared" si="6"/>
        <v>28315</v>
      </c>
      <c r="F62" s="62">
        <f t="shared" si="6"/>
        <v>28089</v>
      </c>
      <c r="G62" s="62">
        <f t="shared" si="6"/>
        <v>28124</v>
      </c>
      <c r="H62" s="62">
        <f t="shared" si="6"/>
        <v>28403</v>
      </c>
      <c r="I62" s="62">
        <f t="shared" si="6"/>
        <v>28347</v>
      </c>
      <c r="J62" s="62">
        <f t="shared" si="6"/>
        <v>28418</v>
      </c>
      <c r="K62" s="62">
        <f t="shared" si="6"/>
        <v>28614</v>
      </c>
      <c r="L62" s="62">
        <f t="shared" si="6"/>
        <v>29045</v>
      </c>
      <c r="M62" s="62">
        <f t="shared" si="6"/>
        <v>28716</v>
      </c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</row>
    <row r="64" spans="1:46" x14ac:dyDescent="0.2">
      <c r="A64" s="203" t="s">
        <v>37</v>
      </c>
      <c r="B64" s="204">
        <v>2002</v>
      </c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</row>
    <row r="65" spans="1:46" x14ac:dyDescent="0.2">
      <c r="A65" s="203"/>
      <c r="B65" s="72" t="s">
        <v>99</v>
      </c>
      <c r="C65" s="72" t="s">
        <v>100</v>
      </c>
      <c r="D65" s="72" t="s">
        <v>101</v>
      </c>
      <c r="E65" s="72" t="s">
        <v>102</v>
      </c>
      <c r="F65" s="72" t="s">
        <v>103</v>
      </c>
      <c r="G65" s="72" t="s">
        <v>104</v>
      </c>
      <c r="H65" s="72" t="s">
        <v>105</v>
      </c>
      <c r="I65" s="72" t="s">
        <v>106</v>
      </c>
      <c r="J65" s="72" t="s">
        <v>107</v>
      </c>
      <c r="K65" s="72" t="s">
        <v>108</v>
      </c>
      <c r="L65" s="72" t="s">
        <v>109</v>
      </c>
      <c r="M65" s="72" t="s">
        <v>78</v>
      </c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</row>
    <row r="66" spans="1:46" x14ac:dyDescent="0.2">
      <c r="A66" s="59" t="s">
        <v>38</v>
      </c>
      <c r="B66" s="60">
        <v>5961</v>
      </c>
      <c r="C66" s="60">
        <v>6049</v>
      </c>
      <c r="D66" s="60">
        <v>6117</v>
      </c>
      <c r="E66" s="60">
        <v>6099</v>
      </c>
      <c r="F66" s="60">
        <v>5986</v>
      </c>
      <c r="G66" s="60">
        <v>5984</v>
      </c>
      <c r="H66" s="60">
        <v>6259</v>
      </c>
      <c r="I66" s="60">
        <v>6223</v>
      </c>
      <c r="J66" s="60">
        <v>6229</v>
      </c>
      <c r="K66" s="60">
        <v>6242</v>
      </c>
      <c r="L66" s="60">
        <v>6248</v>
      </c>
      <c r="M66" s="60">
        <v>6191</v>
      </c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</row>
    <row r="67" spans="1:46" x14ac:dyDescent="0.2">
      <c r="A67" s="59" t="s">
        <v>39</v>
      </c>
      <c r="B67" s="60">
        <v>3472</v>
      </c>
      <c r="C67" s="60">
        <v>3387</v>
      </c>
      <c r="D67" s="60">
        <v>3390</v>
      </c>
      <c r="E67" s="60">
        <v>3342</v>
      </c>
      <c r="F67" s="60">
        <v>3358</v>
      </c>
      <c r="G67" s="60">
        <v>3200</v>
      </c>
      <c r="H67" s="60">
        <v>3137</v>
      </c>
      <c r="I67" s="60">
        <v>2986</v>
      </c>
      <c r="J67" s="60">
        <v>3050</v>
      </c>
      <c r="K67" s="60">
        <v>3194</v>
      </c>
      <c r="L67" s="60">
        <v>3191</v>
      </c>
      <c r="M67" s="60">
        <v>3199</v>
      </c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</row>
    <row r="68" spans="1:46" s="41" customFormat="1" x14ac:dyDescent="0.2">
      <c r="A68" s="59" t="s">
        <v>40</v>
      </c>
      <c r="B68" s="60">
        <v>12</v>
      </c>
      <c r="C68" s="60">
        <v>11</v>
      </c>
      <c r="D68" s="60">
        <v>10</v>
      </c>
      <c r="E68" s="60">
        <v>10</v>
      </c>
      <c r="F68" s="60">
        <v>10</v>
      </c>
      <c r="G68" s="60">
        <v>11</v>
      </c>
      <c r="H68" s="60">
        <v>11</v>
      </c>
      <c r="I68" s="60">
        <v>11</v>
      </c>
      <c r="J68" s="60">
        <v>10</v>
      </c>
      <c r="K68" s="60">
        <v>12</v>
      </c>
      <c r="L68" s="60">
        <v>13</v>
      </c>
      <c r="M68" s="60">
        <v>13</v>
      </c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</row>
    <row r="69" spans="1:46" x14ac:dyDescent="0.2">
      <c r="A69" s="59" t="s">
        <v>41</v>
      </c>
      <c r="B69" s="60">
        <v>972</v>
      </c>
      <c r="C69" s="60">
        <v>950</v>
      </c>
      <c r="D69" s="60">
        <v>999</v>
      </c>
      <c r="E69" s="60">
        <v>967</v>
      </c>
      <c r="F69" s="60">
        <v>978</v>
      </c>
      <c r="G69" s="60">
        <v>947</v>
      </c>
      <c r="H69" s="60">
        <v>951</v>
      </c>
      <c r="I69" s="60">
        <v>949</v>
      </c>
      <c r="J69" s="60">
        <v>917</v>
      </c>
      <c r="K69" s="60">
        <v>896</v>
      </c>
      <c r="L69" s="60">
        <v>875</v>
      </c>
      <c r="M69" s="60">
        <v>827</v>
      </c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</row>
    <row r="70" spans="1:46" x14ac:dyDescent="0.2">
      <c r="A70" s="59" t="s">
        <v>42</v>
      </c>
      <c r="B70" s="60">
        <v>133</v>
      </c>
      <c r="C70" s="60">
        <v>136</v>
      </c>
      <c r="D70" s="60">
        <v>136</v>
      </c>
      <c r="E70" s="60">
        <v>137</v>
      </c>
      <c r="F70" s="60">
        <v>132</v>
      </c>
      <c r="G70" s="60">
        <v>127</v>
      </c>
      <c r="H70" s="60">
        <v>122</v>
      </c>
      <c r="I70" s="60">
        <v>126</v>
      </c>
      <c r="J70" s="60">
        <v>123</v>
      </c>
      <c r="K70" s="60">
        <v>125</v>
      </c>
      <c r="L70" s="60">
        <v>120</v>
      </c>
      <c r="M70" s="60">
        <v>120</v>
      </c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</row>
    <row r="71" spans="1:46" x14ac:dyDescent="0.2">
      <c r="A71" s="59" t="s">
        <v>43</v>
      </c>
      <c r="B71" s="60">
        <v>333</v>
      </c>
      <c r="C71" s="60">
        <v>325</v>
      </c>
      <c r="D71" s="60">
        <v>341</v>
      </c>
      <c r="E71" s="60">
        <v>405</v>
      </c>
      <c r="F71" s="60">
        <v>345</v>
      </c>
      <c r="G71" s="60">
        <v>347</v>
      </c>
      <c r="H71" s="60">
        <v>338</v>
      </c>
      <c r="I71" s="60">
        <v>350</v>
      </c>
      <c r="J71" s="60">
        <v>349</v>
      </c>
      <c r="K71" s="60">
        <v>345</v>
      </c>
      <c r="L71" s="60">
        <v>356</v>
      </c>
      <c r="M71" s="60">
        <v>358</v>
      </c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</row>
    <row r="72" spans="1:46" ht="13.5" customHeight="1" x14ac:dyDescent="0.2">
      <c r="A72" s="61" t="s">
        <v>67</v>
      </c>
      <c r="B72" s="62">
        <f t="shared" ref="B72:M72" si="7">SUM(B66:B71)</f>
        <v>10883</v>
      </c>
      <c r="C72" s="62">
        <f t="shared" si="7"/>
        <v>10858</v>
      </c>
      <c r="D72" s="62">
        <f t="shared" si="7"/>
        <v>10993</v>
      </c>
      <c r="E72" s="62">
        <f t="shared" si="7"/>
        <v>10960</v>
      </c>
      <c r="F72" s="62">
        <f t="shared" si="7"/>
        <v>10809</v>
      </c>
      <c r="G72" s="62">
        <f t="shared" si="7"/>
        <v>10616</v>
      </c>
      <c r="H72" s="62">
        <f t="shared" si="7"/>
        <v>10818</v>
      </c>
      <c r="I72" s="62">
        <f t="shared" si="7"/>
        <v>10645</v>
      </c>
      <c r="J72" s="62">
        <f t="shared" si="7"/>
        <v>10678</v>
      </c>
      <c r="K72" s="62">
        <f t="shared" si="7"/>
        <v>10814</v>
      </c>
      <c r="L72" s="62">
        <f t="shared" si="7"/>
        <v>10803</v>
      </c>
      <c r="M72" s="62">
        <f t="shared" si="7"/>
        <v>10708</v>
      </c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</row>
    <row r="74" spans="1:46" x14ac:dyDescent="0.2">
      <c r="A74" s="203" t="s">
        <v>44</v>
      </c>
      <c r="B74" s="204">
        <v>2002</v>
      </c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</row>
    <row r="75" spans="1:46" x14ac:dyDescent="0.2">
      <c r="A75" s="203"/>
      <c r="B75" s="72" t="s">
        <v>99</v>
      </c>
      <c r="C75" s="72" t="s">
        <v>100</v>
      </c>
      <c r="D75" s="72" t="s">
        <v>101</v>
      </c>
      <c r="E75" s="72" t="s">
        <v>102</v>
      </c>
      <c r="F75" s="72" t="s">
        <v>103</v>
      </c>
      <c r="G75" s="72" t="s">
        <v>104</v>
      </c>
      <c r="H75" s="72" t="s">
        <v>105</v>
      </c>
      <c r="I75" s="72" t="s">
        <v>106</v>
      </c>
      <c r="J75" s="72" t="s">
        <v>107</v>
      </c>
      <c r="K75" s="72" t="s">
        <v>108</v>
      </c>
      <c r="L75" s="72" t="s">
        <v>109</v>
      </c>
      <c r="M75" s="72" t="s">
        <v>78</v>
      </c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</row>
    <row r="76" spans="1:46" ht="22.5" x14ac:dyDescent="0.2">
      <c r="A76" s="59" t="s">
        <v>97</v>
      </c>
      <c r="B76" s="60">
        <v>13378</v>
      </c>
      <c r="C76" s="60">
        <v>13351</v>
      </c>
      <c r="D76" s="60">
        <v>13382</v>
      </c>
      <c r="E76" s="60">
        <v>13479</v>
      </c>
      <c r="F76" s="60">
        <v>13529</v>
      </c>
      <c r="G76" s="60">
        <v>13393</v>
      </c>
      <c r="H76" s="60">
        <v>13405</v>
      </c>
      <c r="I76" s="60">
        <v>13412</v>
      </c>
      <c r="J76" s="60">
        <v>13362</v>
      </c>
      <c r="K76" s="60">
        <v>13386</v>
      </c>
      <c r="L76" s="60">
        <v>13354</v>
      </c>
      <c r="M76" s="60">
        <v>13277</v>
      </c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</row>
    <row r="77" spans="1:46" ht="22.5" x14ac:dyDescent="0.2">
      <c r="A77" s="59" t="s">
        <v>56</v>
      </c>
      <c r="B77" s="60">
        <v>470</v>
      </c>
      <c r="C77" s="60">
        <v>468</v>
      </c>
      <c r="D77" s="60">
        <v>492</v>
      </c>
      <c r="E77" s="60">
        <v>501</v>
      </c>
      <c r="F77" s="60">
        <v>491</v>
      </c>
      <c r="G77" s="60">
        <v>479</v>
      </c>
      <c r="H77" s="60">
        <v>481</v>
      </c>
      <c r="I77" s="60">
        <v>476</v>
      </c>
      <c r="J77" s="60">
        <v>465</v>
      </c>
      <c r="K77" s="60">
        <v>458</v>
      </c>
      <c r="L77" s="60">
        <v>435</v>
      </c>
      <c r="M77" s="60">
        <v>436</v>
      </c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</row>
    <row r="78" spans="1:46" ht="22.5" x14ac:dyDescent="0.2">
      <c r="A78" s="59" t="s">
        <v>57</v>
      </c>
      <c r="B78" s="60">
        <v>812</v>
      </c>
      <c r="C78" s="60">
        <v>828</v>
      </c>
      <c r="D78" s="60">
        <v>818</v>
      </c>
      <c r="E78" s="60">
        <v>815</v>
      </c>
      <c r="F78" s="60">
        <v>803</v>
      </c>
      <c r="G78" s="60">
        <v>801</v>
      </c>
      <c r="H78" s="60">
        <v>790</v>
      </c>
      <c r="I78" s="60">
        <v>792</v>
      </c>
      <c r="J78" s="60">
        <v>786</v>
      </c>
      <c r="K78" s="60">
        <v>793</v>
      </c>
      <c r="L78" s="60">
        <v>785</v>
      </c>
      <c r="M78" s="60">
        <v>769</v>
      </c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</row>
    <row r="79" spans="1:46" x14ac:dyDescent="0.2">
      <c r="A79" s="59" t="s">
        <v>45</v>
      </c>
      <c r="B79" s="60">
        <v>496</v>
      </c>
      <c r="C79" s="60">
        <v>503</v>
      </c>
      <c r="D79" s="60">
        <v>545</v>
      </c>
      <c r="E79" s="60">
        <v>488</v>
      </c>
      <c r="F79" s="60">
        <v>481</v>
      </c>
      <c r="G79" s="60">
        <v>499</v>
      </c>
      <c r="H79" s="60">
        <v>476</v>
      </c>
      <c r="I79" s="60">
        <v>483</v>
      </c>
      <c r="J79" s="60">
        <v>485</v>
      </c>
      <c r="K79" s="60">
        <v>488</v>
      </c>
      <c r="L79" s="60">
        <v>512</v>
      </c>
      <c r="M79" s="60">
        <v>505</v>
      </c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</row>
    <row r="80" spans="1:46" x14ac:dyDescent="0.2">
      <c r="A80" s="59" t="s">
        <v>46</v>
      </c>
      <c r="B80" s="60">
        <v>1256</v>
      </c>
      <c r="C80" s="60">
        <v>1241</v>
      </c>
      <c r="D80" s="60">
        <v>1247</v>
      </c>
      <c r="E80" s="60">
        <v>1259</v>
      </c>
      <c r="F80" s="60">
        <v>1301</v>
      </c>
      <c r="G80" s="60">
        <v>1303</v>
      </c>
      <c r="H80" s="60">
        <v>1296</v>
      </c>
      <c r="I80" s="60">
        <v>1322</v>
      </c>
      <c r="J80" s="60">
        <v>1325</v>
      </c>
      <c r="K80" s="60">
        <v>1298</v>
      </c>
      <c r="L80" s="60">
        <v>1291</v>
      </c>
      <c r="M80" s="60">
        <v>1290</v>
      </c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</row>
    <row r="81" spans="1:46" x14ac:dyDescent="0.2">
      <c r="A81" s="59" t="s">
        <v>47</v>
      </c>
      <c r="B81" s="60">
        <v>3085</v>
      </c>
      <c r="C81" s="60">
        <v>3401</v>
      </c>
      <c r="D81" s="60">
        <v>3412</v>
      </c>
      <c r="E81" s="60">
        <v>3482</v>
      </c>
      <c r="F81" s="60">
        <v>3469</v>
      </c>
      <c r="G81" s="60">
        <v>3501</v>
      </c>
      <c r="H81" s="60">
        <v>3518</v>
      </c>
      <c r="I81" s="60">
        <v>3497</v>
      </c>
      <c r="J81" s="60">
        <v>3557</v>
      </c>
      <c r="K81" s="60">
        <v>3552</v>
      </c>
      <c r="L81" s="60">
        <v>3277</v>
      </c>
      <c r="M81" s="60">
        <v>3141</v>
      </c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</row>
    <row r="82" spans="1:46" x14ac:dyDescent="0.2">
      <c r="A82" s="59" t="s">
        <v>48</v>
      </c>
      <c r="B82" s="60">
        <v>8337</v>
      </c>
      <c r="C82" s="60">
        <v>8288</v>
      </c>
      <c r="D82" s="60">
        <v>8239</v>
      </c>
      <c r="E82" s="60">
        <v>8272</v>
      </c>
      <c r="F82" s="60">
        <v>8253</v>
      </c>
      <c r="G82" s="60">
        <v>8036</v>
      </c>
      <c r="H82" s="60">
        <v>8210</v>
      </c>
      <c r="I82" s="60">
        <v>8280</v>
      </c>
      <c r="J82" s="60">
        <v>8328</v>
      </c>
      <c r="K82" s="60">
        <v>8433</v>
      </c>
      <c r="L82" s="60">
        <v>8476</v>
      </c>
      <c r="M82" s="60">
        <v>8331</v>
      </c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</row>
    <row r="83" spans="1:46" x14ac:dyDescent="0.2">
      <c r="A83" s="59" t="s">
        <v>49</v>
      </c>
      <c r="B83" s="60">
        <v>141</v>
      </c>
      <c r="C83" s="60">
        <v>143</v>
      </c>
      <c r="D83" s="60">
        <v>153</v>
      </c>
      <c r="E83" s="60">
        <v>140</v>
      </c>
      <c r="F83" s="60">
        <v>154</v>
      </c>
      <c r="G83" s="60">
        <v>148</v>
      </c>
      <c r="H83" s="60">
        <v>147</v>
      </c>
      <c r="I83" s="60">
        <v>138</v>
      </c>
      <c r="J83" s="60">
        <v>145</v>
      </c>
      <c r="K83" s="60">
        <v>150</v>
      </c>
      <c r="L83" s="60">
        <v>141</v>
      </c>
      <c r="M83" s="60">
        <v>113</v>
      </c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</row>
    <row r="84" spans="1:46" x14ac:dyDescent="0.2">
      <c r="A84" s="59" t="s">
        <v>55</v>
      </c>
      <c r="B84" s="60">
        <v>291</v>
      </c>
      <c r="C84" s="60">
        <v>301</v>
      </c>
      <c r="D84" s="60">
        <v>288</v>
      </c>
      <c r="E84" s="60">
        <v>293</v>
      </c>
      <c r="F84" s="60">
        <v>293</v>
      </c>
      <c r="G84" s="60">
        <v>289</v>
      </c>
      <c r="H84" s="60">
        <v>286</v>
      </c>
      <c r="I84" s="60">
        <v>283</v>
      </c>
      <c r="J84" s="60">
        <v>278</v>
      </c>
      <c r="K84" s="60">
        <v>270</v>
      </c>
      <c r="L84" s="60">
        <v>272</v>
      </c>
      <c r="M84" s="60">
        <v>274</v>
      </c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</row>
    <row r="85" spans="1:46" x14ac:dyDescent="0.2">
      <c r="A85" s="59" t="s">
        <v>54</v>
      </c>
      <c r="B85" s="60">
        <v>9</v>
      </c>
      <c r="C85" s="60">
        <v>8</v>
      </c>
      <c r="D85" s="60">
        <v>8</v>
      </c>
      <c r="E85" s="60">
        <v>8</v>
      </c>
      <c r="F85" s="60">
        <v>12</v>
      </c>
      <c r="G85" s="60">
        <v>12</v>
      </c>
      <c r="H85" s="60">
        <v>12</v>
      </c>
      <c r="I85" s="60">
        <v>6</v>
      </c>
      <c r="J85" s="60">
        <v>5</v>
      </c>
      <c r="K85" s="60">
        <v>6</v>
      </c>
      <c r="L85" s="60">
        <v>6</v>
      </c>
      <c r="M85" s="60">
        <v>7</v>
      </c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</row>
    <row r="86" spans="1:46" x14ac:dyDescent="0.2">
      <c r="A86" s="59" t="s">
        <v>50</v>
      </c>
      <c r="B86" s="60">
        <v>608</v>
      </c>
      <c r="C86" s="60">
        <v>607</v>
      </c>
      <c r="D86" s="60">
        <v>600</v>
      </c>
      <c r="E86" s="60">
        <v>573</v>
      </c>
      <c r="F86" s="60">
        <v>556</v>
      </c>
      <c r="G86" s="60">
        <v>561</v>
      </c>
      <c r="H86" s="60">
        <v>567</v>
      </c>
      <c r="I86" s="60">
        <v>556</v>
      </c>
      <c r="J86" s="60">
        <v>564</v>
      </c>
      <c r="K86" s="60">
        <v>563</v>
      </c>
      <c r="L86" s="60">
        <v>571</v>
      </c>
      <c r="M86" s="60">
        <v>570</v>
      </c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</row>
    <row r="87" spans="1:46" x14ac:dyDescent="0.2">
      <c r="A87" s="59" t="s">
        <v>51</v>
      </c>
      <c r="B87" s="60">
        <v>496</v>
      </c>
      <c r="C87" s="60">
        <v>503</v>
      </c>
      <c r="D87" s="60">
        <v>508</v>
      </c>
      <c r="E87" s="60">
        <v>528</v>
      </c>
      <c r="F87" s="60">
        <v>525</v>
      </c>
      <c r="G87" s="60">
        <v>527</v>
      </c>
      <c r="H87" s="60">
        <v>522</v>
      </c>
      <c r="I87" s="60">
        <v>522</v>
      </c>
      <c r="J87" s="60">
        <v>522</v>
      </c>
      <c r="K87" s="60">
        <v>533</v>
      </c>
      <c r="L87" s="60">
        <v>534</v>
      </c>
      <c r="M87" s="60">
        <v>511</v>
      </c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</row>
    <row r="88" spans="1:46" x14ac:dyDescent="0.2">
      <c r="A88" s="59" t="s">
        <v>52</v>
      </c>
      <c r="B88" s="60">
        <v>104</v>
      </c>
      <c r="C88" s="60">
        <v>117</v>
      </c>
      <c r="D88" s="60">
        <v>118</v>
      </c>
      <c r="E88" s="60">
        <v>120</v>
      </c>
      <c r="F88" s="60">
        <v>122</v>
      </c>
      <c r="G88" s="60">
        <v>123</v>
      </c>
      <c r="H88" s="60">
        <v>123</v>
      </c>
      <c r="I88" s="60">
        <v>116</v>
      </c>
      <c r="J88" s="60">
        <v>110</v>
      </c>
      <c r="K88" s="60">
        <v>116</v>
      </c>
      <c r="L88" s="60">
        <v>118</v>
      </c>
      <c r="M88" s="60">
        <v>113</v>
      </c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</row>
    <row r="89" spans="1:46" x14ac:dyDescent="0.2">
      <c r="A89" s="59" t="s">
        <v>53</v>
      </c>
      <c r="B89" s="60">
        <v>694</v>
      </c>
      <c r="C89" s="60">
        <v>711</v>
      </c>
      <c r="D89" s="60">
        <v>719</v>
      </c>
      <c r="E89" s="60">
        <v>718</v>
      </c>
      <c r="F89" s="60">
        <v>734</v>
      </c>
      <c r="G89" s="60">
        <v>737</v>
      </c>
      <c r="H89" s="60">
        <v>728</v>
      </c>
      <c r="I89" s="60">
        <v>719</v>
      </c>
      <c r="J89" s="60">
        <v>691</v>
      </c>
      <c r="K89" s="60">
        <v>708</v>
      </c>
      <c r="L89" s="60">
        <v>707</v>
      </c>
      <c r="M89" s="60">
        <v>701</v>
      </c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</row>
    <row r="90" spans="1:46" ht="13.5" customHeight="1" x14ac:dyDescent="0.2">
      <c r="A90" s="61" t="s">
        <v>67</v>
      </c>
      <c r="B90" s="62">
        <f t="shared" ref="B90:M90" si="8">SUM(B76:B89)</f>
        <v>30177</v>
      </c>
      <c r="C90" s="62">
        <f t="shared" si="8"/>
        <v>30470</v>
      </c>
      <c r="D90" s="62">
        <f t="shared" si="8"/>
        <v>30529</v>
      </c>
      <c r="E90" s="62">
        <f t="shared" si="8"/>
        <v>30676</v>
      </c>
      <c r="F90" s="62">
        <f t="shared" si="8"/>
        <v>30723</v>
      </c>
      <c r="G90" s="62">
        <f t="shared" si="8"/>
        <v>30409</v>
      </c>
      <c r="H90" s="62">
        <f t="shared" si="8"/>
        <v>30561</v>
      </c>
      <c r="I90" s="62">
        <f t="shared" si="8"/>
        <v>30602</v>
      </c>
      <c r="J90" s="62">
        <f t="shared" si="8"/>
        <v>30623</v>
      </c>
      <c r="K90" s="62">
        <f t="shared" si="8"/>
        <v>30754</v>
      </c>
      <c r="L90" s="62">
        <f t="shared" si="8"/>
        <v>30479</v>
      </c>
      <c r="M90" s="62">
        <f t="shared" si="8"/>
        <v>30038</v>
      </c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</row>
    <row r="91" spans="1:46" ht="15" customHeight="1" x14ac:dyDescent="0.2">
      <c r="A91" s="57"/>
    </row>
    <row r="92" spans="1:46" ht="20.25" x14ac:dyDescent="0.2">
      <c r="A92" s="57" t="s">
        <v>81</v>
      </c>
    </row>
    <row r="93" spans="1:46" ht="11.25" customHeight="1" x14ac:dyDescent="0.2">
      <c r="A93" s="188" t="s">
        <v>72</v>
      </c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27"/>
      <c r="O93" s="27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</row>
    <row r="94" spans="1:46" ht="12.75" x14ac:dyDescent="0.2">
      <c r="A94" s="58" t="s">
        <v>70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27"/>
      <c r="O94" s="27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</row>
    <row r="95" spans="1:46" ht="12.75" x14ac:dyDescent="0.2">
      <c r="A95" s="188" t="s">
        <v>69</v>
      </c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27"/>
      <c r="O95" s="27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</row>
    <row r="96" spans="1:46" ht="12.75" x14ac:dyDescent="0.2">
      <c r="A96" s="188">
        <v>2002</v>
      </c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</row>
    <row r="97" spans="1:46" x14ac:dyDescent="0.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</row>
    <row r="98" spans="1:46" x14ac:dyDescent="0.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</row>
    <row r="99" spans="1:46" ht="11.25" customHeight="1" x14ac:dyDescent="0.2">
      <c r="A99" s="203" t="s">
        <v>58</v>
      </c>
      <c r="B99" s="204">
        <v>2002</v>
      </c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</row>
    <row r="100" spans="1:46" x14ac:dyDescent="0.2">
      <c r="A100" s="203"/>
      <c r="B100" s="72" t="s">
        <v>99</v>
      </c>
      <c r="C100" s="72" t="s">
        <v>100</v>
      </c>
      <c r="D100" s="72" t="s">
        <v>101</v>
      </c>
      <c r="E100" s="72" t="s">
        <v>102</v>
      </c>
      <c r="F100" s="72" t="s">
        <v>103</v>
      </c>
      <c r="G100" s="72" t="s">
        <v>104</v>
      </c>
      <c r="H100" s="72" t="s">
        <v>105</v>
      </c>
      <c r="I100" s="72" t="s">
        <v>106</v>
      </c>
      <c r="J100" s="72" t="s">
        <v>107</v>
      </c>
      <c r="K100" s="72" t="s">
        <v>108</v>
      </c>
      <c r="L100" s="72" t="s">
        <v>109</v>
      </c>
      <c r="M100" s="72" t="s">
        <v>78</v>
      </c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</row>
    <row r="101" spans="1:46" ht="22.5" x14ac:dyDescent="0.2">
      <c r="A101" s="59" t="s">
        <v>59</v>
      </c>
      <c r="B101" s="60">
        <v>40241</v>
      </c>
      <c r="C101" s="60">
        <v>40678</v>
      </c>
      <c r="D101" s="60">
        <v>40982</v>
      </c>
      <c r="E101" s="60">
        <v>40876</v>
      </c>
      <c r="F101" s="60">
        <v>40748</v>
      </c>
      <c r="G101" s="60">
        <v>40814</v>
      </c>
      <c r="H101" s="60">
        <v>39487</v>
      </c>
      <c r="I101" s="60">
        <v>40643</v>
      </c>
      <c r="J101" s="60">
        <v>42562</v>
      </c>
      <c r="K101" s="60">
        <v>43194</v>
      </c>
      <c r="L101" s="60">
        <v>48382</v>
      </c>
      <c r="M101" s="60">
        <v>46925</v>
      </c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</row>
    <row r="102" spans="1:46" ht="13.5" customHeight="1" x14ac:dyDescent="0.2">
      <c r="A102" s="61" t="s">
        <v>67</v>
      </c>
      <c r="B102" s="62">
        <f t="shared" ref="B102:M102" si="9">SUM(B101:B101)</f>
        <v>40241</v>
      </c>
      <c r="C102" s="62">
        <f t="shared" si="9"/>
        <v>40678</v>
      </c>
      <c r="D102" s="62">
        <f t="shared" si="9"/>
        <v>40982</v>
      </c>
      <c r="E102" s="62">
        <f t="shared" si="9"/>
        <v>40876</v>
      </c>
      <c r="F102" s="62">
        <f t="shared" si="9"/>
        <v>40748</v>
      </c>
      <c r="G102" s="62">
        <f t="shared" si="9"/>
        <v>40814</v>
      </c>
      <c r="H102" s="62">
        <f t="shared" si="9"/>
        <v>39487</v>
      </c>
      <c r="I102" s="62">
        <f t="shared" si="9"/>
        <v>40643</v>
      </c>
      <c r="J102" s="62">
        <f t="shared" si="9"/>
        <v>42562</v>
      </c>
      <c r="K102" s="62">
        <f t="shared" si="9"/>
        <v>43194</v>
      </c>
      <c r="L102" s="62">
        <f t="shared" si="9"/>
        <v>48382</v>
      </c>
      <c r="M102" s="62">
        <f t="shared" si="9"/>
        <v>46925</v>
      </c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</row>
    <row r="105" spans="1:46" x14ac:dyDescent="0.2">
      <c r="A105" s="203" t="s">
        <v>60</v>
      </c>
      <c r="B105" s="204">
        <v>2002</v>
      </c>
      <c r="C105" s="204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</row>
    <row r="106" spans="1:46" x14ac:dyDescent="0.2">
      <c r="A106" s="203"/>
      <c r="B106" s="72" t="s">
        <v>99</v>
      </c>
      <c r="C106" s="72" t="s">
        <v>100</v>
      </c>
      <c r="D106" s="72" t="s">
        <v>101</v>
      </c>
      <c r="E106" s="72" t="s">
        <v>102</v>
      </c>
      <c r="F106" s="72" t="s">
        <v>103</v>
      </c>
      <c r="G106" s="72" t="s">
        <v>104</v>
      </c>
      <c r="H106" s="72" t="s">
        <v>105</v>
      </c>
      <c r="I106" s="72" t="s">
        <v>106</v>
      </c>
      <c r="J106" s="72" t="s">
        <v>107</v>
      </c>
      <c r="K106" s="72" t="s">
        <v>108</v>
      </c>
      <c r="L106" s="72" t="s">
        <v>109</v>
      </c>
      <c r="M106" s="72" t="s">
        <v>78</v>
      </c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</row>
    <row r="107" spans="1:46" x14ac:dyDescent="0.2">
      <c r="A107" s="59" t="s">
        <v>61</v>
      </c>
      <c r="B107" s="60">
        <v>3170</v>
      </c>
      <c r="C107" s="60">
        <v>3211</v>
      </c>
      <c r="D107" s="60">
        <v>3257</v>
      </c>
      <c r="E107" s="60">
        <v>3304</v>
      </c>
      <c r="F107" s="60">
        <v>3304</v>
      </c>
      <c r="G107" s="60">
        <v>3335</v>
      </c>
      <c r="H107" s="60">
        <v>3362</v>
      </c>
      <c r="I107" s="60">
        <v>3358</v>
      </c>
      <c r="J107" s="60">
        <v>3398</v>
      </c>
      <c r="K107" s="60">
        <v>3401</v>
      </c>
      <c r="L107" s="60">
        <v>3424</v>
      </c>
      <c r="M107" s="60">
        <v>3386</v>
      </c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</row>
    <row r="108" spans="1:46" x14ac:dyDescent="0.2">
      <c r="A108" s="59" t="s">
        <v>62</v>
      </c>
      <c r="B108" s="60">
        <v>7502</v>
      </c>
      <c r="C108" s="60">
        <v>7539</v>
      </c>
      <c r="D108" s="60">
        <v>7545</v>
      </c>
      <c r="E108" s="60">
        <v>7618</v>
      </c>
      <c r="F108" s="60">
        <v>7657</v>
      </c>
      <c r="G108" s="60">
        <v>7678</v>
      </c>
      <c r="H108" s="60">
        <v>7685</v>
      </c>
      <c r="I108" s="60">
        <v>7693</v>
      </c>
      <c r="J108" s="60">
        <v>7675</v>
      </c>
      <c r="K108" s="60">
        <v>7701</v>
      </c>
      <c r="L108" s="60">
        <v>7678</v>
      </c>
      <c r="M108" s="60">
        <v>7703</v>
      </c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</row>
    <row r="109" spans="1:46" x14ac:dyDescent="0.2">
      <c r="A109" s="59" t="s">
        <v>64</v>
      </c>
      <c r="B109" s="60">
        <v>1619</v>
      </c>
      <c r="C109" s="60">
        <v>1641</v>
      </c>
      <c r="D109" s="60">
        <v>1639</v>
      </c>
      <c r="E109" s="60">
        <v>1648</v>
      </c>
      <c r="F109" s="60">
        <v>1644</v>
      </c>
      <c r="G109" s="60">
        <v>1640</v>
      </c>
      <c r="H109" s="60">
        <v>1627</v>
      </c>
      <c r="I109" s="60">
        <v>1642</v>
      </c>
      <c r="J109" s="60">
        <v>1656</v>
      </c>
      <c r="K109" s="60">
        <v>1657</v>
      </c>
      <c r="L109" s="60">
        <v>1685</v>
      </c>
      <c r="M109" s="60">
        <v>1678</v>
      </c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</row>
    <row r="110" spans="1:46" x14ac:dyDescent="0.2">
      <c r="A110" s="59" t="s">
        <v>63</v>
      </c>
      <c r="B110" s="60">
        <v>167</v>
      </c>
      <c r="C110" s="60">
        <v>168</v>
      </c>
      <c r="D110" s="60">
        <v>175</v>
      </c>
      <c r="E110" s="60">
        <v>173</v>
      </c>
      <c r="F110" s="60">
        <v>174</v>
      </c>
      <c r="G110" s="60">
        <v>176</v>
      </c>
      <c r="H110" s="60">
        <v>178</v>
      </c>
      <c r="I110" s="60">
        <v>185</v>
      </c>
      <c r="J110" s="60">
        <v>180</v>
      </c>
      <c r="K110" s="60">
        <v>180</v>
      </c>
      <c r="L110" s="60">
        <v>184</v>
      </c>
      <c r="M110" s="60">
        <v>182</v>
      </c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</row>
    <row r="111" spans="1:46" ht="13.5" customHeight="1" x14ac:dyDescent="0.2">
      <c r="A111" s="61" t="s">
        <v>67</v>
      </c>
      <c r="B111" s="62">
        <f t="shared" ref="B111:M111" si="10">SUM(B107:B110)</f>
        <v>12458</v>
      </c>
      <c r="C111" s="62">
        <f t="shared" si="10"/>
        <v>12559</v>
      </c>
      <c r="D111" s="62">
        <f t="shared" si="10"/>
        <v>12616</v>
      </c>
      <c r="E111" s="62">
        <f t="shared" si="10"/>
        <v>12743</v>
      </c>
      <c r="F111" s="62">
        <f t="shared" si="10"/>
        <v>12779</v>
      </c>
      <c r="G111" s="62">
        <f t="shared" si="10"/>
        <v>12829</v>
      </c>
      <c r="H111" s="62">
        <f t="shared" si="10"/>
        <v>12852</v>
      </c>
      <c r="I111" s="62">
        <f t="shared" si="10"/>
        <v>12878</v>
      </c>
      <c r="J111" s="62">
        <f t="shared" si="10"/>
        <v>12909</v>
      </c>
      <c r="K111" s="62">
        <f t="shared" si="10"/>
        <v>12939</v>
      </c>
      <c r="L111" s="62">
        <f t="shared" si="10"/>
        <v>12971</v>
      </c>
      <c r="M111" s="62">
        <f t="shared" si="10"/>
        <v>12949</v>
      </c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</row>
    <row r="114" spans="1:46" ht="11.25" customHeight="1" x14ac:dyDescent="0.2">
      <c r="A114" s="203" t="s">
        <v>11</v>
      </c>
      <c r="B114" s="204">
        <v>2002</v>
      </c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</row>
    <row r="115" spans="1:46" x14ac:dyDescent="0.2">
      <c r="A115" s="203"/>
      <c r="B115" s="72" t="s">
        <v>99</v>
      </c>
      <c r="C115" s="72" t="s">
        <v>100</v>
      </c>
      <c r="D115" s="72" t="s">
        <v>101</v>
      </c>
      <c r="E115" s="72" t="s">
        <v>102</v>
      </c>
      <c r="F115" s="72" t="s">
        <v>103</v>
      </c>
      <c r="G115" s="72" t="s">
        <v>104</v>
      </c>
      <c r="H115" s="72" t="s">
        <v>105</v>
      </c>
      <c r="I115" s="72" t="s">
        <v>106</v>
      </c>
      <c r="J115" s="72" t="s">
        <v>107</v>
      </c>
      <c r="K115" s="72" t="s">
        <v>108</v>
      </c>
      <c r="L115" s="72" t="s">
        <v>109</v>
      </c>
      <c r="M115" s="72" t="s">
        <v>78</v>
      </c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</row>
    <row r="116" spans="1:46" x14ac:dyDescent="0.2">
      <c r="A116" s="59" t="s">
        <v>14</v>
      </c>
      <c r="B116" s="60">
        <v>2024</v>
      </c>
      <c r="C116" s="60">
        <v>2001</v>
      </c>
      <c r="D116" s="60">
        <v>2017</v>
      </c>
      <c r="E116" s="60">
        <v>2031</v>
      </c>
      <c r="F116" s="60">
        <v>2036</v>
      </c>
      <c r="G116" s="60">
        <v>2032</v>
      </c>
      <c r="H116" s="60">
        <v>2062</v>
      </c>
      <c r="I116" s="60">
        <v>2071</v>
      </c>
      <c r="J116" s="60">
        <v>2055</v>
      </c>
      <c r="K116" s="60">
        <v>2073</v>
      </c>
      <c r="L116" s="60">
        <v>2183</v>
      </c>
      <c r="M116" s="60">
        <v>2311</v>
      </c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</row>
    <row r="117" spans="1:46" x14ac:dyDescent="0.2">
      <c r="A117" s="59" t="s">
        <v>15</v>
      </c>
      <c r="B117" s="60">
        <v>1987</v>
      </c>
      <c r="C117" s="60">
        <v>2002</v>
      </c>
      <c r="D117" s="60">
        <v>2005</v>
      </c>
      <c r="E117" s="60">
        <v>1989</v>
      </c>
      <c r="F117" s="60">
        <v>2004</v>
      </c>
      <c r="G117" s="60">
        <v>2011</v>
      </c>
      <c r="H117" s="60">
        <v>2003</v>
      </c>
      <c r="I117" s="60">
        <v>2010</v>
      </c>
      <c r="J117" s="60">
        <v>2002</v>
      </c>
      <c r="K117" s="60">
        <v>2001</v>
      </c>
      <c r="L117" s="60">
        <v>1988</v>
      </c>
      <c r="M117" s="60">
        <v>2001</v>
      </c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</row>
    <row r="118" spans="1:46" ht="13.5" customHeight="1" x14ac:dyDescent="0.2">
      <c r="A118" s="61" t="s">
        <v>67</v>
      </c>
      <c r="B118" s="62">
        <f t="shared" ref="B118:M118" si="11">SUM(B116:B117)</f>
        <v>4011</v>
      </c>
      <c r="C118" s="62">
        <f t="shared" si="11"/>
        <v>4003</v>
      </c>
      <c r="D118" s="62">
        <f t="shared" si="11"/>
        <v>4022</v>
      </c>
      <c r="E118" s="62">
        <f t="shared" si="11"/>
        <v>4020</v>
      </c>
      <c r="F118" s="62">
        <f t="shared" si="11"/>
        <v>4040</v>
      </c>
      <c r="G118" s="62">
        <f t="shared" si="11"/>
        <v>4043</v>
      </c>
      <c r="H118" s="62">
        <f t="shared" si="11"/>
        <v>4065</v>
      </c>
      <c r="I118" s="62">
        <f t="shared" si="11"/>
        <v>4081</v>
      </c>
      <c r="J118" s="62">
        <f t="shared" si="11"/>
        <v>4057</v>
      </c>
      <c r="K118" s="62">
        <f t="shared" si="11"/>
        <v>4074</v>
      </c>
      <c r="L118" s="62">
        <f t="shared" si="11"/>
        <v>4171</v>
      </c>
      <c r="M118" s="62">
        <f t="shared" si="11"/>
        <v>4312</v>
      </c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</row>
    <row r="121" spans="1:46" x14ac:dyDescent="0.2">
      <c r="A121" s="203" t="s">
        <v>71</v>
      </c>
      <c r="B121" s="204">
        <v>2002</v>
      </c>
      <c r="C121" s="204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</row>
    <row r="122" spans="1:46" x14ac:dyDescent="0.2">
      <c r="A122" s="203"/>
      <c r="B122" s="72" t="s">
        <v>99</v>
      </c>
      <c r="C122" s="72" t="s">
        <v>100</v>
      </c>
      <c r="D122" s="72" t="s">
        <v>101</v>
      </c>
      <c r="E122" s="72" t="s">
        <v>102</v>
      </c>
      <c r="F122" s="72" t="s">
        <v>103</v>
      </c>
      <c r="G122" s="72" t="s">
        <v>104</v>
      </c>
      <c r="H122" s="72" t="s">
        <v>105</v>
      </c>
      <c r="I122" s="72" t="s">
        <v>106</v>
      </c>
      <c r="J122" s="72" t="s">
        <v>107</v>
      </c>
      <c r="K122" s="72" t="s">
        <v>108</v>
      </c>
      <c r="L122" s="72" t="s">
        <v>109</v>
      </c>
      <c r="M122" s="72" t="s">
        <v>78</v>
      </c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</row>
    <row r="123" spans="1:46" x14ac:dyDescent="0.2">
      <c r="A123" s="59" t="s">
        <v>95</v>
      </c>
      <c r="B123" s="60">
        <v>92522</v>
      </c>
      <c r="C123" s="60">
        <v>92822</v>
      </c>
      <c r="D123" s="60">
        <v>93125</v>
      </c>
      <c r="E123" s="60">
        <v>93502</v>
      </c>
      <c r="F123" s="60">
        <v>93923</v>
      </c>
      <c r="G123" s="60">
        <v>94063</v>
      </c>
      <c r="H123" s="60">
        <v>94486</v>
      </c>
      <c r="I123" s="60">
        <v>93180</v>
      </c>
      <c r="J123" s="60">
        <v>93435</v>
      </c>
      <c r="K123" s="60">
        <v>94397</v>
      </c>
      <c r="L123" s="60">
        <v>94597</v>
      </c>
      <c r="M123" s="60">
        <v>94508</v>
      </c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</row>
    <row r="124" spans="1:46" x14ac:dyDescent="0.2">
      <c r="A124" s="59" t="s">
        <v>96</v>
      </c>
      <c r="B124" s="60">
        <v>1027</v>
      </c>
      <c r="C124" s="60">
        <v>1053</v>
      </c>
      <c r="D124" s="60">
        <v>1041</v>
      </c>
      <c r="E124" s="60">
        <v>1078</v>
      </c>
      <c r="F124" s="60">
        <v>1127</v>
      </c>
      <c r="G124" s="60">
        <v>1241</v>
      </c>
      <c r="H124" s="60">
        <v>1337</v>
      </c>
      <c r="I124" s="60">
        <v>1353</v>
      </c>
      <c r="J124" s="60">
        <v>1430</v>
      </c>
      <c r="K124" s="60">
        <v>1398</v>
      </c>
      <c r="L124" s="60">
        <v>1327</v>
      </c>
      <c r="M124" s="60">
        <v>1301</v>
      </c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</row>
    <row r="125" spans="1:46" x14ac:dyDescent="0.2">
      <c r="A125" s="59" t="s">
        <v>16</v>
      </c>
      <c r="B125" s="60">
        <v>25939</v>
      </c>
      <c r="C125" s="60">
        <v>26444</v>
      </c>
      <c r="D125" s="60">
        <v>26327</v>
      </c>
      <c r="E125" s="60">
        <v>26134</v>
      </c>
      <c r="F125" s="60">
        <v>25976</v>
      </c>
      <c r="G125" s="60">
        <v>25825</v>
      </c>
      <c r="H125" s="60">
        <v>26222</v>
      </c>
      <c r="I125" s="60">
        <v>25613</v>
      </c>
      <c r="J125" s="60">
        <v>25976</v>
      </c>
      <c r="K125" s="60">
        <v>25925</v>
      </c>
      <c r="L125" s="60">
        <v>25816</v>
      </c>
      <c r="M125" s="60">
        <v>26015</v>
      </c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</row>
    <row r="126" spans="1:46" ht="13.5" customHeight="1" x14ac:dyDescent="0.2">
      <c r="A126" s="61" t="s">
        <v>67</v>
      </c>
      <c r="B126" s="62">
        <f t="shared" ref="B126:M126" si="12">SUM(B123:B125)</f>
        <v>119488</v>
      </c>
      <c r="C126" s="62">
        <f t="shared" si="12"/>
        <v>120319</v>
      </c>
      <c r="D126" s="62">
        <f t="shared" si="12"/>
        <v>120493</v>
      </c>
      <c r="E126" s="62">
        <f t="shared" si="12"/>
        <v>120714</v>
      </c>
      <c r="F126" s="62">
        <f t="shared" si="12"/>
        <v>121026</v>
      </c>
      <c r="G126" s="62">
        <f t="shared" si="12"/>
        <v>121129</v>
      </c>
      <c r="H126" s="62">
        <f t="shared" si="12"/>
        <v>122045</v>
      </c>
      <c r="I126" s="62">
        <f t="shared" si="12"/>
        <v>120146</v>
      </c>
      <c r="J126" s="62">
        <f t="shared" si="12"/>
        <v>120841</v>
      </c>
      <c r="K126" s="62">
        <f t="shared" si="12"/>
        <v>121720</v>
      </c>
      <c r="L126" s="62">
        <f t="shared" si="12"/>
        <v>121740</v>
      </c>
      <c r="M126" s="62">
        <f t="shared" si="12"/>
        <v>121824</v>
      </c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</row>
    <row r="129" spans="1:46" ht="11.25" customHeight="1" x14ac:dyDescent="0.2">
      <c r="A129" s="203" t="s">
        <v>13</v>
      </c>
      <c r="B129" s="204">
        <v>2002</v>
      </c>
      <c r="C129" s="204"/>
      <c r="D129" s="204"/>
      <c r="E129" s="204"/>
      <c r="F129" s="204"/>
      <c r="G129" s="204"/>
      <c r="H129" s="204"/>
      <c r="I129" s="204"/>
      <c r="J129" s="204"/>
      <c r="K129" s="204"/>
      <c r="L129" s="204"/>
      <c r="M129" s="204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</row>
    <row r="130" spans="1:46" x14ac:dyDescent="0.2">
      <c r="A130" s="203"/>
      <c r="B130" s="72" t="s">
        <v>99</v>
      </c>
      <c r="C130" s="72" t="s">
        <v>100</v>
      </c>
      <c r="D130" s="72" t="s">
        <v>101</v>
      </c>
      <c r="E130" s="72" t="s">
        <v>102</v>
      </c>
      <c r="F130" s="72" t="s">
        <v>103</v>
      </c>
      <c r="G130" s="72" t="s">
        <v>104</v>
      </c>
      <c r="H130" s="72" t="s">
        <v>105</v>
      </c>
      <c r="I130" s="72" t="s">
        <v>106</v>
      </c>
      <c r="J130" s="72" t="s">
        <v>107</v>
      </c>
      <c r="K130" s="72" t="s">
        <v>108</v>
      </c>
      <c r="L130" s="72" t="s">
        <v>109</v>
      </c>
      <c r="M130" s="72" t="s">
        <v>78</v>
      </c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</row>
    <row r="131" spans="1:46" ht="22.5" x14ac:dyDescent="0.2">
      <c r="A131" s="59" t="s">
        <v>13</v>
      </c>
      <c r="B131" s="60">
        <v>73</v>
      </c>
      <c r="C131" s="60">
        <v>74</v>
      </c>
      <c r="D131" s="60">
        <v>73</v>
      </c>
      <c r="E131" s="60">
        <v>73</v>
      </c>
      <c r="F131" s="60">
        <v>74</v>
      </c>
      <c r="G131" s="60">
        <v>73</v>
      </c>
      <c r="H131" s="60">
        <v>76</v>
      </c>
      <c r="I131" s="60">
        <v>75</v>
      </c>
      <c r="J131" s="60">
        <v>74</v>
      </c>
      <c r="K131" s="60">
        <v>74</v>
      </c>
      <c r="L131" s="60">
        <v>75</v>
      </c>
      <c r="M131" s="60">
        <v>77</v>
      </c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</row>
    <row r="132" spans="1:46" ht="13.5" customHeight="1" x14ac:dyDescent="0.2">
      <c r="A132" s="61" t="s">
        <v>67</v>
      </c>
      <c r="B132" s="62">
        <f t="shared" ref="B132:M132" si="13">SUM(B131:B131)</f>
        <v>73</v>
      </c>
      <c r="C132" s="62">
        <f t="shared" si="13"/>
        <v>74</v>
      </c>
      <c r="D132" s="62">
        <f t="shared" si="13"/>
        <v>73</v>
      </c>
      <c r="E132" s="62">
        <f t="shared" si="13"/>
        <v>73</v>
      </c>
      <c r="F132" s="62">
        <f t="shared" si="13"/>
        <v>74</v>
      </c>
      <c r="G132" s="62">
        <f t="shared" si="13"/>
        <v>73</v>
      </c>
      <c r="H132" s="62">
        <f t="shared" si="13"/>
        <v>76</v>
      </c>
      <c r="I132" s="62">
        <f t="shared" si="13"/>
        <v>75</v>
      </c>
      <c r="J132" s="62">
        <f t="shared" si="13"/>
        <v>74</v>
      </c>
      <c r="K132" s="62">
        <f t="shared" si="13"/>
        <v>74</v>
      </c>
      <c r="L132" s="62">
        <f t="shared" si="13"/>
        <v>75</v>
      </c>
      <c r="M132" s="62">
        <f t="shared" si="13"/>
        <v>77</v>
      </c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</row>
    <row r="133" spans="1:46" ht="8.25" customHeight="1" x14ac:dyDescent="0.2"/>
    <row r="134" spans="1:46" s="32" customFormat="1" x14ac:dyDescent="0.2">
      <c r="A134" s="73" t="s">
        <v>77</v>
      </c>
      <c r="B134" s="75">
        <f t="shared" ref="B134:M134" si="14">+B11+B17+B23+B32+B43+B56+B62+B72+B90+B102+B111+B118+B126+B132</f>
        <v>357473</v>
      </c>
      <c r="C134" s="75">
        <f t="shared" si="14"/>
        <v>361819</v>
      </c>
      <c r="D134" s="75">
        <f t="shared" si="14"/>
        <v>364262</v>
      </c>
      <c r="E134" s="75">
        <f t="shared" si="14"/>
        <v>364060</v>
      </c>
      <c r="F134" s="75">
        <f t="shared" si="14"/>
        <v>363784</v>
      </c>
      <c r="G134" s="75">
        <f t="shared" si="14"/>
        <v>364819</v>
      </c>
      <c r="H134" s="75">
        <f t="shared" si="14"/>
        <v>365838</v>
      </c>
      <c r="I134" s="75">
        <f t="shared" si="14"/>
        <v>365555</v>
      </c>
      <c r="J134" s="75">
        <f t="shared" si="14"/>
        <v>370931</v>
      </c>
      <c r="K134" s="75">
        <f t="shared" si="14"/>
        <v>376114</v>
      </c>
      <c r="L134" s="75">
        <f t="shared" si="14"/>
        <v>381635</v>
      </c>
      <c r="M134" s="75">
        <f t="shared" si="14"/>
        <v>375061</v>
      </c>
    </row>
    <row r="136" spans="1:46" x14ac:dyDescent="0.2">
      <c r="A136" s="71" t="s">
        <v>110</v>
      </c>
    </row>
  </sheetData>
  <mergeCells count="37">
    <mergeCell ref="A114:A115"/>
    <mergeCell ref="B114:M114"/>
    <mergeCell ref="A93:M93"/>
    <mergeCell ref="A95:M95"/>
    <mergeCell ref="A96:M96"/>
    <mergeCell ref="A99:A100"/>
    <mergeCell ref="B26:M26"/>
    <mergeCell ref="B99:M99"/>
    <mergeCell ref="A35:A36"/>
    <mergeCell ref="B35:M35"/>
    <mergeCell ref="B105:M105"/>
    <mergeCell ref="A64:A65"/>
    <mergeCell ref="B64:M64"/>
    <mergeCell ref="A49:M49"/>
    <mergeCell ref="A50:M50"/>
    <mergeCell ref="A53:A54"/>
    <mergeCell ref="B53:M53"/>
    <mergeCell ref="A105:A106"/>
    <mergeCell ref="B58:M58"/>
    <mergeCell ref="A74:A75"/>
    <mergeCell ref="B74:M74"/>
    <mergeCell ref="A129:A130"/>
    <mergeCell ref="B129:M129"/>
    <mergeCell ref="A2:M2"/>
    <mergeCell ref="A4:M4"/>
    <mergeCell ref="A5:M5"/>
    <mergeCell ref="A8:A9"/>
    <mergeCell ref="B8:M8"/>
    <mergeCell ref="A47:M47"/>
    <mergeCell ref="A121:A122"/>
    <mergeCell ref="B121:M121"/>
    <mergeCell ref="A58:A59"/>
    <mergeCell ref="A14:A15"/>
    <mergeCell ref="B14:M14"/>
    <mergeCell ref="A20:A21"/>
    <mergeCell ref="B20:M20"/>
    <mergeCell ref="A26:A27"/>
  </mergeCells>
  <phoneticPr fontId="25" type="noConversion"/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&amp;L&amp;8&amp;G&amp;C&amp;8www.iieg.gob.mx&amp;R&amp;G</oddFoot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6"/>
  <sheetViews>
    <sheetView workbookViewId="0"/>
  </sheetViews>
  <sheetFormatPr baseColWidth="10" defaultColWidth="7.5703125" defaultRowHeight="11.25" x14ac:dyDescent="0.2"/>
  <cols>
    <col min="1" max="1" width="48.28515625" style="25" customWidth="1"/>
    <col min="2" max="13" width="7.140625" style="25" customWidth="1"/>
    <col min="14" max="16384" width="7.5703125" style="25"/>
  </cols>
  <sheetData>
    <row r="1" spans="1:46" ht="20.25" x14ac:dyDescent="0.2">
      <c r="A1" s="57" t="s">
        <v>81</v>
      </c>
    </row>
    <row r="2" spans="1:46" ht="11.25" customHeight="1" x14ac:dyDescent="0.2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27"/>
      <c r="O2" s="27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1:46" ht="12.75" x14ac:dyDescent="0.2">
      <c r="A3" s="58" t="s">
        <v>70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27"/>
      <c r="O3" s="27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</row>
    <row r="4" spans="1:46" ht="12.75" x14ac:dyDescent="0.2">
      <c r="A4" s="188" t="s">
        <v>69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27"/>
      <c r="O4" s="27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</row>
    <row r="5" spans="1:46" ht="12.75" x14ac:dyDescent="0.2">
      <c r="A5" s="188">
        <v>2003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</row>
    <row r="6" spans="1:46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</row>
    <row r="7" spans="1:46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</row>
    <row r="8" spans="1:46" ht="11.25" customHeight="1" x14ac:dyDescent="0.2">
      <c r="A8" s="203" t="s">
        <v>20</v>
      </c>
      <c r="B8" s="204">
        <v>2003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</row>
    <row r="9" spans="1:46" x14ac:dyDescent="0.2">
      <c r="A9" s="203"/>
      <c r="B9" s="72" t="s">
        <v>99</v>
      </c>
      <c r="C9" s="72" t="s">
        <v>100</v>
      </c>
      <c r="D9" s="72" t="s">
        <v>101</v>
      </c>
      <c r="E9" s="72" t="s">
        <v>102</v>
      </c>
      <c r="F9" s="72" t="s">
        <v>103</v>
      </c>
      <c r="G9" s="72" t="s">
        <v>104</v>
      </c>
      <c r="H9" s="72" t="s">
        <v>105</v>
      </c>
      <c r="I9" s="72" t="s">
        <v>106</v>
      </c>
      <c r="J9" s="72" t="s">
        <v>107</v>
      </c>
      <c r="K9" s="72" t="s">
        <v>108</v>
      </c>
      <c r="L9" s="72" t="s">
        <v>109</v>
      </c>
      <c r="M9" s="72" t="s">
        <v>78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</row>
    <row r="10" spans="1:46" ht="12.75" customHeight="1" x14ac:dyDescent="0.2">
      <c r="A10" s="59" t="s">
        <v>17</v>
      </c>
      <c r="B10" s="60">
        <v>9308</v>
      </c>
      <c r="C10" s="60">
        <v>9278</v>
      </c>
      <c r="D10" s="60">
        <v>9289</v>
      </c>
      <c r="E10" s="60">
        <v>9292</v>
      </c>
      <c r="F10" s="60">
        <v>9291</v>
      </c>
      <c r="G10" s="60">
        <v>9283</v>
      </c>
      <c r="H10" s="60">
        <v>9185</v>
      </c>
      <c r="I10" s="60">
        <v>9158</v>
      </c>
      <c r="J10" s="60">
        <v>9190</v>
      </c>
      <c r="K10" s="60">
        <v>9158</v>
      </c>
      <c r="L10" s="60">
        <v>9165</v>
      </c>
      <c r="M10" s="60">
        <v>9128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</row>
    <row r="11" spans="1:46" ht="13.5" customHeight="1" x14ac:dyDescent="0.2">
      <c r="A11" s="61" t="s">
        <v>67</v>
      </c>
      <c r="B11" s="62">
        <f t="shared" ref="B11:M11" si="0">SUM(B10:B10)</f>
        <v>9308</v>
      </c>
      <c r="C11" s="62">
        <f t="shared" si="0"/>
        <v>9278</v>
      </c>
      <c r="D11" s="62">
        <f t="shared" si="0"/>
        <v>9289</v>
      </c>
      <c r="E11" s="62">
        <f t="shared" si="0"/>
        <v>9292</v>
      </c>
      <c r="F11" s="62">
        <f t="shared" si="0"/>
        <v>9291</v>
      </c>
      <c r="G11" s="62">
        <f t="shared" si="0"/>
        <v>9283</v>
      </c>
      <c r="H11" s="62">
        <f t="shared" si="0"/>
        <v>9185</v>
      </c>
      <c r="I11" s="62">
        <f t="shared" si="0"/>
        <v>9158</v>
      </c>
      <c r="J11" s="62">
        <f t="shared" si="0"/>
        <v>9190</v>
      </c>
      <c r="K11" s="62">
        <f t="shared" si="0"/>
        <v>9158</v>
      </c>
      <c r="L11" s="62">
        <f t="shared" si="0"/>
        <v>9165</v>
      </c>
      <c r="M11" s="62">
        <f t="shared" si="0"/>
        <v>9128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</row>
    <row r="12" spans="1:46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8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</row>
    <row r="13" spans="1:46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</row>
    <row r="14" spans="1:46" ht="11.25" customHeight="1" x14ac:dyDescent="0.2">
      <c r="A14" s="203" t="s">
        <v>21</v>
      </c>
      <c r="B14" s="204">
        <v>2003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</row>
    <row r="15" spans="1:46" x14ac:dyDescent="0.2">
      <c r="A15" s="203"/>
      <c r="B15" s="72" t="s">
        <v>99</v>
      </c>
      <c r="C15" s="72" t="s">
        <v>100</v>
      </c>
      <c r="D15" s="72" t="s">
        <v>101</v>
      </c>
      <c r="E15" s="72" t="s">
        <v>102</v>
      </c>
      <c r="F15" s="72" t="s">
        <v>103</v>
      </c>
      <c r="G15" s="72" t="s">
        <v>104</v>
      </c>
      <c r="H15" s="72" t="s">
        <v>105</v>
      </c>
      <c r="I15" s="72" t="s">
        <v>106</v>
      </c>
      <c r="J15" s="72" t="s">
        <v>107</v>
      </c>
      <c r="K15" s="72" t="s">
        <v>108</v>
      </c>
      <c r="L15" s="72" t="s">
        <v>109</v>
      </c>
      <c r="M15" s="72" t="s">
        <v>78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</row>
    <row r="16" spans="1:46" ht="12.75" customHeight="1" x14ac:dyDescent="0.2">
      <c r="A16" s="59" t="s">
        <v>18</v>
      </c>
      <c r="B16" s="60">
        <v>2482</v>
      </c>
      <c r="C16" s="60">
        <v>2480</v>
      </c>
      <c r="D16" s="60">
        <v>2482</v>
      </c>
      <c r="E16" s="60">
        <v>2492</v>
      </c>
      <c r="F16" s="60">
        <v>2529</v>
      </c>
      <c r="G16" s="60">
        <v>2671</v>
      </c>
      <c r="H16" s="60">
        <v>2664</v>
      </c>
      <c r="I16" s="60">
        <v>2650</v>
      </c>
      <c r="J16" s="60">
        <v>2639</v>
      </c>
      <c r="K16" s="60">
        <v>2650</v>
      </c>
      <c r="L16" s="60">
        <v>2679</v>
      </c>
      <c r="M16" s="60">
        <v>2672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</row>
    <row r="17" spans="1:46" ht="13.5" customHeight="1" x14ac:dyDescent="0.2">
      <c r="A17" s="61" t="s">
        <v>67</v>
      </c>
      <c r="B17" s="62">
        <f t="shared" ref="B17:M17" si="1">SUM(B16:B16)</f>
        <v>2482</v>
      </c>
      <c r="C17" s="62">
        <f t="shared" si="1"/>
        <v>2480</v>
      </c>
      <c r="D17" s="62">
        <f t="shared" si="1"/>
        <v>2482</v>
      </c>
      <c r="E17" s="62">
        <f t="shared" si="1"/>
        <v>2492</v>
      </c>
      <c r="F17" s="62">
        <f t="shared" si="1"/>
        <v>2529</v>
      </c>
      <c r="G17" s="62">
        <f t="shared" si="1"/>
        <v>2671</v>
      </c>
      <c r="H17" s="62">
        <f t="shared" si="1"/>
        <v>2664</v>
      </c>
      <c r="I17" s="62">
        <f t="shared" si="1"/>
        <v>2650</v>
      </c>
      <c r="J17" s="62">
        <f t="shared" si="1"/>
        <v>2639</v>
      </c>
      <c r="K17" s="62">
        <f t="shared" si="1"/>
        <v>2650</v>
      </c>
      <c r="L17" s="62">
        <f t="shared" si="1"/>
        <v>2679</v>
      </c>
      <c r="M17" s="62">
        <f t="shared" si="1"/>
        <v>2672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</row>
    <row r="18" spans="1:46" x14ac:dyDescent="0.2">
      <c r="M18" s="29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</row>
    <row r="19" spans="1:46" x14ac:dyDescent="0.2">
      <c r="M19" s="29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</row>
    <row r="20" spans="1:46" ht="11.25" customHeight="1" x14ac:dyDescent="0.2">
      <c r="A20" s="203" t="s">
        <v>19</v>
      </c>
      <c r="B20" s="204">
        <v>2003</v>
      </c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</row>
    <row r="21" spans="1:46" x14ac:dyDescent="0.2">
      <c r="A21" s="203"/>
      <c r="B21" s="72" t="s">
        <v>99</v>
      </c>
      <c r="C21" s="72" t="s">
        <v>100</v>
      </c>
      <c r="D21" s="72" t="s">
        <v>101</v>
      </c>
      <c r="E21" s="72" t="s">
        <v>102</v>
      </c>
      <c r="F21" s="72" t="s">
        <v>103</v>
      </c>
      <c r="G21" s="72" t="s">
        <v>104</v>
      </c>
      <c r="H21" s="72" t="s">
        <v>105</v>
      </c>
      <c r="I21" s="72" t="s">
        <v>106</v>
      </c>
      <c r="J21" s="72" t="s">
        <v>107</v>
      </c>
      <c r="K21" s="72" t="s">
        <v>108</v>
      </c>
      <c r="L21" s="72" t="s">
        <v>109</v>
      </c>
      <c r="M21" s="72" t="s">
        <v>78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</row>
    <row r="22" spans="1:46" x14ac:dyDescent="0.2">
      <c r="A22" s="59" t="s">
        <v>19</v>
      </c>
      <c r="B22" s="60">
        <v>2689</v>
      </c>
      <c r="C22" s="60">
        <v>2678</v>
      </c>
      <c r="D22" s="60">
        <v>2690</v>
      </c>
      <c r="E22" s="60">
        <v>2685</v>
      </c>
      <c r="F22" s="60">
        <v>2668</v>
      </c>
      <c r="G22" s="60">
        <v>2652</v>
      </c>
      <c r="H22" s="60">
        <v>2666</v>
      </c>
      <c r="I22" s="60">
        <v>2611</v>
      </c>
      <c r="J22" s="60">
        <v>2637</v>
      </c>
      <c r="K22" s="60">
        <v>2618</v>
      </c>
      <c r="L22" s="60">
        <v>2659</v>
      </c>
      <c r="M22" s="60">
        <v>2701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</row>
    <row r="23" spans="1:46" ht="13.5" customHeight="1" x14ac:dyDescent="0.2">
      <c r="A23" s="61" t="s">
        <v>67</v>
      </c>
      <c r="B23" s="62">
        <f t="shared" ref="B23:M23" si="2">SUM(B22:B22)</f>
        <v>2689</v>
      </c>
      <c r="C23" s="62">
        <f t="shared" si="2"/>
        <v>2678</v>
      </c>
      <c r="D23" s="62">
        <f t="shared" si="2"/>
        <v>2690</v>
      </c>
      <c r="E23" s="62">
        <f t="shared" si="2"/>
        <v>2685</v>
      </c>
      <c r="F23" s="62">
        <f t="shared" si="2"/>
        <v>2668</v>
      </c>
      <c r="G23" s="62">
        <f t="shared" si="2"/>
        <v>2652</v>
      </c>
      <c r="H23" s="62">
        <f t="shared" si="2"/>
        <v>2666</v>
      </c>
      <c r="I23" s="62">
        <f t="shared" si="2"/>
        <v>2611</v>
      </c>
      <c r="J23" s="62">
        <f t="shared" si="2"/>
        <v>2637</v>
      </c>
      <c r="K23" s="62">
        <f t="shared" si="2"/>
        <v>2618</v>
      </c>
      <c r="L23" s="62">
        <f t="shared" si="2"/>
        <v>2659</v>
      </c>
      <c r="M23" s="62">
        <f t="shared" si="2"/>
        <v>2701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</row>
    <row r="24" spans="1:46" x14ac:dyDescent="0.2">
      <c r="M24" s="29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</row>
    <row r="25" spans="1:46" x14ac:dyDescent="0.2">
      <c r="M25" s="29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</row>
    <row r="26" spans="1:46" ht="11.25" customHeight="1" x14ac:dyDescent="0.2">
      <c r="A26" s="203" t="s">
        <v>22</v>
      </c>
      <c r="B26" s="204">
        <v>2003</v>
      </c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</row>
    <row r="27" spans="1:46" x14ac:dyDescent="0.2">
      <c r="A27" s="203"/>
      <c r="B27" s="72" t="s">
        <v>99</v>
      </c>
      <c r="C27" s="72" t="s">
        <v>100</v>
      </c>
      <c r="D27" s="72" t="s">
        <v>101</v>
      </c>
      <c r="E27" s="72" t="s">
        <v>102</v>
      </c>
      <c r="F27" s="72" t="s">
        <v>103</v>
      </c>
      <c r="G27" s="72" t="s">
        <v>104</v>
      </c>
      <c r="H27" s="72" t="s">
        <v>105</v>
      </c>
      <c r="I27" s="72" t="s">
        <v>106</v>
      </c>
      <c r="J27" s="72" t="s">
        <v>107</v>
      </c>
      <c r="K27" s="72" t="s">
        <v>108</v>
      </c>
      <c r="L27" s="72" t="s">
        <v>109</v>
      </c>
      <c r="M27" s="72" t="s">
        <v>78</v>
      </c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</row>
    <row r="28" spans="1:46" x14ac:dyDescent="0.2">
      <c r="A28" s="59" t="s">
        <v>22</v>
      </c>
      <c r="B28" s="60">
        <v>67784</v>
      </c>
      <c r="C28" s="60">
        <v>68197</v>
      </c>
      <c r="D28" s="60">
        <v>69235</v>
      </c>
      <c r="E28" s="60">
        <v>69208</v>
      </c>
      <c r="F28" s="60">
        <v>68289</v>
      </c>
      <c r="G28" s="60">
        <v>67114</v>
      </c>
      <c r="H28" s="60">
        <v>65551</v>
      </c>
      <c r="I28" s="60">
        <v>65295</v>
      </c>
      <c r="J28" s="60">
        <v>67203</v>
      </c>
      <c r="K28" s="60">
        <v>70604</v>
      </c>
      <c r="L28" s="60">
        <v>72321</v>
      </c>
      <c r="M28" s="60">
        <v>72015</v>
      </c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</row>
    <row r="29" spans="1:46" x14ac:dyDescent="0.2">
      <c r="A29" s="59" t="s">
        <v>23</v>
      </c>
      <c r="B29" s="60">
        <v>1164</v>
      </c>
      <c r="C29" s="60">
        <v>1135</v>
      </c>
      <c r="D29" s="60">
        <v>1105</v>
      </c>
      <c r="E29" s="60">
        <v>1169</v>
      </c>
      <c r="F29" s="60">
        <v>1209</v>
      </c>
      <c r="G29" s="60">
        <v>1191</v>
      </c>
      <c r="H29" s="60">
        <v>1197</v>
      </c>
      <c r="I29" s="60">
        <v>1211</v>
      </c>
      <c r="J29" s="60">
        <v>1175</v>
      </c>
      <c r="K29" s="60">
        <v>1122</v>
      </c>
      <c r="L29" s="60">
        <v>1121</v>
      </c>
      <c r="M29" s="60">
        <v>1089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</row>
    <row r="30" spans="1:46" ht="12.75" customHeight="1" x14ac:dyDescent="0.2">
      <c r="A30" s="59" t="s">
        <v>24</v>
      </c>
      <c r="B30" s="60">
        <v>9993</v>
      </c>
      <c r="C30" s="60">
        <v>10096</v>
      </c>
      <c r="D30" s="60">
        <v>10281</v>
      </c>
      <c r="E30" s="60">
        <v>10417</v>
      </c>
      <c r="F30" s="60">
        <v>10451</v>
      </c>
      <c r="G30" s="60">
        <v>10638</v>
      </c>
      <c r="H30" s="60">
        <v>10628</v>
      </c>
      <c r="I30" s="60">
        <v>10781</v>
      </c>
      <c r="J30" s="60">
        <v>10797</v>
      </c>
      <c r="K30" s="60">
        <v>11068</v>
      </c>
      <c r="L30" s="60">
        <v>11026</v>
      </c>
      <c r="M30" s="60">
        <v>10644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</row>
    <row r="31" spans="1:46" x14ac:dyDescent="0.2">
      <c r="A31" s="59" t="s">
        <v>25</v>
      </c>
      <c r="B31" s="60">
        <v>338</v>
      </c>
      <c r="C31" s="60">
        <v>383</v>
      </c>
      <c r="D31" s="60">
        <v>367</v>
      </c>
      <c r="E31" s="60">
        <v>369</v>
      </c>
      <c r="F31" s="60">
        <v>373</v>
      </c>
      <c r="G31" s="60">
        <v>367</v>
      </c>
      <c r="H31" s="60">
        <v>369</v>
      </c>
      <c r="I31" s="60">
        <v>379</v>
      </c>
      <c r="J31" s="60">
        <v>392</v>
      </c>
      <c r="K31" s="60">
        <v>403</v>
      </c>
      <c r="L31" s="60">
        <v>405</v>
      </c>
      <c r="M31" s="60">
        <v>417</v>
      </c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</row>
    <row r="32" spans="1:46" ht="13.5" customHeight="1" x14ac:dyDescent="0.2">
      <c r="A32" s="61" t="s">
        <v>67</v>
      </c>
      <c r="B32" s="62">
        <f t="shared" ref="B32:M32" si="3">SUM(B28:B31)</f>
        <v>79279</v>
      </c>
      <c r="C32" s="62">
        <f t="shared" si="3"/>
        <v>79811</v>
      </c>
      <c r="D32" s="62">
        <f t="shared" si="3"/>
        <v>80988</v>
      </c>
      <c r="E32" s="62">
        <f t="shared" si="3"/>
        <v>81163</v>
      </c>
      <c r="F32" s="62">
        <f t="shared" si="3"/>
        <v>80322</v>
      </c>
      <c r="G32" s="62">
        <f t="shared" si="3"/>
        <v>79310</v>
      </c>
      <c r="H32" s="62">
        <f t="shared" si="3"/>
        <v>77745</v>
      </c>
      <c r="I32" s="62">
        <f t="shared" si="3"/>
        <v>77666</v>
      </c>
      <c r="J32" s="62">
        <f t="shared" si="3"/>
        <v>79567</v>
      </c>
      <c r="K32" s="62">
        <f t="shared" si="3"/>
        <v>83197</v>
      </c>
      <c r="L32" s="62">
        <f t="shared" si="3"/>
        <v>84873</v>
      </c>
      <c r="M32" s="62">
        <f t="shared" si="3"/>
        <v>84165</v>
      </c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</row>
    <row r="33" spans="1:46" x14ac:dyDescent="0.2">
      <c r="M33" s="29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</row>
    <row r="34" spans="1:46" x14ac:dyDescent="0.2">
      <c r="M34" s="29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</row>
    <row r="35" spans="1:46" ht="11.25" customHeight="1" x14ac:dyDescent="0.2">
      <c r="A35" s="203" t="s">
        <v>26</v>
      </c>
      <c r="B35" s="204">
        <v>2003</v>
      </c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</row>
    <row r="36" spans="1:46" x14ac:dyDescent="0.2">
      <c r="A36" s="203"/>
      <c r="B36" s="72" t="s">
        <v>99</v>
      </c>
      <c r="C36" s="72" t="s">
        <v>100</v>
      </c>
      <c r="D36" s="72" t="s">
        <v>101</v>
      </c>
      <c r="E36" s="72" t="s">
        <v>102</v>
      </c>
      <c r="F36" s="72" t="s">
        <v>103</v>
      </c>
      <c r="G36" s="72" t="s">
        <v>104</v>
      </c>
      <c r="H36" s="72" t="s">
        <v>105</v>
      </c>
      <c r="I36" s="72" t="s">
        <v>106</v>
      </c>
      <c r="J36" s="72" t="s">
        <v>107</v>
      </c>
      <c r="K36" s="72" t="s">
        <v>108</v>
      </c>
      <c r="L36" s="72" t="s">
        <v>109</v>
      </c>
      <c r="M36" s="72" t="s">
        <v>78</v>
      </c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</row>
    <row r="37" spans="1:46" x14ac:dyDescent="0.2">
      <c r="A37" s="59" t="s">
        <v>27</v>
      </c>
      <c r="B37" s="60">
        <v>39</v>
      </c>
      <c r="C37" s="60">
        <v>37</v>
      </c>
      <c r="D37" s="60">
        <v>33</v>
      </c>
      <c r="E37" s="60">
        <v>29</v>
      </c>
      <c r="F37" s="60">
        <v>27</v>
      </c>
      <c r="G37" s="60">
        <v>26</v>
      </c>
      <c r="H37" s="60">
        <v>24</v>
      </c>
      <c r="I37" s="60">
        <v>28</v>
      </c>
      <c r="J37" s="60">
        <v>24</v>
      </c>
      <c r="K37" s="60">
        <v>23</v>
      </c>
      <c r="L37" s="60">
        <v>23</v>
      </c>
      <c r="M37" s="60">
        <v>23</v>
      </c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</row>
    <row r="38" spans="1:46" ht="22.5" x14ac:dyDescent="0.2">
      <c r="A38" s="59" t="s">
        <v>31</v>
      </c>
      <c r="B38" s="60">
        <v>627</v>
      </c>
      <c r="C38" s="60">
        <v>635</v>
      </c>
      <c r="D38" s="60">
        <v>627</v>
      </c>
      <c r="E38" s="60">
        <v>608</v>
      </c>
      <c r="F38" s="60">
        <v>637</v>
      </c>
      <c r="G38" s="60">
        <v>703</v>
      </c>
      <c r="H38" s="60">
        <v>665</v>
      </c>
      <c r="I38" s="60">
        <v>656</v>
      </c>
      <c r="J38" s="60">
        <v>653</v>
      </c>
      <c r="K38" s="60">
        <v>676</v>
      </c>
      <c r="L38" s="60">
        <v>675</v>
      </c>
      <c r="M38" s="60">
        <v>692</v>
      </c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</row>
    <row r="39" spans="1:46" ht="22.5" x14ac:dyDescent="0.2">
      <c r="A39" s="59" t="s">
        <v>32</v>
      </c>
      <c r="B39" s="60">
        <v>390</v>
      </c>
      <c r="C39" s="60">
        <v>414</v>
      </c>
      <c r="D39" s="60">
        <v>442</v>
      </c>
      <c r="E39" s="60">
        <v>445</v>
      </c>
      <c r="F39" s="60">
        <v>501</v>
      </c>
      <c r="G39" s="60">
        <v>524</v>
      </c>
      <c r="H39" s="60">
        <v>517</v>
      </c>
      <c r="I39" s="60">
        <v>530</v>
      </c>
      <c r="J39" s="60">
        <v>469</v>
      </c>
      <c r="K39" s="60">
        <v>496</v>
      </c>
      <c r="L39" s="60">
        <v>501</v>
      </c>
      <c r="M39" s="60">
        <v>502</v>
      </c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</row>
    <row r="40" spans="1:46" x14ac:dyDescent="0.2">
      <c r="A40" s="59" t="s">
        <v>28</v>
      </c>
      <c r="B40" s="60">
        <v>248</v>
      </c>
      <c r="C40" s="60">
        <v>269</v>
      </c>
      <c r="D40" s="60">
        <v>255</v>
      </c>
      <c r="E40" s="60">
        <v>243</v>
      </c>
      <c r="F40" s="60">
        <v>253</v>
      </c>
      <c r="G40" s="60">
        <v>243</v>
      </c>
      <c r="H40" s="60">
        <v>247</v>
      </c>
      <c r="I40" s="60">
        <v>235</v>
      </c>
      <c r="J40" s="60">
        <v>241</v>
      </c>
      <c r="K40" s="60">
        <v>233</v>
      </c>
      <c r="L40" s="60">
        <v>230</v>
      </c>
      <c r="M40" s="60">
        <v>231</v>
      </c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</row>
    <row r="41" spans="1:46" x14ac:dyDescent="0.2">
      <c r="A41" s="59" t="s">
        <v>29</v>
      </c>
      <c r="B41" s="60">
        <v>636</v>
      </c>
      <c r="C41" s="60">
        <v>628</v>
      </c>
      <c r="D41" s="60">
        <v>642</v>
      </c>
      <c r="E41" s="60">
        <v>633</v>
      </c>
      <c r="F41" s="60">
        <v>639</v>
      </c>
      <c r="G41" s="60">
        <v>644</v>
      </c>
      <c r="H41" s="60">
        <v>676</v>
      </c>
      <c r="I41" s="60">
        <v>700</v>
      </c>
      <c r="J41" s="60">
        <v>695</v>
      </c>
      <c r="K41" s="60">
        <v>697</v>
      </c>
      <c r="L41" s="60">
        <v>714</v>
      </c>
      <c r="M41" s="60">
        <v>725</v>
      </c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</row>
    <row r="42" spans="1:46" x14ac:dyDescent="0.2">
      <c r="A42" s="59" t="s">
        <v>30</v>
      </c>
      <c r="B42" s="60">
        <v>341</v>
      </c>
      <c r="C42" s="60">
        <v>313</v>
      </c>
      <c r="D42" s="60">
        <v>319</v>
      </c>
      <c r="E42" s="60">
        <v>321</v>
      </c>
      <c r="F42" s="60">
        <v>319</v>
      </c>
      <c r="G42" s="60">
        <v>319</v>
      </c>
      <c r="H42" s="60">
        <v>398</v>
      </c>
      <c r="I42" s="60">
        <v>398</v>
      </c>
      <c r="J42" s="60">
        <v>396</v>
      </c>
      <c r="K42" s="60">
        <v>403</v>
      </c>
      <c r="L42" s="60">
        <v>398</v>
      </c>
      <c r="M42" s="60">
        <v>400</v>
      </c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</row>
    <row r="43" spans="1:46" ht="13.5" customHeight="1" x14ac:dyDescent="0.2">
      <c r="A43" s="61" t="s">
        <v>67</v>
      </c>
      <c r="B43" s="62">
        <f t="shared" ref="B43:M43" si="4">SUM(B37:B42)</f>
        <v>2281</v>
      </c>
      <c r="C43" s="62">
        <f t="shared" si="4"/>
        <v>2296</v>
      </c>
      <c r="D43" s="62">
        <f t="shared" si="4"/>
        <v>2318</v>
      </c>
      <c r="E43" s="62">
        <f t="shared" si="4"/>
        <v>2279</v>
      </c>
      <c r="F43" s="62">
        <f t="shared" si="4"/>
        <v>2376</v>
      </c>
      <c r="G43" s="62">
        <f t="shared" si="4"/>
        <v>2459</v>
      </c>
      <c r="H43" s="62">
        <f t="shared" si="4"/>
        <v>2527</v>
      </c>
      <c r="I43" s="62">
        <f t="shared" si="4"/>
        <v>2547</v>
      </c>
      <c r="J43" s="62">
        <f t="shared" si="4"/>
        <v>2478</v>
      </c>
      <c r="K43" s="62">
        <f t="shared" si="4"/>
        <v>2528</v>
      </c>
      <c r="L43" s="62">
        <f t="shared" si="4"/>
        <v>2541</v>
      </c>
      <c r="M43" s="62">
        <f t="shared" si="4"/>
        <v>2573</v>
      </c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</row>
    <row r="44" spans="1:46" s="36" customFormat="1" ht="13.5" customHeight="1" x14ac:dyDescent="0.2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</row>
    <row r="45" spans="1:46" s="36" customFormat="1" ht="13.5" customHeight="1" x14ac:dyDescent="0.2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</row>
    <row r="46" spans="1:46" ht="20.25" x14ac:dyDescent="0.2">
      <c r="A46" s="57" t="s">
        <v>81</v>
      </c>
    </row>
    <row r="47" spans="1:46" ht="11.25" customHeight="1" x14ac:dyDescent="0.2">
      <c r="A47" s="188" t="s">
        <v>72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27"/>
      <c r="O47" s="27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</row>
    <row r="48" spans="1:46" ht="12.75" x14ac:dyDescent="0.2">
      <c r="A48" s="58" t="s">
        <v>70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27"/>
      <c r="O48" s="27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</row>
    <row r="49" spans="1:46" ht="12.75" x14ac:dyDescent="0.2">
      <c r="A49" s="188" t="s">
        <v>69</v>
      </c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27"/>
      <c r="O49" s="27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</row>
    <row r="50" spans="1:46" ht="12.75" x14ac:dyDescent="0.2">
      <c r="A50" s="188">
        <v>2003</v>
      </c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</row>
    <row r="51" spans="1:46" ht="6" customHeight="1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</row>
    <row r="52" spans="1:46" s="31" customFormat="1" ht="6" customHeight="1" x14ac:dyDescent="0.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30"/>
      <c r="N52" s="30"/>
      <c r="O52" s="30"/>
    </row>
    <row r="53" spans="1:46" x14ac:dyDescent="0.2">
      <c r="A53" s="203" t="s">
        <v>33</v>
      </c>
      <c r="B53" s="204">
        <v>2003</v>
      </c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</row>
    <row r="54" spans="1:46" x14ac:dyDescent="0.2">
      <c r="A54" s="203"/>
      <c r="B54" s="72" t="s">
        <v>99</v>
      </c>
      <c r="C54" s="72" t="s">
        <v>100</v>
      </c>
      <c r="D54" s="72" t="s">
        <v>101</v>
      </c>
      <c r="E54" s="72" t="s">
        <v>102</v>
      </c>
      <c r="F54" s="72" t="s">
        <v>103</v>
      </c>
      <c r="G54" s="72" t="s">
        <v>104</v>
      </c>
      <c r="H54" s="72" t="s">
        <v>105</v>
      </c>
      <c r="I54" s="72" t="s">
        <v>106</v>
      </c>
      <c r="J54" s="72" t="s">
        <v>107</v>
      </c>
      <c r="K54" s="72" t="s">
        <v>108</v>
      </c>
      <c r="L54" s="72" t="s">
        <v>109</v>
      </c>
      <c r="M54" s="72" t="s">
        <v>78</v>
      </c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</row>
    <row r="55" spans="1:46" x14ac:dyDescent="0.2">
      <c r="A55" s="59" t="s">
        <v>33</v>
      </c>
      <c r="B55" s="60">
        <v>21523</v>
      </c>
      <c r="C55" s="60">
        <v>21611</v>
      </c>
      <c r="D55" s="60">
        <v>21599</v>
      </c>
      <c r="E55" s="60">
        <v>21328</v>
      </c>
      <c r="F55" s="60">
        <v>20974</v>
      </c>
      <c r="G55" s="60">
        <v>20729</v>
      </c>
      <c r="H55" s="60">
        <v>21666</v>
      </c>
      <c r="I55" s="60">
        <v>21016</v>
      </c>
      <c r="J55" s="60">
        <v>20658</v>
      </c>
      <c r="K55" s="60">
        <v>20613</v>
      </c>
      <c r="L55" s="60">
        <v>21307</v>
      </c>
      <c r="M55" s="60">
        <v>21593</v>
      </c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</row>
    <row r="56" spans="1:46" ht="13.5" customHeight="1" x14ac:dyDescent="0.2">
      <c r="A56" s="61" t="s">
        <v>67</v>
      </c>
      <c r="B56" s="62">
        <f t="shared" ref="B56:M56" si="5">SUM(B55:B55)</f>
        <v>21523</v>
      </c>
      <c r="C56" s="62">
        <f t="shared" si="5"/>
        <v>21611</v>
      </c>
      <c r="D56" s="62">
        <f t="shared" si="5"/>
        <v>21599</v>
      </c>
      <c r="E56" s="62">
        <f t="shared" si="5"/>
        <v>21328</v>
      </c>
      <c r="F56" s="62">
        <f t="shared" si="5"/>
        <v>20974</v>
      </c>
      <c r="G56" s="62">
        <f t="shared" si="5"/>
        <v>20729</v>
      </c>
      <c r="H56" s="62">
        <f t="shared" si="5"/>
        <v>21666</v>
      </c>
      <c r="I56" s="62">
        <f t="shared" si="5"/>
        <v>21016</v>
      </c>
      <c r="J56" s="62">
        <f t="shared" si="5"/>
        <v>20658</v>
      </c>
      <c r="K56" s="62">
        <f t="shared" si="5"/>
        <v>20613</v>
      </c>
      <c r="L56" s="62">
        <f t="shared" si="5"/>
        <v>21307</v>
      </c>
      <c r="M56" s="62">
        <f t="shared" si="5"/>
        <v>21593</v>
      </c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</row>
    <row r="58" spans="1:46" x14ac:dyDescent="0.2">
      <c r="A58" s="203" t="s">
        <v>34</v>
      </c>
      <c r="B58" s="204">
        <v>2003</v>
      </c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</row>
    <row r="59" spans="1:46" x14ac:dyDescent="0.2">
      <c r="A59" s="203"/>
      <c r="B59" s="72" t="s">
        <v>99</v>
      </c>
      <c r="C59" s="72" t="s">
        <v>100</v>
      </c>
      <c r="D59" s="72" t="s">
        <v>101</v>
      </c>
      <c r="E59" s="72" t="s">
        <v>102</v>
      </c>
      <c r="F59" s="72" t="s">
        <v>103</v>
      </c>
      <c r="G59" s="72" t="s">
        <v>104</v>
      </c>
      <c r="H59" s="72" t="s">
        <v>105</v>
      </c>
      <c r="I59" s="72" t="s">
        <v>106</v>
      </c>
      <c r="J59" s="72" t="s">
        <v>107</v>
      </c>
      <c r="K59" s="72" t="s">
        <v>108</v>
      </c>
      <c r="L59" s="72" t="s">
        <v>109</v>
      </c>
      <c r="M59" s="72" t="s">
        <v>78</v>
      </c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</row>
    <row r="60" spans="1:46" x14ac:dyDescent="0.2">
      <c r="A60" s="59" t="s">
        <v>35</v>
      </c>
      <c r="B60" s="60">
        <v>27566</v>
      </c>
      <c r="C60" s="60">
        <v>28004</v>
      </c>
      <c r="D60" s="60">
        <v>28217</v>
      </c>
      <c r="E60" s="60">
        <v>28215</v>
      </c>
      <c r="F60" s="60">
        <v>27903</v>
      </c>
      <c r="G60" s="60">
        <v>27878</v>
      </c>
      <c r="H60" s="60">
        <v>27986</v>
      </c>
      <c r="I60" s="60">
        <v>27639</v>
      </c>
      <c r="J60" s="60">
        <v>27461</v>
      </c>
      <c r="K60" s="60">
        <v>28028</v>
      </c>
      <c r="L60" s="60">
        <v>28446</v>
      </c>
      <c r="M60" s="60">
        <v>28451</v>
      </c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</row>
    <row r="61" spans="1:46" x14ac:dyDescent="0.2">
      <c r="A61" s="59" t="s">
        <v>36</v>
      </c>
      <c r="B61" s="60">
        <v>1321</v>
      </c>
      <c r="C61" s="60">
        <v>1351</v>
      </c>
      <c r="D61" s="60">
        <v>1348</v>
      </c>
      <c r="E61" s="60">
        <v>1338</v>
      </c>
      <c r="F61" s="60">
        <v>1321</v>
      </c>
      <c r="G61" s="60">
        <v>1365</v>
      </c>
      <c r="H61" s="60">
        <v>1381</v>
      </c>
      <c r="I61" s="60">
        <v>1476</v>
      </c>
      <c r="J61" s="60">
        <v>1491</v>
      </c>
      <c r="K61" s="60">
        <v>1494</v>
      </c>
      <c r="L61" s="60">
        <v>1503</v>
      </c>
      <c r="M61" s="60">
        <v>1560</v>
      </c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</row>
    <row r="62" spans="1:46" ht="13.5" customHeight="1" x14ac:dyDescent="0.2">
      <c r="A62" s="61" t="s">
        <v>67</v>
      </c>
      <c r="B62" s="62">
        <f t="shared" ref="B62:M62" si="6">SUM(B60:B61)</f>
        <v>28887</v>
      </c>
      <c r="C62" s="62">
        <f t="shared" si="6"/>
        <v>29355</v>
      </c>
      <c r="D62" s="62">
        <f t="shared" si="6"/>
        <v>29565</v>
      </c>
      <c r="E62" s="62">
        <f t="shared" si="6"/>
        <v>29553</v>
      </c>
      <c r="F62" s="62">
        <f t="shared" si="6"/>
        <v>29224</v>
      </c>
      <c r="G62" s="62">
        <f t="shared" si="6"/>
        <v>29243</v>
      </c>
      <c r="H62" s="62">
        <f t="shared" si="6"/>
        <v>29367</v>
      </c>
      <c r="I62" s="62">
        <f t="shared" si="6"/>
        <v>29115</v>
      </c>
      <c r="J62" s="62">
        <f t="shared" si="6"/>
        <v>28952</v>
      </c>
      <c r="K62" s="62">
        <f t="shared" si="6"/>
        <v>29522</v>
      </c>
      <c r="L62" s="62">
        <f t="shared" si="6"/>
        <v>29949</v>
      </c>
      <c r="M62" s="62">
        <f t="shared" si="6"/>
        <v>30011</v>
      </c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</row>
    <row r="64" spans="1:46" x14ac:dyDescent="0.2">
      <c r="A64" s="203" t="s">
        <v>37</v>
      </c>
      <c r="B64" s="204">
        <v>2003</v>
      </c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</row>
    <row r="65" spans="1:46" x14ac:dyDescent="0.2">
      <c r="A65" s="203"/>
      <c r="B65" s="72" t="s">
        <v>99</v>
      </c>
      <c r="C65" s="72" t="s">
        <v>100</v>
      </c>
      <c r="D65" s="72" t="s">
        <v>101</v>
      </c>
      <c r="E65" s="72" t="s">
        <v>102</v>
      </c>
      <c r="F65" s="72" t="s">
        <v>103</v>
      </c>
      <c r="G65" s="72" t="s">
        <v>104</v>
      </c>
      <c r="H65" s="72" t="s">
        <v>105</v>
      </c>
      <c r="I65" s="72" t="s">
        <v>106</v>
      </c>
      <c r="J65" s="72" t="s">
        <v>107</v>
      </c>
      <c r="K65" s="72" t="s">
        <v>108</v>
      </c>
      <c r="L65" s="72" t="s">
        <v>109</v>
      </c>
      <c r="M65" s="72" t="s">
        <v>78</v>
      </c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</row>
    <row r="66" spans="1:46" x14ac:dyDescent="0.2">
      <c r="A66" s="59" t="s">
        <v>38</v>
      </c>
      <c r="B66" s="60">
        <v>6127</v>
      </c>
      <c r="C66" s="60">
        <v>6072</v>
      </c>
      <c r="D66" s="60">
        <v>6134</v>
      </c>
      <c r="E66" s="60">
        <v>6102</v>
      </c>
      <c r="F66" s="60">
        <v>6067</v>
      </c>
      <c r="G66" s="60">
        <v>6046</v>
      </c>
      <c r="H66" s="60">
        <v>6170</v>
      </c>
      <c r="I66" s="60">
        <v>6090</v>
      </c>
      <c r="J66" s="60">
        <v>6156</v>
      </c>
      <c r="K66" s="60">
        <v>6241</v>
      </c>
      <c r="L66" s="60">
        <v>6095</v>
      </c>
      <c r="M66" s="60">
        <v>5965</v>
      </c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</row>
    <row r="67" spans="1:46" x14ac:dyDescent="0.2">
      <c r="A67" s="59" t="s">
        <v>39</v>
      </c>
      <c r="B67" s="60">
        <v>2934</v>
      </c>
      <c r="C67" s="60">
        <v>2926</v>
      </c>
      <c r="D67" s="60">
        <v>2901</v>
      </c>
      <c r="E67" s="60">
        <v>2883</v>
      </c>
      <c r="F67" s="60">
        <v>2936</v>
      </c>
      <c r="G67" s="60">
        <v>2929</v>
      </c>
      <c r="H67" s="60">
        <v>2946</v>
      </c>
      <c r="I67" s="60">
        <v>2948</v>
      </c>
      <c r="J67" s="60">
        <v>2968</v>
      </c>
      <c r="K67" s="60">
        <v>3008</v>
      </c>
      <c r="L67" s="60">
        <v>2992</v>
      </c>
      <c r="M67" s="60">
        <v>3027</v>
      </c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</row>
    <row r="68" spans="1:46" s="41" customFormat="1" x14ac:dyDescent="0.2">
      <c r="A68" s="59" t="s">
        <v>40</v>
      </c>
      <c r="B68" s="60">
        <v>12</v>
      </c>
      <c r="C68" s="60">
        <v>12</v>
      </c>
      <c r="D68" s="60">
        <v>12</v>
      </c>
      <c r="E68" s="60">
        <v>12</v>
      </c>
      <c r="F68" s="60">
        <v>12</v>
      </c>
      <c r="G68" s="60">
        <v>12</v>
      </c>
      <c r="H68" s="60">
        <v>8</v>
      </c>
      <c r="I68" s="60">
        <v>8</v>
      </c>
      <c r="J68" s="60">
        <v>8</v>
      </c>
      <c r="K68" s="60">
        <v>8</v>
      </c>
      <c r="L68" s="60">
        <v>8</v>
      </c>
      <c r="M68" s="60">
        <v>8</v>
      </c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</row>
    <row r="69" spans="1:46" x14ac:dyDescent="0.2">
      <c r="A69" s="59" t="s">
        <v>41</v>
      </c>
      <c r="B69" s="60">
        <v>848</v>
      </c>
      <c r="C69" s="60">
        <v>862</v>
      </c>
      <c r="D69" s="60">
        <v>840</v>
      </c>
      <c r="E69" s="60">
        <v>816</v>
      </c>
      <c r="F69" s="60">
        <v>815</v>
      </c>
      <c r="G69" s="60">
        <v>813</v>
      </c>
      <c r="H69" s="60">
        <v>830</v>
      </c>
      <c r="I69" s="60">
        <v>801</v>
      </c>
      <c r="J69" s="60">
        <v>806</v>
      </c>
      <c r="K69" s="60">
        <v>805</v>
      </c>
      <c r="L69" s="60">
        <v>725</v>
      </c>
      <c r="M69" s="60">
        <v>705</v>
      </c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</row>
    <row r="70" spans="1:46" x14ac:dyDescent="0.2">
      <c r="A70" s="59" t="s">
        <v>42</v>
      </c>
      <c r="B70" s="60">
        <v>122</v>
      </c>
      <c r="C70" s="60">
        <v>128</v>
      </c>
      <c r="D70" s="60">
        <v>134</v>
      </c>
      <c r="E70" s="60">
        <v>132</v>
      </c>
      <c r="F70" s="60">
        <v>126</v>
      </c>
      <c r="G70" s="60">
        <v>125</v>
      </c>
      <c r="H70" s="60">
        <v>129</v>
      </c>
      <c r="I70" s="60">
        <v>119</v>
      </c>
      <c r="J70" s="60">
        <v>120</v>
      </c>
      <c r="K70" s="60">
        <v>125</v>
      </c>
      <c r="L70" s="60">
        <v>127</v>
      </c>
      <c r="M70" s="60">
        <v>130</v>
      </c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</row>
    <row r="71" spans="1:46" x14ac:dyDescent="0.2">
      <c r="A71" s="59" t="s">
        <v>43</v>
      </c>
      <c r="B71" s="60">
        <v>337</v>
      </c>
      <c r="C71" s="60">
        <v>348</v>
      </c>
      <c r="D71" s="60">
        <v>350</v>
      </c>
      <c r="E71" s="60">
        <v>353</v>
      </c>
      <c r="F71" s="60">
        <v>354</v>
      </c>
      <c r="G71" s="60">
        <v>364</v>
      </c>
      <c r="H71" s="60">
        <v>351</v>
      </c>
      <c r="I71" s="60">
        <v>368</v>
      </c>
      <c r="J71" s="60">
        <v>359</v>
      </c>
      <c r="K71" s="60">
        <v>348</v>
      </c>
      <c r="L71" s="60">
        <v>346</v>
      </c>
      <c r="M71" s="60">
        <v>134</v>
      </c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</row>
    <row r="72" spans="1:46" ht="13.5" customHeight="1" x14ac:dyDescent="0.2">
      <c r="A72" s="61" t="s">
        <v>67</v>
      </c>
      <c r="B72" s="62">
        <f t="shared" ref="B72:M72" si="7">SUM(B66:B71)</f>
        <v>10380</v>
      </c>
      <c r="C72" s="62">
        <f t="shared" si="7"/>
        <v>10348</v>
      </c>
      <c r="D72" s="62">
        <f t="shared" si="7"/>
        <v>10371</v>
      </c>
      <c r="E72" s="62">
        <f t="shared" si="7"/>
        <v>10298</v>
      </c>
      <c r="F72" s="62">
        <f t="shared" si="7"/>
        <v>10310</v>
      </c>
      <c r="G72" s="62">
        <f t="shared" si="7"/>
        <v>10289</v>
      </c>
      <c r="H72" s="62">
        <f t="shared" si="7"/>
        <v>10434</v>
      </c>
      <c r="I72" s="62">
        <f t="shared" si="7"/>
        <v>10334</v>
      </c>
      <c r="J72" s="62">
        <f t="shared" si="7"/>
        <v>10417</v>
      </c>
      <c r="K72" s="62">
        <f t="shared" si="7"/>
        <v>10535</v>
      </c>
      <c r="L72" s="62">
        <f t="shared" si="7"/>
        <v>10293</v>
      </c>
      <c r="M72" s="62">
        <f t="shared" si="7"/>
        <v>9969</v>
      </c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</row>
    <row r="74" spans="1:46" x14ac:dyDescent="0.2">
      <c r="A74" s="203" t="s">
        <v>44</v>
      </c>
      <c r="B74" s="204">
        <v>2003</v>
      </c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</row>
    <row r="75" spans="1:46" x14ac:dyDescent="0.2">
      <c r="A75" s="203"/>
      <c r="B75" s="72" t="s">
        <v>99</v>
      </c>
      <c r="C75" s="72" t="s">
        <v>100</v>
      </c>
      <c r="D75" s="72" t="s">
        <v>101</v>
      </c>
      <c r="E75" s="72" t="s">
        <v>102</v>
      </c>
      <c r="F75" s="72" t="s">
        <v>103</v>
      </c>
      <c r="G75" s="72" t="s">
        <v>104</v>
      </c>
      <c r="H75" s="72" t="s">
        <v>105</v>
      </c>
      <c r="I75" s="72" t="s">
        <v>106</v>
      </c>
      <c r="J75" s="72" t="s">
        <v>107</v>
      </c>
      <c r="K75" s="72" t="s">
        <v>108</v>
      </c>
      <c r="L75" s="72" t="s">
        <v>109</v>
      </c>
      <c r="M75" s="72" t="s">
        <v>78</v>
      </c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</row>
    <row r="76" spans="1:46" ht="22.5" x14ac:dyDescent="0.2">
      <c r="A76" s="59" t="s">
        <v>97</v>
      </c>
      <c r="B76" s="60">
        <v>13239</v>
      </c>
      <c r="C76" s="60">
        <v>13316</v>
      </c>
      <c r="D76" s="60">
        <v>13271</v>
      </c>
      <c r="E76" s="60">
        <v>13439</v>
      </c>
      <c r="F76" s="60">
        <v>13477</v>
      </c>
      <c r="G76" s="60">
        <v>13413</v>
      </c>
      <c r="H76" s="60">
        <v>13304</v>
      </c>
      <c r="I76" s="60">
        <v>13326</v>
      </c>
      <c r="J76" s="60">
        <v>13528</v>
      </c>
      <c r="K76" s="60">
        <v>13543</v>
      </c>
      <c r="L76" s="60">
        <v>13588</v>
      </c>
      <c r="M76" s="60">
        <v>13545</v>
      </c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</row>
    <row r="77" spans="1:46" ht="22.5" x14ac:dyDescent="0.2">
      <c r="A77" s="59" t="s">
        <v>56</v>
      </c>
      <c r="B77" s="60">
        <v>426</v>
      </c>
      <c r="C77" s="60">
        <v>507</v>
      </c>
      <c r="D77" s="60">
        <v>497</v>
      </c>
      <c r="E77" s="60">
        <v>508</v>
      </c>
      <c r="F77" s="60">
        <v>514</v>
      </c>
      <c r="G77" s="60">
        <v>526</v>
      </c>
      <c r="H77" s="60">
        <v>514</v>
      </c>
      <c r="I77" s="60">
        <v>507</v>
      </c>
      <c r="J77" s="60">
        <v>513</v>
      </c>
      <c r="K77" s="60">
        <v>513</v>
      </c>
      <c r="L77" s="60">
        <v>504</v>
      </c>
      <c r="M77" s="60">
        <v>502</v>
      </c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</row>
    <row r="78" spans="1:46" ht="22.5" x14ac:dyDescent="0.2">
      <c r="A78" s="59" t="s">
        <v>57</v>
      </c>
      <c r="B78" s="60">
        <v>731</v>
      </c>
      <c r="C78" s="60">
        <v>739</v>
      </c>
      <c r="D78" s="60">
        <v>733</v>
      </c>
      <c r="E78" s="60">
        <v>740</v>
      </c>
      <c r="F78" s="60">
        <v>746</v>
      </c>
      <c r="G78" s="60">
        <v>743</v>
      </c>
      <c r="H78" s="60">
        <v>766</v>
      </c>
      <c r="I78" s="60">
        <v>787</v>
      </c>
      <c r="J78" s="60">
        <v>791</v>
      </c>
      <c r="K78" s="60">
        <v>808</v>
      </c>
      <c r="L78" s="60">
        <v>797</v>
      </c>
      <c r="M78" s="60">
        <v>788</v>
      </c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</row>
    <row r="79" spans="1:46" x14ac:dyDescent="0.2">
      <c r="A79" s="59" t="s">
        <v>45</v>
      </c>
      <c r="B79" s="60">
        <v>513</v>
      </c>
      <c r="C79" s="60">
        <v>516</v>
      </c>
      <c r="D79" s="60">
        <v>526</v>
      </c>
      <c r="E79" s="60">
        <v>539</v>
      </c>
      <c r="F79" s="60">
        <v>568</v>
      </c>
      <c r="G79" s="60">
        <v>567</v>
      </c>
      <c r="H79" s="60">
        <v>569</v>
      </c>
      <c r="I79" s="60">
        <v>595</v>
      </c>
      <c r="J79" s="60">
        <v>571</v>
      </c>
      <c r="K79" s="60">
        <v>556</v>
      </c>
      <c r="L79" s="60">
        <v>579</v>
      </c>
      <c r="M79" s="60">
        <v>564</v>
      </c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</row>
    <row r="80" spans="1:46" x14ac:dyDescent="0.2">
      <c r="A80" s="59" t="s">
        <v>46</v>
      </c>
      <c r="B80" s="60">
        <v>1296</v>
      </c>
      <c r="C80" s="60">
        <v>1325</v>
      </c>
      <c r="D80" s="60">
        <v>1327</v>
      </c>
      <c r="E80" s="60">
        <v>1351</v>
      </c>
      <c r="F80" s="60">
        <v>1342</v>
      </c>
      <c r="G80" s="60">
        <v>1370</v>
      </c>
      <c r="H80" s="60">
        <v>1373</v>
      </c>
      <c r="I80" s="60">
        <v>1366</v>
      </c>
      <c r="J80" s="60">
        <v>1413</v>
      </c>
      <c r="K80" s="60">
        <v>1427</v>
      </c>
      <c r="L80" s="60">
        <v>1457</v>
      </c>
      <c r="M80" s="60">
        <v>1477</v>
      </c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</row>
    <row r="81" spans="1:46" x14ac:dyDescent="0.2">
      <c r="A81" s="59" t="s">
        <v>47</v>
      </c>
      <c r="B81" s="60">
        <v>3065</v>
      </c>
      <c r="C81" s="60">
        <v>3126</v>
      </c>
      <c r="D81" s="60">
        <v>3257</v>
      </c>
      <c r="E81" s="60">
        <v>3132</v>
      </c>
      <c r="F81" s="60">
        <v>3310</v>
      </c>
      <c r="G81" s="60">
        <v>3258</v>
      </c>
      <c r="H81" s="60">
        <v>3471</v>
      </c>
      <c r="I81" s="60">
        <v>3507</v>
      </c>
      <c r="J81" s="60">
        <v>3642</v>
      </c>
      <c r="K81" s="60">
        <v>3636</v>
      </c>
      <c r="L81" s="60">
        <v>3685</v>
      </c>
      <c r="M81" s="60">
        <v>3261</v>
      </c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</row>
    <row r="82" spans="1:46" x14ac:dyDescent="0.2">
      <c r="A82" s="59" t="s">
        <v>48</v>
      </c>
      <c r="B82" s="60">
        <v>8415</v>
      </c>
      <c r="C82" s="60">
        <v>8280</v>
      </c>
      <c r="D82" s="60">
        <v>8060</v>
      </c>
      <c r="E82" s="60">
        <v>8231</v>
      </c>
      <c r="F82" s="60">
        <v>8241</v>
      </c>
      <c r="G82" s="60">
        <v>7947</v>
      </c>
      <c r="H82" s="60">
        <v>7920</v>
      </c>
      <c r="I82" s="60">
        <v>7946</v>
      </c>
      <c r="J82" s="60">
        <v>8284</v>
      </c>
      <c r="K82" s="60">
        <v>8171</v>
      </c>
      <c r="L82" s="60">
        <v>7935</v>
      </c>
      <c r="M82" s="60">
        <v>7587</v>
      </c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</row>
    <row r="83" spans="1:46" x14ac:dyDescent="0.2">
      <c r="A83" s="59" t="s">
        <v>49</v>
      </c>
      <c r="B83" s="60">
        <v>109</v>
      </c>
      <c r="C83" s="60">
        <v>123</v>
      </c>
      <c r="D83" s="60">
        <v>177</v>
      </c>
      <c r="E83" s="60">
        <v>183</v>
      </c>
      <c r="F83" s="60">
        <v>186</v>
      </c>
      <c r="G83" s="60">
        <v>201</v>
      </c>
      <c r="H83" s="60">
        <v>211</v>
      </c>
      <c r="I83" s="60">
        <v>202</v>
      </c>
      <c r="J83" s="60">
        <v>200</v>
      </c>
      <c r="K83" s="60">
        <v>216</v>
      </c>
      <c r="L83" s="60">
        <v>219</v>
      </c>
      <c r="M83" s="60">
        <v>213</v>
      </c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</row>
    <row r="84" spans="1:46" x14ac:dyDescent="0.2">
      <c r="A84" s="59" t="s">
        <v>55</v>
      </c>
      <c r="B84" s="60">
        <v>268</v>
      </c>
      <c r="C84" s="60">
        <v>275</v>
      </c>
      <c r="D84" s="60">
        <v>286</v>
      </c>
      <c r="E84" s="60">
        <v>283</v>
      </c>
      <c r="F84" s="60">
        <v>274</v>
      </c>
      <c r="G84" s="60">
        <v>270</v>
      </c>
      <c r="H84" s="60">
        <v>284</v>
      </c>
      <c r="I84" s="60">
        <v>299</v>
      </c>
      <c r="J84" s="60">
        <v>288</v>
      </c>
      <c r="K84" s="60">
        <v>273</v>
      </c>
      <c r="L84" s="60">
        <v>282</v>
      </c>
      <c r="M84" s="60">
        <v>270</v>
      </c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</row>
    <row r="85" spans="1:46" x14ac:dyDescent="0.2">
      <c r="A85" s="59" t="s">
        <v>54</v>
      </c>
      <c r="B85" s="60">
        <v>7</v>
      </c>
      <c r="C85" s="60">
        <v>8</v>
      </c>
      <c r="D85" s="60">
        <v>6</v>
      </c>
      <c r="E85" s="60">
        <v>6</v>
      </c>
      <c r="F85" s="60">
        <v>6</v>
      </c>
      <c r="G85" s="60">
        <v>7</v>
      </c>
      <c r="H85" s="60">
        <v>7</v>
      </c>
      <c r="I85" s="60">
        <v>6</v>
      </c>
      <c r="J85" s="60">
        <v>3</v>
      </c>
      <c r="K85" s="60">
        <v>3</v>
      </c>
      <c r="L85" s="60">
        <v>2</v>
      </c>
      <c r="M85" s="60">
        <v>3</v>
      </c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</row>
    <row r="86" spans="1:46" x14ac:dyDescent="0.2">
      <c r="A86" s="59" t="s">
        <v>50</v>
      </c>
      <c r="B86" s="60">
        <v>576</v>
      </c>
      <c r="C86" s="60">
        <v>568</v>
      </c>
      <c r="D86" s="60">
        <v>570</v>
      </c>
      <c r="E86" s="60">
        <v>563</v>
      </c>
      <c r="F86" s="60">
        <v>561</v>
      </c>
      <c r="G86" s="60">
        <v>571</v>
      </c>
      <c r="H86" s="60">
        <v>577</v>
      </c>
      <c r="I86" s="60">
        <v>578</v>
      </c>
      <c r="J86" s="60">
        <v>574</v>
      </c>
      <c r="K86" s="60">
        <v>568</v>
      </c>
      <c r="L86" s="60">
        <v>572</v>
      </c>
      <c r="M86" s="60">
        <v>567</v>
      </c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</row>
    <row r="87" spans="1:46" x14ac:dyDescent="0.2">
      <c r="A87" s="59" t="s">
        <v>51</v>
      </c>
      <c r="B87" s="60">
        <v>523</v>
      </c>
      <c r="C87" s="60">
        <v>524</v>
      </c>
      <c r="D87" s="60">
        <v>522</v>
      </c>
      <c r="E87" s="60">
        <v>540</v>
      </c>
      <c r="F87" s="60">
        <v>549</v>
      </c>
      <c r="G87" s="60">
        <v>559</v>
      </c>
      <c r="H87" s="60">
        <v>550</v>
      </c>
      <c r="I87" s="60">
        <v>560</v>
      </c>
      <c r="J87" s="60">
        <v>560</v>
      </c>
      <c r="K87" s="60">
        <v>546</v>
      </c>
      <c r="L87" s="60">
        <v>544</v>
      </c>
      <c r="M87" s="60">
        <v>535</v>
      </c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</row>
    <row r="88" spans="1:46" x14ac:dyDescent="0.2">
      <c r="A88" s="59" t="s">
        <v>52</v>
      </c>
      <c r="B88" s="60">
        <v>116</v>
      </c>
      <c r="C88" s="60">
        <v>117</v>
      </c>
      <c r="D88" s="60">
        <v>117</v>
      </c>
      <c r="E88" s="60">
        <v>119</v>
      </c>
      <c r="F88" s="60">
        <v>115</v>
      </c>
      <c r="G88" s="60">
        <v>115</v>
      </c>
      <c r="H88" s="60">
        <v>115</v>
      </c>
      <c r="I88" s="60">
        <v>114</v>
      </c>
      <c r="J88" s="60">
        <v>115</v>
      </c>
      <c r="K88" s="60">
        <v>115</v>
      </c>
      <c r="L88" s="60">
        <v>114</v>
      </c>
      <c r="M88" s="60">
        <v>116</v>
      </c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</row>
    <row r="89" spans="1:46" x14ac:dyDescent="0.2">
      <c r="A89" s="59" t="s">
        <v>53</v>
      </c>
      <c r="B89" s="60">
        <v>739</v>
      </c>
      <c r="C89" s="60">
        <v>760</v>
      </c>
      <c r="D89" s="60">
        <v>749</v>
      </c>
      <c r="E89" s="60">
        <v>740</v>
      </c>
      <c r="F89" s="60">
        <v>765</v>
      </c>
      <c r="G89" s="60">
        <v>788</v>
      </c>
      <c r="H89" s="60">
        <v>781</v>
      </c>
      <c r="I89" s="60">
        <v>770</v>
      </c>
      <c r="J89" s="60">
        <v>778</v>
      </c>
      <c r="K89" s="60">
        <v>802</v>
      </c>
      <c r="L89" s="60">
        <v>771</v>
      </c>
      <c r="M89" s="60">
        <v>759</v>
      </c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</row>
    <row r="90" spans="1:46" ht="13.5" customHeight="1" x14ac:dyDescent="0.2">
      <c r="A90" s="61" t="s">
        <v>67</v>
      </c>
      <c r="B90" s="62">
        <f t="shared" ref="B90:M90" si="8">SUM(B76:B89)</f>
        <v>30023</v>
      </c>
      <c r="C90" s="62">
        <f t="shared" si="8"/>
        <v>30184</v>
      </c>
      <c r="D90" s="62">
        <f t="shared" si="8"/>
        <v>30098</v>
      </c>
      <c r="E90" s="62">
        <f t="shared" si="8"/>
        <v>30374</v>
      </c>
      <c r="F90" s="62">
        <f t="shared" si="8"/>
        <v>30654</v>
      </c>
      <c r="G90" s="62">
        <f t="shared" si="8"/>
        <v>30335</v>
      </c>
      <c r="H90" s="62">
        <f t="shared" si="8"/>
        <v>30442</v>
      </c>
      <c r="I90" s="62">
        <f t="shared" si="8"/>
        <v>30563</v>
      </c>
      <c r="J90" s="62">
        <f t="shared" si="8"/>
        <v>31260</v>
      </c>
      <c r="K90" s="62">
        <f t="shared" si="8"/>
        <v>31177</v>
      </c>
      <c r="L90" s="62">
        <f t="shared" si="8"/>
        <v>31049</v>
      </c>
      <c r="M90" s="62">
        <f t="shared" si="8"/>
        <v>30187</v>
      </c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</row>
    <row r="91" spans="1:46" ht="15" customHeight="1" x14ac:dyDescent="0.2">
      <c r="A91" s="57"/>
    </row>
    <row r="92" spans="1:46" ht="20.25" x14ac:dyDescent="0.2">
      <c r="A92" s="57" t="s">
        <v>81</v>
      </c>
    </row>
    <row r="93" spans="1:46" ht="11.25" customHeight="1" x14ac:dyDescent="0.2">
      <c r="A93" s="188" t="s">
        <v>72</v>
      </c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27"/>
      <c r="O93" s="27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</row>
    <row r="94" spans="1:46" ht="12.75" x14ac:dyDescent="0.2">
      <c r="A94" s="58" t="s">
        <v>70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27"/>
      <c r="O94" s="27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</row>
    <row r="95" spans="1:46" ht="12.75" x14ac:dyDescent="0.2">
      <c r="A95" s="188" t="s">
        <v>69</v>
      </c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27"/>
      <c r="O95" s="27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</row>
    <row r="96" spans="1:46" ht="12.75" x14ac:dyDescent="0.2">
      <c r="A96" s="188">
        <v>2003</v>
      </c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</row>
    <row r="97" spans="1:46" x14ac:dyDescent="0.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</row>
    <row r="98" spans="1:46" x14ac:dyDescent="0.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</row>
    <row r="99" spans="1:46" ht="11.25" customHeight="1" x14ac:dyDescent="0.2">
      <c r="A99" s="203" t="s">
        <v>58</v>
      </c>
      <c r="B99" s="204">
        <v>2003</v>
      </c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</row>
    <row r="100" spans="1:46" x14ac:dyDescent="0.2">
      <c r="A100" s="203"/>
      <c r="B100" s="72" t="s">
        <v>99</v>
      </c>
      <c r="C100" s="72" t="s">
        <v>100</v>
      </c>
      <c r="D100" s="72" t="s">
        <v>101</v>
      </c>
      <c r="E100" s="72" t="s">
        <v>102</v>
      </c>
      <c r="F100" s="72" t="s">
        <v>103</v>
      </c>
      <c r="G100" s="72" t="s">
        <v>104</v>
      </c>
      <c r="H100" s="72" t="s">
        <v>105</v>
      </c>
      <c r="I100" s="72" t="s">
        <v>106</v>
      </c>
      <c r="J100" s="72" t="s">
        <v>107</v>
      </c>
      <c r="K100" s="72" t="s">
        <v>108</v>
      </c>
      <c r="L100" s="72" t="s">
        <v>109</v>
      </c>
      <c r="M100" s="72" t="s">
        <v>78</v>
      </c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</row>
    <row r="101" spans="1:46" ht="22.5" x14ac:dyDescent="0.2">
      <c r="A101" s="59" t="s">
        <v>59</v>
      </c>
      <c r="B101" s="60">
        <v>48299</v>
      </c>
      <c r="C101" s="60">
        <v>48515</v>
      </c>
      <c r="D101" s="60">
        <v>48731</v>
      </c>
      <c r="E101" s="60">
        <v>48095</v>
      </c>
      <c r="F101" s="60">
        <v>47973</v>
      </c>
      <c r="G101" s="60">
        <v>47793</v>
      </c>
      <c r="H101" s="60">
        <v>46346</v>
      </c>
      <c r="I101" s="60">
        <v>48154</v>
      </c>
      <c r="J101" s="60">
        <v>48459</v>
      </c>
      <c r="K101" s="60">
        <v>48985</v>
      </c>
      <c r="L101" s="60">
        <v>47630</v>
      </c>
      <c r="M101" s="60">
        <v>30415</v>
      </c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</row>
    <row r="102" spans="1:46" ht="13.5" customHeight="1" x14ac:dyDescent="0.2">
      <c r="A102" s="61" t="s">
        <v>67</v>
      </c>
      <c r="B102" s="62">
        <f t="shared" ref="B102:M102" si="9">SUM(B101:B101)</f>
        <v>48299</v>
      </c>
      <c r="C102" s="62">
        <f t="shared" si="9"/>
        <v>48515</v>
      </c>
      <c r="D102" s="62">
        <f t="shared" si="9"/>
        <v>48731</v>
      </c>
      <c r="E102" s="62">
        <f t="shared" si="9"/>
        <v>48095</v>
      </c>
      <c r="F102" s="62">
        <f t="shared" si="9"/>
        <v>47973</v>
      </c>
      <c r="G102" s="62">
        <f t="shared" si="9"/>
        <v>47793</v>
      </c>
      <c r="H102" s="62">
        <f t="shared" si="9"/>
        <v>46346</v>
      </c>
      <c r="I102" s="62">
        <f t="shared" si="9"/>
        <v>48154</v>
      </c>
      <c r="J102" s="62">
        <f t="shared" si="9"/>
        <v>48459</v>
      </c>
      <c r="K102" s="62">
        <f t="shared" si="9"/>
        <v>48985</v>
      </c>
      <c r="L102" s="62">
        <f t="shared" si="9"/>
        <v>47630</v>
      </c>
      <c r="M102" s="62">
        <f t="shared" si="9"/>
        <v>30415</v>
      </c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</row>
    <row r="105" spans="1:46" x14ac:dyDescent="0.2">
      <c r="A105" s="203" t="s">
        <v>60</v>
      </c>
      <c r="B105" s="204">
        <v>2003</v>
      </c>
      <c r="C105" s="204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</row>
    <row r="106" spans="1:46" x14ac:dyDescent="0.2">
      <c r="A106" s="203"/>
      <c r="B106" s="72" t="s">
        <v>99</v>
      </c>
      <c r="C106" s="72" t="s">
        <v>100</v>
      </c>
      <c r="D106" s="72" t="s">
        <v>101</v>
      </c>
      <c r="E106" s="72" t="s">
        <v>102</v>
      </c>
      <c r="F106" s="72" t="s">
        <v>103</v>
      </c>
      <c r="G106" s="72" t="s">
        <v>104</v>
      </c>
      <c r="H106" s="72" t="s">
        <v>105</v>
      </c>
      <c r="I106" s="72" t="s">
        <v>106</v>
      </c>
      <c r="J106" s="72" t="s">
        <v>107</v>
      </c>
      <c r="K106" s="72" t="s">
        <v>108</v>
      </c>
      <c r="L106" s="72" t="s">
        <v>109</v>
      </c>
      <c r="M106" s="72" t="s">
        <v>78</v>
      </c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</row>
    <row r="107" spans="1:46" x14ac:dyDescent="0.2">
      <c r="A107" s="59" t="s">
        <v>61</v>
      </c>
      <c r="B107" s="60">
        <v>3367</v>
      </c>
      <c r="C107" s="60">
        <v>3464</v>
      </c>
      <c r="D107" s="60">
        <v>3468</v>
      </c>
      <c r="E107" s="60">
        <v>3485</v>
      </c>
      <c r="F107" s="60">
        <v>3494</v>
      </c>
      <c r="G107" s="60">
        <v>3550</v>
      </c>
      <c r="H107" s="60">
        <v>3565</v>
      </c>
      <c r="I107" s="60">
        <v>3565</v>
      </c>
      <c r="J107" s="60">
        <v>3600</v>
      </c>
      <c r="K107" s="60">
        <v>3643</v>
      </c>
      <c r="L107" s="60">
        <v>3688</v>
      </c>
      <c r="M107" s="60">
        <v>3668</v>
      </c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</row>
    <row r="108" spans="1:46" x14ac:dyDescent="0.2">
      <c r="A108" s="59" t="s">
        <v>62</v>
      </c>
      <c r="B108" s="60">
        <v>7702</v>
      </c>
      <c r="C108" s="60">
        <v>7722</v>
      </c>
      <c r="D108" s="60">
        <v>7771</v>
      </c>
      <c r="E108" s="60">
        <v>7824</v>
      </c>
      <c r="F108" s="60">
        <v>7801</v>
      </c>
      <c r="G108" s="60">
        <v>7842</v>
      </c>
      <c r="H108" s="60">
        <v>7729</v>
      </c>
      <c r="I108" s="60">
        <v>7730</v>
      </c>
      <c r="J108" s="60">
        <v>8371</v>
      </c>
      <c r="K108" s="60">
        <v>8437</v>
      </c>
      <c r="L108" s="60">
        <v>8417</v>
      </c>
      <c r="M108" s="60">
        <v>8432</v>
      </c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</row>
    <row r="109" spans="1:46" x14ac:dyDescent="0.2">
      <c r="A109" s="59" t="s">
        <v>64</v>
      </c>
      <c r="B109" s="60">
        <v>1696</v>
      </c>
      <c r="C109" s="60">
        <v>1711</v>
      </c>
      <c r="D109" s="60">
        <v>1724</v>
      </c>
      <c r="E109" s="60">
        <v>1759</v>
      </c>
      <c r="F109" s="60">
        <v>1756</v>
      </c>
      <c r="G109" s="60">
        <v>1750</v>
      </c>
      <c r="H109" s="60">
        <v>1747</v>
      </c>
      <c r="I109" s="60">
        <v>1749</v>
      </c>
      <c r="J109" s="60">
        <v>1752</v>
      </c>
      <c r="K109" s="60">
        <v>1756</v>
      </c>
      <c r="L109" s="60">
        <v>1602</v>
      </c>
      <c r="M109" s="60">
        <v>1569</v>
      </c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</row>
    <row r="110" spans="1:46" x14ac:dyDescent="0.2">
      <c r="A110" s="59" t="s">
        <v>63</v>
      </c>
      <c r="B110" s="60">
        <v>156</v>
      </c>
      <c r="C110" s="60">
        <v>155</v>
      </c>
      <c r="D110" s="60">
        <v>158</v>
      </c>
      <c r="E110" s="60">
        <v>161</v>
      </c>
      <c r="F110" s="60">
        <v>160</v>
      </c>
      <c r="G110" s="60">
        <v>159</v>
      </c>
      <c r="H110" s="60">
        <v>160</v>
      </c>
      <c r="I110" s="60">
        <v>161</v>
      </c>
      <c r="J110" s="60">
        <v>161</v>
      </c>
      <c r="K110" s="60">
        <v>162</v>
      </c>
      <c r="L110" s="60">
        <v>164</v>
      </c>
      <c r="M110" s="60">
        <v>178</v>
      </c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</row>
    <row r="111" spans="1:46" ht="13.5" customHeight="1" x14ac:dyDescent="0.2">
      <c r="A111" s="61" t="s">
        <v>67</v>
      </c>
      <c r="B111" s="62">
        <f t="shared" ref="B111:M111" si="10">SUM(B107:B110)</f>
        <v>12921</v>
      </c>
      <c r="C111" s="62">
        <f t="shared" si="10"/>
        <v>13052</v>
      </c>
      <c r="D111" s="62">
        <f t="shared" si="10"/>
        <v>13121</v>
      </c>
      <c r="E111" s="62">
        <f t="shared" si="10"/>
        <v>13229</v>
      </c>
      <c r="F111" s="62">
        <f t="shared" si="10"/>
        <v>13211</v>
      </c>
      <c r="G111" s="62">
        <f t="shared" si="10"/>
        <v>13301</v>
      </c>
      <c r="H111" s="62">
        <f t="shared" si="10"/>
        <v>13201</v>
      </c>
      <c r="I111" s="62">
        <f t="shared" si="10"/>
        <v>13205</v>
      </c>
      <c r="J111" s="62">
        <f t="shared" si="10"/>
        <v>13884</v>
      </c>
      <c r="K111" s="62">
        <f t="shared" si="10"/>
        <v>13998</v>
      </c>
      <c r="L111" s="62">
        <f t="shared" si="10"/>
        <v>13871</v>
      </c>
      <c r="M111" s="62">
        <f t="shared" si="10"/>
        <v>13847</v>
      </c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</row>
    <row r="114" spans="1:46" ht="11.25" customHeight="1" x14ac:dyDescent="0.2">
      <c r="A114" s="203" t="s">
        <v>11</v>
      </c>
      <c r="B114" s="204">
        <v>2003</v>
      </c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</row>
    <row r="115" spans="1:46" x14ac:dyDescent="0.2">
      <c r="A115" s="203"/>
      <c r="B115" s="72" t="s">
        <v>99</v>
      </c>
      <c r="C115" s="72" t="s">
        <v>100</v>
      </c>
      <c r="D115" s="72" t="s">
        <v>101</v>
      </c>
      <c r="E115" s="72" t="s">
        <v>102</v>
      </c>
      <c r="F115" s="72" t="s">
        <v>103</v>
      </c>
      <c r="G115" s="72" t="s">
        <v>104</v>
      </c>
      <c r="H115" s="72" t="s">
        <v>105</v>
      </c>
      <c r="I115" s="72" t="s">
        <v>106</v>
      </c>
      <c r="J115" s="72" t="s">
        <v>107</v>
      </c>
      <c r="K115" s="72" t="s">
        <v>108</v>
      </c>
      <c r="L115" s="72" t="s">
        <v>109</v>
      </c>
      <c r="M115" s="72" t="s">
        <v>78</v>
      </c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</row>
    <row r="116" spans="1:46" x14ac:dyDescent="0.2">
      <c r="A116" s="59" t="s">
        <v>14</v>
      </c>
      <c r="B116" s="60">
        <v>2315</v>
      </c>
      <c r="C116" s="60">
        <v>2320</v>
      </c>
      <c r="D116" s="60">
        <v>2286</v>
      </c>
      <c r="E116" s="60">
        <v>2289</v>
      </c>
      <c r="F116" s="60">
        <v>2249</v>
      </c>
      <c r="G116" s="60">
        <v>2242</v>
      </c>
      <c r="H116" s="60">
        <v>2232</v>
      </c>
      <c r="I116" s="60">
        <v>2249</v>
      </c>
      <c r="J116" s="60">
        <v>2288</v>
      </c>
      <c r="K116" s="60">
        <v>2289</v>
      </c>
      <c r="L116" s="60">
        <v>2266</v>
      </c>
      <c r="M116" s="60">
        <v>2131</v>
      </c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</row>
    <row r="117" spans="1:46" x14ac:dyDescent="0.2">
      <c r="A117" s="59" t="s">
        <v>15</v>
      </c>
      <c r="B117" s="60">
        <v>1970</v>
      </c>
      <c r="C117" s="60">
        <v>1984</v>
      </c>
      <c r="D117" s="60">
        <v>2003</v>
      </c>
      <c r="E117" s="60">
        <v>1996</v>
      </c>
      <c r="F117" s="60">
        <v>1990</v>
      </c>
      <c r="G117" s="60">
        <v>2001</v>
      </c>
      <c r="H117" s="60">
        <v>1996</v>
      </c>
      <c r="I117" s="60">
        <v>1994</v>
      </c>
      <c r="J117" s="60">
        <v>2019</v>
      </c>
      <c r="K117" s="60">
        <v>2023</v>
      </c>
      <c r="L117" s="60">
        <v>2051</v>
      </c>
      <c r="M117" s="60">
        <v>2052</v>
      </c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</row>
    <row r="118" spans="1:46" ht="13.5" customHeight="1" x14ac:dyDescent="0.2">
      <c r="A118" s="61" t="s">
        <v>67</v>
      </c>
      <c r="B118" s="62">
        <f t="shared" ref="B118:M118" si="11">SUM(B116:B117)</f>
        <v>4285</v>
      </c>
      <c r="C118" s="62">
        <f t="shared" si="11"/>
        <v>4304</v>
      </c>
      <c r="D118" s="62">
        <f t="shared" si="11"/>
        <v>4289</v>
      </c>
      <c r="E118" s="62">
        <f t="shared" si="11"/>
        <v>4285</v>
      </c>
      <c r="F118" s="62">
        <f t="shared" si="11"/>
        <v>4239</v>
      </c>
      <c r="G118" s="62">
        <f t="shared" si="11"/>
        <v>4243</v>
      </c>
      <c r="H118" s="62">
        <f t="shared" si="11"/>
        <v>4228</v>
      </c>
      <c r="I118" s="62">
        <f t="shared" si="11"/>
        <v>4243</v>
      </c>
      <c r="J118" s="62">
        <f t="shared" si="11"/>
        <v>4307</v>
      </c>
      <c r="K118" s="62">
        <f t="shared" si="11"/>
        <v>4312</v>
      </c>
      <c r="L118" s="62">
        <f t="shared" si="11"/>
        <v>4317</v>
      </c>
      <c r="M118" s="62">
        <f t="shared" si="11"/>
        <v>4183</v>
      </c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</row>
    <row r="121" spans="1:46" x14ac:dyDescent="0.2">
      <c r="A121" s="203" t="s">
        <v>71</v>
      </c>
      <c r="B121" s="204">
        <v>2003</v>
      </c>
      <c r="C121" s="204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</row>
    <row r="122" spans="1:46" x14ac:dyDescent="0.2">
      <c r="A122" s="203"/>
      <c r="B122" s="72" t="s">
        <v>99</v>
      </c>
      <c r="C122" s="72" t="s">
        <v>100</v>
      </c>
      <c r="D122" s="72" t="s">
        <v>101</v>
      </c>
      <c r="E122" s="72" t="s">
        <v>102</v>
      </c>
      <c r="F122" s="72" t="s">
        <v>103</v>
      </c>
      <c r="G122" s="72" t="s">
        <v>104</v>
      </c>
      <c r="H122" s="72" t="s">
        <v>105</v>
      </c>
      <c r="I122" s="72" t="s">
        <v>106</v>
      </c>
      <c r="J122" s="72" t="s">
        <v>107</v>
      </c>
      <c r="K122" s="72" t="s">
        <v>108</v>
      </c>
      <c r="L122" s="72" t="s">
        <v>109</v>
      </c>
      <c r="M122" s="72" t="s">
        <v>78</v>
      </c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</row>
    <row r="123" spans="1:46" x14ac:dyDescent="0.2">
      <c r="A123" s="59" t="s">
        <v>95</v>
      </c>
      <c r="B123" s="60">
        <v>94995</v>
      </c>
      <c r="C123" s="60">
        <v>95259</v>
      </c>
      <c r="D123" s="60">
        <v>95442</v>
      </c>
      <c r="E123" s="60">
        <v>95926</v>
      </c>
      <c r="F123" s="60">
        <v>96214</v>
      </c>
      <c r="G123" s="60">
        <v>97514</v>
      </c>
      <c r="H123" s="60">
        <v>97482</v>
      </c>
      <c r="I123" s="60">
        <v>96422</v>
      </c>
      <c r="J123" s="60">
        <v>96371</v>
      </c>
      <c r="K123" s="60">
        <v>96729</v>
      </c>
      <c r="L123" s="60">
        <v>97011</v>
      </c>
      <c r="M123" s="60">
        <v>114227</v>
      </c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</row>
    <row r="124" spans="1:46" x14ac:dyDescent="0.2">
      <c r="A124" s="59" t="s">
        <v>96</v>
      </c>
      <c r="B124" s="60">
        <v>1294</v>
      </c>
      <c r="C124" s="60">
        <v>1325</v>
      </c>
      <c r="D124" s="60">
        <v>1345</v>
      </c>
      <c r="E124" s="60">
        <v>1367</v>
      </c>
      <c r="F124" s="60">
        <v>1335</v>
      </c>
      <c r="G124" s="60">
        <v>1348</v>
      </c>
      <c r="H124" s="60">
        <v>1342</v>
      </c>
      <c r="I124" s="60">
        <v>1375</v>
      </c>
      <c r="J124" s="60">
        <v>1380</v>
      </c>
      <c r="K124" s="60">
        <v>1414</v>
      </c>
      <c r="L124" s="60">
        <v>1404</v>
      </c>
      <c r="M124" s="60">
        <v>1372</v>
      </c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</row>
    <row r="125" spans="1:46" x14ac:dyDescent="0.2">
      <c r="A125" s="59" t="s">
        <v>16</v>
      </c>
      <c r="B125" s="60">
        <v>25849</v>
      </c>
      <c r="C125" s="60">
        <v>26270</v>
      </c>
      <c r="D125" s="60">
        <v>26107</v>
      </c>
      <c r="E125" s="60">
        <v>26434</v>
      </c>
      <c r="F125" s="60">
        <v>25664</v>
      </c>
      <c r="G125" s="60">
        <v>25973</v>
      </c>
      <c r="H125" s="60">
        <v>26276</v>
      </c>
      <c r="I125" s="60">
        <v>25158</v>
      </c>
      <c r="J125" s="60">
        <v>25908</v>
      </c>
      <c r="K125" s="60">
        <v>25694</v>
      </c>
      <c r="L125" s="60">
        <v>25626</v>
      </c>
      <c r="M125" s="60">
        <v>26196</v>
      </c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</row>
    <row r="126" spans="1:46" ht="13.5" customHeight="1" x14ac:dyDescent="0.2">
      <c r="A126" s="61" t="s">
        <v>67</v>
      </c>
      <c r="B126" s="62">
        <f t="shared" ref="B126:M126" si="12">SUM(B123:B125)</f>
        <v>122138</v>
      </c>
      <c r="C126" s="62">
        <f t="shared" si="12"/>
        <v>122854</v>
      </c>
      <c r="D126" s="62">
        <f t="shared" si="12"/>
        <v>122894</v>
      </c>
      <c r="E126" s="62">
        <f t="shared" si="12"/>
        <v>123727</v>
      </c>
      <c r="F126" s="62">
        <f t="shared" si="12"/>
        <v>123213</v>
      </c>
      <c r="G126" s="62">
        <f t="shared" si="12"/>
        <v>124835</v>
      </c>
      <c r="H126" s="62">
        <f t="shared" si="12"/>
        <v>125100</v>
      </c>
      <c r="I126" s="62">
        <f t="shared" si="12"/>
        <v>122955</v>
      </c>
      <c r="J126" s="62">
        <f t="shared" si="12"/>
        <v>123659</v>
      </c>
      <c r="K126" s="62">
        <f t="shared" si="12"/>
        <v>123837</v>
      </c>
      <c r="L126" s="62">
        <f t="shared" si="12"/>
        <v>124041</v>
      </c>
      <c r="M126" s="62">
        <f t="shared" si="12"/>
        <v>141795</v>
      </c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</row>
    <row r="129" spans="1:46" ht="11.25" customHeight="1" x14ac:dyDescent="0.2">
      <c r="A129" s="203" t="s">
        <v>13</v>
      </c>
      <c r="B129" s="204">
        <v>2003</v>
      </c>
      <c r="C129" s="204"/>
      <c r="D129" s="204"/>
      <c r="E129" s="204"/>
      <c r="F129" s="204"/>
      <c r="G129" s="204"/>
      <c r="H129" s="204"/>
      <c r="I129" s="204"/>
      <c r="J129" s="204"/>
      <c r="K129" s="204"/>
      <c r="L129" s="204"/>
      <c r="M129" s="204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</row>
    <row r="130" spans="1:46" x14ac:dyDescent="0.2">
      <c r="A130" s="203"/>
      <c r="B130" s="72" t="s">
        <v>99</v>
      </c>
      <c r="C130" s="72" t="s">
        <v>100</v>
      </c>
      <c r="D130" s="72" t="s">
        <v>101</v>
      </c>
      <c r="E130" s="72" t="s">
        <v>102</v>
      </c>
      <c r="F130" s="72" t="s">
        <v>103</v>
      </c>
      <c r="G130" s="72" t="s">
        <v>104</v>
      </c>
      <c r="H130" s="72" t="s">
        <v>105</v>
      </c>
      <c r="I130" s="72" t="s">
        <v>106</v>
      </c>
      <c r="J130" s="72" t="s">
        <v>107</v>
      </c>
      <c r="K130" s="72" t="s">
        <v>108</v>
      </c>
      <c r="L130" s="72" t="s">
        <v>109</v>
      </c>
      <c r="M130" s="72" t="s">
        <v>78</v>
      </c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</row>
    <row r="131" spans="1:46" ht="22.5" x14ac:dyDescent="0.2">
      <c r="A131" s="59" t="s">
        <v>13</v>
      </c>
      <c r="B131" s="60">
        <v>77</v>
      </c>
      <c r="C131" s="60">
        <v>76</v>
      </c>
      <c r="D131" s="60">
        <v>76</v>
      </c>
      <c r="E131" s="60">
        <v>76</v>
      </c>
      <c r="F131" s="60">
        <v>75</v>
      </c>
      <c r="G131" s="60">
        <v>73</v>
      </c>
      <c r="H131" s="60">
        <v>76</v>
      </c>
      <c r="I131" s="60">
        <v>78</v>
      </c>
      <c r="J131" s="60">
        <v>81</v>
      </c>
      <c r="K131" s="60">
        <v>81</v>
      </c>
      <c r="L131" s="60">
        <v>81</v>
      </c>
      <c r="M131" s="60">
        <v>79</v>
      </c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</row>
    <row r="132" spans="1:46" ht="13.5" customHeight="1" x14ac:dyDescent="0.2">
      <c r="A132" s="61" t="s">
        <v>67</v>
      </c>
      <c r="B132" s="62">
        <f t="shared" ref="B132:M132" si="13">SUM(B131:B131)</f>
        <v>77</v>
      </c>
      <c r="C132" s="62">
        <f t="shared" si="13"/>
        <v>76</v>
      </c>
      <c r="D132" s="62">
        <f t="shared" si="13"/>
        <v>76</v>
      </c>
      <c r="E132" s="62">
        <f t="shared" si="13"/>
        <v>76</v>
      </c>
      <c r="F132" s="62">
        <f t="shared" si="13"/>
        <v>75</v>
      </c>
      <c r="G132" s="62">
        <f t="shared" si="13"/>
        <v>73</v>
      </c>
      <c r="H132" s="62">
        <f t="shared" si="13"/>
        <v>76</v>
      </c>
      <c r="I132" s="62">
        <f t="shared" si="13"/>
        <v>78</v>
      </c>
      <c r="J132" s="62">
        <f t="shared" si="13"/>
        <v>81</v>
      </c>
      <c r="K132" s="62">
        <f t="shared" si="13"/>
        <v>81</v>
      </c>
      <c r="L132" s="62">
        <f t="shared" si="13"/>
        <v>81</v>
      </c>
      <c r="M132" s="62">
        <f t="shared" si="13"/>
        <v>79</v>
      </c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</row>
    <row r="133" spans="1:46" ht="8.25" customHeight="1" x14ac:dyDescent="0.2"/>
    <row r="134" spans="1:46" s="32" customFormat="1" x14ac:dyDescent="0.2">
      <c r="A134" s="73" t="s">
        <v>77</v>
      </c>
      <c r="B134" s="75">
        <f t="shared" ref="B134:M134" si="14">+B11+B17+B23+B32+B43+B56+B62+B72+B90+B102+B111+B118+B126+B132</f>
        <v>374572</v>
      </c>
      <c r="C134" s="75">
        <f t="shared" si="14"/>
        <v>376842</v>
      </c>
      <c r="D134" s="75">
        <f t="shared" si="14"/>
        <v>378511</v>
      </c>
      <c r="E134" s="75">
        <f t="shared" si="14"/>
        <v>378876</v>
      </c>
      <c r="F134" s="75">
        <f t="shared" si="14"/>
        <v>377059</v>
      </c>
      <c r="G134" s="75">
        <f t="shared" si="14"/>
        <v>377216</v>
      </c>
      <c r="H134" s="75">
        <f t="shared" si="14"/>
        <v>375647</v>
      </c>
      <c r="I134" s="75">
        <f t="shared" si="14"/>
        <v>374295</v>
      </c>
      <c r="J134" s="75">
        <f t="shared" si="14"/>
        <v>378188</v>
      </c>
      <c r="K134" s="75">
        <f t="shared" si="14"/>
        <v>383211</v>
      </c>
      <c r="L134" s="75">
        <f t="shared" si="14"/>
        <v>384455</v>
      </c>
      <c r="M134" s="75">
        <f t="shared" si="14"/>
        <v>383318</v>
      </c>
    </row>
    <row r="136" spans="1:46" x14ac:dyDescent="0.2">
      <c r="A136" s="71" t="s">
        <v>110</v>
      </c>
    </row>
  </sheetData>
  <mergeCells count="37">
    <mergeCell ref="A121:A122"/>
    <mergeCell ref="B121:M121"/>
    <mergeCell ref="A129:A130"/>
    <mergeCell ref="B129:M129"/>
    <mergeCell ref="A2:M2"/>
    <mergeCell ref="A4:M4"/>
    <mergeCell ref="A5:M5"/>
    <mergeCell ref="A8:A9"/>
    <mergeCell ref="B8:M8"/>
    <mergeCell ref="A26:A27"/>
    <mergeCell ref="B26:M26"/>
    <mergeCell ref="A35:A36"/>
    <mergeCell ref="B35:M35"/>
    <mergeCell ref="A14:A15"/>
    <mergeCell ref="B14:M14"/>
    <mergeCell ref="A20:A21"/>
    <mergeCell ref="B20:M20"/>
    <mergeCell ref="A47:M47"/>
    <mergeCell ref="A64:A65"/>
    <mergeCell ref="B64:M64"/>
    <mergeCell ref="A49:M49"/>
    <mergeCell ref="A50:M50"/>
    <mergeCell ref="A53:A54"/>
    <mergeCell ref="B53:M53"/>
    <mergeCell ref="A58:A59"/>
    <mergeCell ref="B58:M58"/>
    <mergeCell ref="A74:A75"/>
    <mergeCell ref="B74:M74"/>
    <mergeCell ref="A114:A115"/>
    <mergeCell ref="B114:M114"/>
    <mergeCell ref="A93:M93"/>
    <mergeCell ref="A95:M95"/>
    <mergeCell ref="A96:M96"/>
    <mergeCell ref="A99:A100"/>
    <mergeCell ref="B99:M99"/>
    <mergeCell ref="A105:A106"/>
    <mergeCell ref="B105:M105"/>
  </mergeCells>
  <phoneticPr fontId="25" type="noConversion"/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&amp;L&amp;8&amp;G&amp;C&amp;8www.iieg.gob.mx&amp;R&amp;G</oddFoot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6"/>
  <sheetViews>
    <sheetView workbookViewId="0"/>
  </sheetViews>
  <sheetFormatPr baseColWidth="10" defaultColWidth="7.5703125" defaultRowHeight="11.25" x14ac:dyDescent="0.2"/>
  <cols>
    <col min="1" max="1" width="48.28515625" style="25" customWidth="1"/>
    <col min="2" max="13" width="7.140625" style="25" customWidth="1"/>
    <col min="14" max="16384" width="7.5703125" style="25"/>
  </cols>
  <sheetData>
    <row r="1" spans="1:46" ht="20.25" x14ac:dyDescent="0.2">
      <c r="A1" s="57" t="s">
        <v>81</v>
      </c>
    </row>
    <row r="2" spans="1:46" ht="11.25" customHeight="1" x14ac:dyDescent="0.2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27"/>
      <c r="O2" s="27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1:46" ht="12.75" x14ac:dyDescent="0.2">
      <c r="A3" s="58" t="s">
        <v>70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27"/>
      <c r="O3" s="27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</row>
    <row r="4" spans="1:46" ht="12.75" x14ac:dyDescent="0.2">
      <c r="A4" s="188" t="s">
        <v>69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27"/>
      <c r="O4" s="27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</row>
    <row r="5" spans="1:46" ht="12.75" x14ac:dyDescent="0.2">
      <c r="A5" s="188">
        <v>2004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</row>
    <row r="6" spans="1:46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</row>
    <row r="7" spans="1:46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</row>
    <row r="8" spans="1:46" ht="11.25" customHeight="1" x14ac:dyDescent="0.2">
      <c r="A8" s="203" t="s">
        <v>20</v>
      </c>
      <c r="B8" s="204">
        <v>2004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</row>
    <row r="9" spans="1:46" x14ac:dyDescent="0.2">
      <c r="A9" s="203"/>
      <c r="B9" s="72" t="s">
        <v>99</v>
      </c>
      <c r="C9" s="72" t="s">
        <v>100</v>
      </c>
      <c r="D9" s="72" t="s">
        <v>101</v>
      </c>
      <c r="E9" s="72" t="s">
        <v>102</v>
      </c>
      <c r="F9" s="72" t="s">
        <v>103</v>
      </c>
      <c r="G9" s="72" t="s">
        <v>104</v>
      </c>
      <c r="H9" s="72" t="s">
        <v>105</v>
      </c>
      <c r="I9" s="72" t="s">
        <v>106</v>
      </c>
      <c r="J9" s="72" t="s">
        <v>107</v>
      </c>
      <c r="K9" s="72" t="s">
        <v>108</v>
      </c>
      <c r="L9" s="72" t="s">
        <v>109</v>
      </c>
      <c r="M9" s="72" t="s">
        <v>78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</row>
    <row r="10" spans="1:46" ht="12.75" customHeight="1" x14ac:dyDescent="0.2">
      <c r="A10" s="59" t="s">
        <v>17</v>
      </c>
      <c r="B10" s="60">
        <v>9085</v>
      </c>
      <c r="C10" s="60">
        <v>9105</v>
      </c>
      <c r="D10" s="60">
        <v>9092</v>
      </c>
      <c r="E10" s="60">
        <v>9067</v>
      </c>
      <c r="F10" s="60">
        <v>9060</v>
      </c>
      <c r="G10" s="60">
        <v>9107</v>
      </c>
      <c r="H10" s="60">
        <v>8832</v>
      </c>
      <c r="I10" s="60">
        <v>8733</v>
      </c>
      <c r="J10" s="60">
        <v>8749</v>
      </c>
      <c r="K10" s="60">
        <v>8745</v>
      </c>
      <c r="L10" s="60">
        <v>8809</v>
      </c>
      <c r="M10" s="60">
        <v>8779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</row>
    <row r="11" spans="1:46" ht="13.5" customHeight="1" x14ac:dyDescent="0.2">
      <c r="A11" s="61" t="s">
        <v>67</v>
      </c>
      <c r="B11" s="62">
        <f t="shared" ref="B11:M11" si="0">SUM(B10:B10)</f>
        <v>9085</v>
      </c>
      <c r="C11" s="62">
        <f t="shared" si="0"/>
        <v>9105</v>
      </c>
      <c r="D11" s="62">
        <f t="shared" si="0"/>
        <v>9092</v>
      </c>
      <c r="E11" s="62">
        <f t="shared" si="0"/>
        <v>9067</v>
      </c>
      <c r="F11" s="62">
        <f t="shared" si="0"/>
        <v>9060</v>
      </c>
      <c r="G11" s="62">
        <f t="shared" si="0"/>
        <v>9107</v>
      </c>
      <c r="H11" s="62">
        <f t="shared" si="0"/>
        <v>8832</v>
      </c>
      <c r="I11" s="62">
        <f t="shared" si="0"/>
        <v>8733</v>
      </c>
      <c r="J11" s="62">
        <f t="shared" si="0"/>
        <v>8749</v>
      </c>
      <c r="K11" s="62">
        <f t="shared" si="0"/>
        <v>8745</v>
      </c>
      <c r="L11" s="62">
        <f t="shared" si="0"/>
        <v>8809</v>
      </c>
      <c r="M11" s="62">
        <f t="shared" si="0"/>
        <v>8779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</row>
    <row r="12" spans="1:46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8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</row>
    <row r="13" spans="1:46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</row>
    <row r="14" spans="1:46" ht="11.25" customHeight="1" x14ac:dyDescent="0.2">
      <c r="A14" s="203" t="s">
        <v>21</v>
      </c>
      <c r="B14" s="204">
        <v>2004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</row>
    <row r="15" spans="1:46" x14ac:dyDescent="0.2">
      <c r="A15" s="203"/>
      <c r="B15" s="72" t="s">
        <v>99</v>
      </c>
      <c r="C15" s="72" t="s">
        <v>100</v>
      </c>
      <c r="D15" s="72" t="s">
        <v>101</v>
      </c>
      <c r="E15" s="72" t="s">
        <v>102</v>
      </c>
      <c r="F15" s="72" t="s">
        <v>103</v>
      </c>
      <c r="G15" s="72" t="s">
        <v>104</v>
      </c>
      <c r="H15" s="72" t="s">
        <v>105</v>
      </c>
      <c r="I15" s="72" t="s">
        <v>106</v>
      </c>
      <c r="J15" s="72" t="s">
        <v>107</v>
      </c>
      <c r="K15" s="72" t="s">
        <v>108</v>
      </c>
      <c r="L15" s="72" t="s">
        <v>109</v>
      </c>
      <c r="M15" s="72" t="s">
        <v>78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</row>
    <row r="16" spans="1:46" ht="12.75" customHeight="1" x14ac:dyDescent="0.2">
      <c r="A16" s="59" t="s">
        <v>18</v>
      </c>
      <c r="B16" s="60">
        <v>2504</v>
      </c>
      <c r="C16" s="60">
        <v>2506</v>
      </c>
      <c r="D16" s="60">
        <v>2513</v>
      </c>
      <c r="E16" s="60">
        <v>2520</v>
      </c>
      <c r="F16" s="60">
        <v>2554</v>
      </c>
      <c r="G16" s="60">
        <v>2594</v>
      </c>
      <c r="H16" s="60">
        <v>2568</v>
      </c>
      <c r="I16" s="60">
        <v>2566</v>
      </c>
      <c r="J16" s="60">
        <v>2552</v>
      </c>
      <c r="K16" s="60">
        <v>2607</v>
      </c>
      <c r="L16" s="60">
        <v>2623</v>
      </c>
      <c r="M16" s="60">
        <v>2594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</row>
    <row r="17" spans="1:46" ht="13.5" customHeight="1" x14ac:dyDescent="0.2">
      <c r="A17" s="61" t="s">
        <v>67</v>
      </c>
      <c r="B17" s="62">
        <f t="shared" ref="B17:M17" si="1">SUM(B16:B16)</f>
        <v>2504</v>
      </c>
      <c r="C17" s="62">
        <f t="shared" si="1"/>
        <v>2506</v>
      </c>
      <c r="D17" s="62">
        <f t="shared" si="1"/>
        <v>2513</v>
      </c>
      <c r="E17" s="62">
        <f t="shared" si="1"/>
        <v>2520</v>
      </c>
      <c r="F17" s="62">
        <f t="shared" si="1"/>
        <v>2554</v>
      </c>
      <c r="G17" s="62">
        <f t="shared" si="1"/>
        <v>2594</v>
      </c>
      <c r="H17" s="62">
        <f t="shared" si="1"/>
        <v>2568</v>
      </c>
      <c r="I17" s="62">
        <f t="shared" si="1"/>
        <v>2566</v>
      </c>
      <c r="J17" s="62">
        <f t="shared" si="1"/>
        <v>2552</v>
      </c>
      <c r="K17" s="62">
        <f t="shared" si="1"/>
        <v>2607</v>
      </c>
      <c r="L17" s="62">
        <f t="shared" si="1"/>
        <v>2623</v>
      </c>
      <c r="M17" s="62">
        <f t="shared" si="1"/>
        <v>2594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</row>
    <row r="18" spans="1:46" x14ac:dyDescent="0.2">
      <c r="M18" s="29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</row>
    <row r="19" spans="1:46" x14ac:dyDescent="0.2">
      <c r="M19" s="29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</row>
    <row r="20" spans="1:46" ht="11.25" customHeight="1" x14ac:dyDescent="0.2">
      <c r="A20" s="203" t="s">
        <v>19</v>
      </c>
      <c r="B20" s="204">
        <v>2004</v>
      </c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</row>
    <row r="21" spans="1:46" x14ac:dyDescent="0.2">
      <c r="A21" s="203"/>
      <c r="B21" s="72" t="s">
        <v>99</v>
      </c>
      <c r="C21" s="72" t="s">
        <v>100</v>
      </c>
      <c r="D21" s="72" t="s">
        <v>101</v>
      </c>
      <c r="E21" s="72" t="s">
        <v>102</v>
      </c>
      <c r="F21" s="72" t="s">
        <v>103</v>
      </c>
      <c r="G21" s="72" t="s">
        <v>104</v>
      </c>
      <c r="H21" s="72" t="s">
        <v>105</v>
      </c>
      <c r="I21" s="72" t="s">
        <v>106</v>
      </c>
      <c r="J21" s="72" t="s">
        <v>107</v>
      </c>
      <c r="K21" s="72" t="s">
        <v>108</v>
      </c>
      <c r="L21" s="72" t="s">
        <v>109</v>
      </c>
      <c r="M21" s="72" t="s">
        <v>78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</row>
    <row r="22" spans="1:46" x14ac:dyDescent="0.2">
      <c r="A22" s="59" t="s">
        <v>19</v>
      </c>
      <c r="B22" s="60">
        <v>2694</v>
      </c>
      <c r="C22" s="60">
        <v>2576</v>
      </c>
      <c r="D22" s="60">
        <v>2629</v>
      </c>
      <c r="E22" s="60">
        <v>2555</v>
      </c>
      <c r="F22" s="60">
        <v>2601</v>
      </c>
      <c r="G22" s="60">
        <v>2608</v>
      </c>
      <c r="H22" s="60">
        <v>2638</v>
      </c>
      <c r="I22" s="60">
        <v>2631</v>
      </c>
      <c r="J22" s="60">
        <v>2642</v>
      </c>
      <c r="K22" s="60">
        <v>2689</v>
      </c>
      <c r="L22" s="60">
        <v>2757</v>
      </c>
      <c r="M22" s="60">
        <v>2790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</row>
    <row r="23" spans="1:46" ht="13.5" customHeight="1" x14ac:dyDescent="0.2">
      <c r="A23" s="61" t="s">
        <v>67</v>
      </c>
      <c r="B23" s="62">
        <f t="shared" ref="B23:M23" si="2">SUM(B22:B22)</f>
        <v>2694</v>
      </c>
      <c r="C23" s="62">
        <f t="shared" si="2"/>
        <v>2576</v>
      </c>
      <c r="D23" s="62">
        <f t="shared" si="2"/>
        <v>2629</v>
      </c>
      <c r="E23" s="62">
        <f t="shared" si="2"/>
        <v>2555</v>
      </c>
      <c r="F23" s="62">
        <f t="shared" si="2"/>
        <v>2601</v>
      </c>
      <c r="G23" s="62">
        <f t="shared" si="2"/>
        <v>2608</v>
      </c>
      <c r="H23" s="62">
        <f t="shared" si="2"/>
        <v>2638</v>
      </c>
      <c r="I23" s="62">
        <f t="shared" si="2"/>
        <v>2631</v>
      </c>
      <c r="J23" s="62">
        <f t="shared" si="2"/>
        <v>2642</v>
      </c>
      <c r="K23" s="62">
        <f t="shared" si="2"/>
        <v>2689</v>
      </c>
      <c r="L23" s="62">
        <f t="shared" si="2"/>
        <v>2757</v>
      </c>
      <c r="M23" s="62">
        <f t="shared" si="2"/>
        <v>2790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</row>
    <row r="24" spans="1:46" x14ac:dyDescent="0.2">
      <c r="M24" s="29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</row>
    <row r="25" spans="1:46" x14ac:dyDescent="0.2">
      <c r="M25" s="29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</row>
    <row r="26" spans="1:46" ht="11.25" customHeight="1" x14ac:dyDescent="0.2">
      <c r="A26" s="203" t="s">
        <v>22</v>
      </c>
      <c r="B26" s="204">
        <v>2004</v>
      </c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</row>
    <row r="27" spans="1:46" x14ac:dyDescent="0.2">
      <c r="A27" s="203"/>
      <c r="B27" s="72" t="s">
        <v>99</v>
      </c>
      <c r="C27" s="72" t="s">
        <v>100</v>
      </c>
      <c r="D27" s="72" t="s">
        <v>101</v>
      </c>
      <c r="E27" s="72" t="s">
        <v>102</v>
      </c>
      <c r="F27" s="72" t="s">
        <v>103</v>
      </c>
      <c r="G27" s="72" t="s">
        <v>104</v>
      </c>
      <c r="H27" s="72" t="s">
        <v>105</v>
      </c>
      <c r="I27" s="72" t="s">
        <v>106</v>
      </c>
      <c r="J27" s="72" t="s">
        <v>107</v>
      </c>
      <c r="K27" s="72" t="s">
        <v>108</v>
      </c>
      <c r="L27" s="72" t="s">
        <v>109</v>
      </c>
      <c r="M27" s="72" t="s">
        <v>78</v>
      </c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</row>
    <row r="28" spans="1:46" x14ac:dyDescent="0.2">
      <c r="A28" s="59" t="s">
        <v>22</v>
      </c>
      <c r="B28" s="60">
        <v>71769</v>
      </c>
      <c r="C28" s="60">
        <v>71523</v>
      </c>
      <c r="D28" s="60">
        <v>70890</v>
      </c>
      <c r="E28" s="60">
        <v>71468</v>
      </c>
      <c r="F28" s="60">
        <v>71590</v>
      </c>
      <c r="G28" s="60">
        <v>72165</v>
      </c>
      <c r="H28" s="60">
        <v>72343</v>
      </c>
      <c r="I28" s="60">
        <v>71774</v>
      </c>
      <c r="J28" s="60">
        <v>72760</v>
      </c>
      <c r="K28" s="60">
        <v>73436</v>
      </c>
      <c r="L28" s="60">
        <v>74634</v>
      </c>
      <c r="M28" s="60">
        <v>73937</v>
      </c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</row>
    <row r="29" spans="1:46" x14ac:dyDescent="0.2">
      <c r="A29" s="59" t="s">
        <v>23</v>
      </c>
      <c r="B29" s="60">
        <v>1062</v>
      </c>
      <c r="C29" s="60">
        <v>1050</v>
      </c>
      <c r="D29" s="60">
        <v>1041</v>
      </c>
      <c r="E29" s="60">
        <v>1004</v>
      </c>
      <c r="F29" s="60">
        <v>986</v>
      </c>
      <c r="G29" s="60">
        <v>973</v>
      </c>
      <c r="H29" s="60">
        <v>974</v>
      </c>
      <c r="I29" s="60">
        <v>969</v>
      </c>
      <c r="J29" s="60">
        <v>968</v>
      </c>
      <c r="K29" s="60">
        <v>1048</v>
      </c>
      <c r="L29" s="60">
        <v>979</v>
      </c>
      <c r="M29" s="60">
        <v>980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</row>
    <row r="30" spans="1:46" ht="12.75" customHeight="1" x14ac:dyDescent="0.2">
      <c r="A30" s="59" t="s">
        <v>24</v>
      </c>
      <c r="B30" s="60">
        <v>10484</v>
      </c>
      <c r="C30" s="60">
        <v>10560</v>
      </c>
      <c r="D30" s="60">
        <v>10460</v>
      </c>
      <c r="E30" s="60">
        <v>10951</v>
      </c>
      <c r="F30" s="60">
        <v>10414</v>
      </c>
      <c r="G30" s="60">
        <v>10727</v>
      </c>
      <c r="H30" s="60">
        <v>10638</v>
      </c>
      <c r="I30" s="60">
        <v>10862</v>
      </c>
      <c r="J30" s="60">
        <v>10930</v>
      </c>
      <c r="K30" s="60">
        <v>11101</v>
      </c>
      <c r="L30" s="60">
        <v>11355</v>
      </c>
      <c r="M30" s="60">
        <v>11396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</row>
    <row r="31" spans="1:46" x14ac:dyDescent="0.2">
      <c r="A31" s="59" t="s">
        <v>25</v>
      </c>
      <c r="B31" s="60">
        <v>529</v>
      </c>
      <c r="C31" s="60">
        <v>514</v>
      </c>
      <c r="D31" s="60">
        <v>519</v>
      </c>
      <c r="E31" s="60">
        <v>511</v>
      </c>
      <c r="F31" s="60">
        <v>512</v>
      </c>
      <c r="G31" s="60">
        <v>515</v>
      </c>
      <c r="H31" s="60">
        <v>518</v>
      </c>
      <c r="I31" s="60">
        <v>526</v>
      </c>
      <c r="J31" s="60">
        <v>535</v>
      </c>
      <c r="K31" s="60">
        <v>551</v>
      </c>
      <c r="L31" s="60">
        <v>559</v>
      </c>
      <c r="M31" s="60">
        <v>560</v>
      </c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</row>
    <row r="32" spans="1:46" ht="13.5" customHeight="1" x14ac:dyDescent="0.2">
      <c r="A32" s="61" t="s">
        <v>67</v>
      </c>
      <c r="B32" s="62">
        <f t="shared" ref="B32:M32" si="3">SUM(B28:B31)</f>
        <v>83844</v>
      </c>
      <c r="C32" s="62">
        <f t="shared" si="3"/>
        <v>83647</v>
      </c>
      <c r="D32" s="62">
        <f t="shared" si="3"/>
        <v>82910</v>
      </c>
      <c r="E32" s="62">
        <f t="shared" si="3"/>
        <v>83934</v>
      </c>
      <c r="F32" s="62">
        <f t="shared" si="3"/>
        <v>83502</v>
      </c>
      <c r="G32" s="62">
        <f t="shared" si="3"/>
        <v>84380</v>
      </c>
      <c r="H32" s="62">
        <f t="shared" si="3"/>
        <v>84473</v>
      </c>
      <c r="I32" s="62">
        <f t="shared" si="3"/>
        <v>84131</v>
      </c>
      <c r="J32" s="62">
        <f t="shared" si="3"/>
        <v>85193</v>
      </c>
      <c r="K32" s="62">
        <f t="shared" si="3"/>
        <v>86136</v>
      </c>
      <c r="L32" s="62">
        <f t="shared" si="3"/>
        <v>87527</v>
      </c>
      <c r="M32" s="62">
        <f t="shared" si="3"/>
        <v>86873</v>
      </c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</row>
    <row r="33" spans="1:46" x14ac:dyDescent="0.2">
      <c r="M33" s="29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</row>
    <row r="34" spans="1:46" x14ac:dyDescent="0.2">
      <c r="M34" s="29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</row>
    <row r="35" spans="1:46" ht="11.25" customHeight="1" x14ac:dyDescent="0.2">
      <c r="A35" s="203" t="s">
        <v>26</v>
      </c>
      <c r="B35" s="204">
        <v>2004</v>
      </c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</row>
    <row r="36" spans="1:46" x14ac:dyDescent="0.2">
      <c r="A36" s="203"/>
      <c r="B36" s="72" t="s">
        <v>99</v>
      </c>
      <c r="C36" s="72" t="s">
        <v>100</v>
      </c>
      <c r="D36" s="72" t="s">
        <v>101</v>
      </c>
      <c r="E36" s="72" t="s">
        <v>102</v>
      </c>
      <c r="F36" s="72" t="s">
        <v>103</v>
      </c>
      <c r="G36" s="72" t="s">
        <v>104</v>
      </c>
      <c r="H36" s="72" t="s">
        <v>105</v>
      </c>
      <c r="I36" s="72" t="s">
        <v>106</v>
      </c>
      <c r="J36" s="72" t="s">
        <v>107</v>
      </c>
      <c r="K36" s="72" t="s">
        <v>108</v>
      </c>
      <c r="L36" s="72" t="s">
        <v>109</v>
      </c>
      <c r="M36" s="72" t="s">
        <v>78</v>
      </c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</row>
    <row r="37" spans="1:46" x14ac:dyDescent="0.2">
      <c r="A37" s="59" t="s">
        <v>27</v>
      </c>
      <c r="B37" s="60">
        <v>26</v>
      </c>
      <c r="C37" s="60">
        <v>26</v>
      </c>
      <c r="D37" s="60">
        <v>23</v>
      </c>
      <c r="E37" s="60">
        <v>24</v>
      </c>
      <c r="F37" s="60">
        <v>24</v>
      </c>
      <c r="G37" s="60">
        <v>23</v>
      </c>
      <c r="H37" s="60">
        <v>22</v>
      </c>
      <c r="I37" s="60">
        <v>19</v>
      </c>
      <c r="J37" s="60">
        <v>19</v>
      </c>
      <c r="K37" s="60">
        <v>17</v>
      </c>
      <c r="L37" s="60">
        <v>23</v>
      </c>
      <c r="M37" s="60">
        <v>19</v>
      </c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</row>
    <row r="38" spans="1:46" ht="22.5" x14ac:dyDescent="0.2">
      <c r="A38" s="59" t="s">
        <v>31</v>
      </c>
      <c r="B38" s="60">
        <v>689</v>
      </c>
      <c r="C38" s="60">
        <v>691</v>
      </c>
      <c r="D38" s="60">
        <v>681</v>
      </c>
      <c r="E38" s="60">
        <v>641</v>
      </c>
      <c r="F38" s="60">
        <v>630</v>
      </c>
      <c r="G38" s="60">
        <v>654</v>
      </c>
      <c r="H38" s="60">
        <v>661</v>
      </c>
      <c r="I38" s="60">
        <v>736</v>
      </c>
      <c r="J38" s="60">
        <v>750</v>
      </c>
      <c r="K38" s="60">
        <v>818</v>
      </c>
      <c r="L38" s="60">
        <v>814</v>
      </c>
      <c r="M38" s="60">
        <v>823</v>
      </c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</row>
    <row r="39" spans="1:46" ht="22.5" x14ac:dyDescent="0.2">
      <c r="A39" s="59" t="s">
        <v>32</v>
      </c>
      <c r="B39" s="60">
        <v>452</v>
      </c>
      <c r="C39" s="60">
        <v>497</v>
      </c>
      <c r="D39" s="60">
        <v>498</v>
      </c>
      <c r="E39" s="60">
        <v>482</v>
      </c>
      <c r="F39" s="60">
        <v>481</v>
      </c>
      <c r="G39" s="60">
        <v>467</v>
      </c>
      <c r="H39" s="60">
        <v>479</v>
      </c>
      <c r="I39" s="60">
        <v>459</v>
      </c>
      <c r="J39" s="60">
        <v>457</v>
      </c>
      <c r="K39" s="60">
        <v>432</v>
      </c>
      <c r="L39" s="60">
        <v>450</v>
      </c>
      <c r="M39" s="60">
        <v>449</v>
      </c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</row>
    <row r="40" spans="1:46" x14ac:dyDescent="0.2">
      <c r="A40" s="59" t="s">
        <v>28</v>
      </c>
      <c r="B40" s="60">
        <v>240</v>
      </c>
      <c r="C40" s="60">
        <v>292</v>
      </c>
      <c r="D40" s="60">
        <v>343</v>
      </c>
      <c r="E40" s="60">
        <v>348</v>
      </c>
      <c r="F40" s="60">
        <v>361</v>
      </c>
      <c r="G40" s="60">
        <v>363</v>
      </c>
      <c r="H40" s="60">
        <v>381</v>
      </c>
      <c r="I40" s="60">
        <v>354</v>
      </c>
      <c r="J40" s="60">
        <v>359</v>
      </c>
      <c r="K40" s="60">
        <v>363</v>
      </c>
      <c r="L40" s="60">
        <v>360</v>
      </c>
      <c r="M40" s="60">
        <v>355</v>
      </c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</row>
    <row r="41" spans="1:46" x14ac:dyDescent="0.2">
      <c r="A41" s="59" t="s">
        <v>29</v>
      </c>
      <c r="B41" s="60">
        <v>713</v>
      </c>
      <c r="C41" s="60">
        <v>692</v>
      </c>
      <c r="D41" s="60">
        <v>697</v>
      </c>
      <c r="E41" s="60">
        <v>694</v>
      </c>
      <c r="F41" s="60">
        <v>703</v>
      </c>
      <c r="G41" s="60">
        <v>684</v>
      </c>
      <c r="H41" s="60">
        <v>698</v>
      </c>
      <c r="I41" s="60">
        <v>705</v>
      </c>
      <c r="J41" s="60">
        <v>680</v>
      </c>
      <c r="K41" s="60">
        <v>689</v>
      </c>
      <c r="L41" s="60">
        <v>678</v>
      </c>
      <c r="M41" s="60">
        <v>682</v>
      </c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</row>
    <row r="42" spans="1:46" x14ac:dyDescent="0.2">
      <c r="A42" s="59" t="s">
        <v>30</v>
      </c>
      <c r="B42" s="60">
        <v>399</v>
      </c>
      <c r="C42" s="60">
        <v>395</v>
      </c>
      <c r="D42" s="60">
        <v>385</v>
      </c>
      <c r="E42" s="60">
        <v>389</v>
      </c>
      <c r="F42" s="60">
        <v>384</v>
      </c>
      <c r="G42" s="60">
        <v>380</v>
      </c>
      <c r="H42" s="60">
        <v>389</v>
      </c>
      <c r="I42" s="60">
        <v>400</v>
      </c>
      <c r="J42" s="60">
        <v>395</v>
      </c>
      <c r="K42" s="60">
        <v>394</v>
      </c>
      <c r="L42" s="60">
        <v>408</v>
      </c>
      <c r="M42" s="60">
        <v>398</v>
      </c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</row>
    <row r="43" spans="1:46" ht="13.5" customHeight="1" x14ac:dyDescent="0.2">
      <c r="A43" s="61" t="s">
        <v>67</v>
      </c>
      <c r="B43" s="62">
        <f t="shared" ref="B43:M43" si="4">SUM(B37:B42)</f>
        <v>2519</v>
      </c>
      <c r="C43" s="62">
        <f t="shared" si="4"/>
        <v>2593</v>
      </c>
      <c r="D43" s="62">
        <f t="shared" si="4"/>
        <v>2627</v>
      </c>
      <c r="E43" s="62">
        <f t="shared" si="4"/>
        <v>2578</v>
      </c>
      <c r="F43" s="62">
        <f t="shared" si="4"/>
        <v>2583</v>
      </c>
      <c r="G43" s="62">
        <f t="shared" si="4"/>
        <v>2571</v>
      </c>
      <c r="H43" s="62">
        <f t="shared" si="4"/>
        <v>2630</v>
      </c>
      <c r="I43" s="62">
        <f t="shared" si="4"/>
        <v>2673</v>
      </c>
      <c r="J43" s="62">
        <f t="shared" si="4"/>
        <v>2660</v>
      </c>
      <c r="K43" s="62">
        <f t="shared" si="4"/>
        <v>2713</v>
      </c>
      <c r="L43" s="62">
        <f t="shared" si="4"/>
        <v>2733</v>
      </c>
      <c r="M43" s="62">
        <f t="shared" si="4"/>
        <v>2726</v>
      </c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</row>
    <row r="44" spans="1:46" s="36" customFormat="1" ht="13.5" customHeight="1" x14ac:dyDescent="0.2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</row>
    <row r="45" spans="1:46" s="36" customFormat="1" ht="13.5" customHeight="1" x14ac:dyDescent="0.2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</row>
    <row r="46" spans="1:46" ht="20.25" x14ac:dyDescent="0.2">
      <c r="A46" s="57" t="s">
        <v>81</v>
      </c>
    </row>
    <row r="47" spans="1:46" ht="11.25" customHeight="1" x14ac:dyDescent="0.2">
      <c r="A47" s="188" t="s">
        <v>72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27"/>
      <c r="O47" s="27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</row>
    <row r="48" spans="1:46" ht="12.75" x14ac:dyDescent="0.2">
      <c r="A48" s="58" t="s">
        <v>70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27"/>
      <c r="O48" s="27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</row>
    <row r="49" spans="1:46" ht="12.75" x14ac:dyDescent="0.2">
      <c r="A49" s="188" t="s">
        <v>69</v>
      </c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27"/>
      <c r="O49" s="27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</row>
    <row r="50" spans="1:46" ht="12.75" x14ac:dyDescent="0.2">
      <c r="A50" s="188">
        <v>2004</v>
      </c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</row>
    <row r="51" spans="1:46" ht="6" customHeight="1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</row>
    <row r="52" spans="1:46" s="31" customFormat="1" ht="6" customHeight="1" x14ac:dyDescent="0.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30"/>
      <c r="N52" s="30"/>
      <c r="O52" s="30"/>
    </row>
    <row r="53" spans="1:46" x14ac:dyDescent="0.2">
      <c r="A53" s="203" t="s">
        <v>33</v>
      </c>
      <c r="B53" s="204">
        <v>2004</v>
      </c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</row>
    <row r="54" spans="1:46" x14ac:dyDescent="0.2">
      <c r="A54" s="203"/>
      <c r="B54" s="72" t="s">
        <v>99</v>
      </c>
      <c r="C54" s="72" t="s">
        <v>100</v>
      </c>
      <c r="D54" s="72" t="s">
        <v>101</v>
      </c>
      <c r="E54" s="72" t="s">
        <v>102</v>
      </c>
      <c r="F54" s="72" t="s">
        <v>103</v>
      </c>
      <c r="G54" s="72" t="s">
        <v>104</v>
      </c>
      <c r="H54" s="72" t="s">
        <v>105</v>
      </c>
      <c r="I54" s="72" t="s">
        <v>106</v>
      </c>
      <c r="J54" s="72" t="s">
        <v>107</v>
      </c>
      <c r="K54" s="72" t="s">
        <v>108</v>
      </c>
      <c r="L54" s="72" t="s">
        <v>109</v>
      </c>
      <c r="M54" s="72" t="s">
        <v>78</v>
      </c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</row>
    <row r="55" spans="1:46" x14ac:dyDescent="0.2">
      <c r="A55" s="59" t="s">
        <v>33</v>
      </c>
      <c r="B55" s="60">
        <v>21523</v>
      </c>
      <c r="C55" s="60">
        <v>21688</v>
      </c>
      <c r="D55" s="60">
        <v>21926</v>
      </c>
      <c r="E55" s="60">
        <v>21525</v>
      </c>
      <c r="F55" s="60">
        <v>21209</v>
      </c>
      <c r="G55" s="60">
        <v>21204</v>
      </c>
      <c r="H55" s="60">
        <v>21766</v>
      </c>
      <c r="I55" s="60">
        <v>20700</v>
      </c>
      <c r="J55" s="60">
        <v>20481</v>
      </c>
      <c r="K55" s="60">
        <v>20781</v>
      </c>
      <c r="L55" s="60">
        <v>21408</v>
      </c>
      <c r="M55" s="60">
        <v>21610</v>
      </c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</row>
    <row r="56" spans="1:46" ht="13.5" customHeight="1" x14ac:dyDescent="0.2">
      <c r="A56" s="61" t="s">
        <v>67</v>
      </c>
      <c r="B56" s="62">
        <f t="shared" ref="B56:M56" si="5">SUM(B55:B55)</f>
        <v>21523</v>
      </c>
      <c r="C56" s="62">
        <f t="shared" si="5"/>
        <v>21688</v>
      </c>
      <c r="D56" s="62">
        <f t="shared" si="5"/>
        <v>21926</v>
      </c>
      <c r="E56" s="62">
        <f t="shared" si="5"/>
        <v>21525</v>
      </c>
      <c r="F56" s="62">
        <f t="shared" si="5"/>
        <v>21209</v>
      </c>
      <c r="G56" s="62">
        <f t="shared" si="5"/>
        <v>21204</v>
      </c>
      <c r="H56" s="62">
        <f t="shared" si="5"/>
        <v>21766</v>
      </c>
      <c r="I56" s="62">
        <f t="shared" si="5"/>
        <v>20700</v>
      </c>
      <c r="J56" s="62">
        <f t="shared" si="5"/>
        <v>20481</v>
      </c>
      <c r="K56" s="62">
        <f t="shared" si="5"/>
        <v>20781</v>
      </c>
      <c r="L56" s="62">
        <f t="shared" si="5"/>
        <v>21408</v>
      </c>
      <c r="M56" s="62">
        <f t="shared" si="5"/>
        <v>21610</v>
      </c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</row>
    <row r="58" spans="1:46" x14ac:dyDescent="0.2">
      <c r="A58" s="203" t="s">
        <v>34</v>
      </c>
      <c r="B58" s="204">
        <v>2004</v>
      </c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</row>
    <row r="59" spans="1:46" x14ac:dyDescent="0.2">
      <c r="A59" s="203"/>
      <c r="B59" s="72" t="s">
        <v>99</v>
      </c>
      <c r="C59" s="72" t="s">
        <v>100</v>
      </c>
      <c r="D59" s="72" t="s">
        <v>101</v>
      </c>
      <c r="E59" s="72" t="s">
        <v>102</v>
      </c>
      <c r="F59" s="72" t="s">
        <v>103</v>
      </c>
      <c r="G59" s="72" t="s">
        <v>104</v>
      </c>
      <c r="H59" s="72" t="s">
        <v>105</v>
      </c>
      <c r="I59" s="72" t="s">
        <v>106</v>
      </c>
      <c r="J59" s="72" t="s">
        <v>107</v>
      </c>
      <c r="K59" s="72" t="s">
        <v>108</v>
      </c>
      <c r="L59" s="72" t="s">
        <v>109</v>
      </c>
      <c r="M59" s="72" t="s">
        <v>78</v>
      </c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</row>
    <row r="60" spans="1:46" x14ac:dyDescent="0.2">
      <c r="A60" s="59" t="s">
        <v>35</v>
      </c>
      <c r="B60" s="60">
        <v>28396</v>
      </c>
      <c r="C60" s="60">
        <v>28472</v>
      </c>
      <c r="D60" s="60">
        <v>28726</v>
      </c>
      <c r="E60" s="60">
        <v>28473</v>
      </c>
      <c r="F60" s="60">
        <v>28308</v>
      </c>
      <c r="G60" s="60">
        <v>28690</v>
      </c>
      <c r="H60" s="60">
        <v>28985</v>
      </c>
      <c r="I60" s="60">
        <v>28925</v>
      </c>
      <c r="J60" s="60">
        <v>28746</v>
      </c>
      <c r="K60" s="60">
        <v>28776</v>
      </c>
      <c r="L60" s="60">
        <v>29294</v>
      </c>
      <c r="M60" s="60">
        <v>29210</v>
      </c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</row>
    <row r="61" spans="1:46" x14ac:dyDescent="0.2">
      <c r="A61" s="59" t="s">
        <v>36</v>
      </c>
      <c r="B61" s="60">
        <v>1546</v>
      </c>
      <c r="C61" s="60">
        <v>1615</v>
      </c>
      <c r="D61" s="60">
        <v>1578</v>
      </c>
      <c r="E61" s="60">
        <v>1546</v>
      </c>
      <c r="F61" s="60">
        <v>1539</v>
      </c>
      <c r="G61" s="60">
        <v>1562</v>
      </c>
      <c r="H61" s="60">
        <v>1579</v>
      </c>
      <c r="I61" s="60">
        <v>1526</v>
      </c>
      <c r="J61" s="60">
        <v>1492</v>
      </c>
      <c r="K61" s="60">
        <v>1530</v>
      </c>
      <c r="L61" s="60">
        <v>1563</v>
      </c>
      <c r="M61" s="60">
        <v>1508</v>
      </c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</row>
    <row r="62" spans="1:46" ht="13.5" customHeight="1" x14ac:dyDescent="0.2">
      <c r="A62" s="61" t="s">
        <v>67</v>
      </c>
      <c r="B62" s="62">
        <f t="shared" ref="B62:M62" si="6">SUM(B60:B61)</f>
        <v>29942</v>
      </c>
      <c r="C62" s="62">
        <f t="shared" si="6"/>
        <v>30087</v>
      </c>
      <c r="D62" s="62">
        <f t="shared" si="6"/>
        <v>30304</v>
      </c>
      <c r="E62" s="62">
        <f t="shared" si="6"/>
        <v>30019</v>
      </c>
      <c r="F62" s="62">
        <f t="shared" si="6"/>
        <v>29847</v>
      </c>
      <c r="G62" s="62">
        <f t="shared" si="6"/>
        <v>30252</v>
      </c>
      <c r="H62" s="62">
        <f t="shared" si="6"/>
        <v>30564</v>
      </c>
      <c r="I62" s="62">
        <f t="shared" si="6"/>
        <v>30451</v>
      </c>
      <c r="J62" s="62">
        <f t="shared" si="6"/>
        <v>30238</v>
      </c>
      <c r="K62" s="62">
        <f t="shared" si="6"/>
        <v>30306</v>
      </c>
      <c r="L62" s="62">
        <f t="shared" si="6"/>
        <v>30857</v>
      </c>
      <c r="M62" s="62">
        <f t="shared" si="6"/>
        <v>30718</v>
      </c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</row>
    <row r="64" spans="1:46" x14ac:dyDescent="0.2">
      <c r="A64" s="203" t="s">
        <v>37</v>
      </c>
      <c r="B64" s="204">
        <v>2004</v>
      </c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</row>
    <row r="65" spans="1:46" x14ac:dyDescent="0.2">
      <c r="A65" s="203"/>
      <c r="B65" s="72" t="s">
        <v>99</v>
      </c>
      <c r="C65" s="72" t="s">
        <v>100</v>
      </c>
      <c r="D65" s="72" t="s">
        <v>101</v>
      </c>
      <c r="E65" s="72" t="s">
        <v>102</v>
      </c>
      <c r="F65" s="72" t="s">
        <v>103</v>
      </c>
      <c r="G65" s="72" t="s">
        <v>104</v>
      </c>
      <c r="H65" s="72" t="s">
        <v>105</v>
      </c>
      <c r="I65" s="72" t="s">
        <v>106</v>
      </c>
      <c r="J65" s="72" t="s">
        <v>107</v>
      </c>
      <c r="K65" s="72" t="s">
        <v>108</v>
      </c>
      <c r="L65" s="72" t="s">
        <v>109</v>
      </c>
      <c r="M65" s="72" t="s">
        <v>78</v>
      </c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</row>
    <row r="66" spans="1:46" x14ac:dyDescent="0.2">
      <c r="A66" s="59" t="s">
        <v>38</v>
      </c>
      <c r="B66" s="60">
        <v>5733</v>
      </c>
      <c r="C66" s="60">
        <v>5646</v>
      </c>
      <c r="D66" s="60">
        <v>5723</v>
      </c>
      <c r="E66" s="60">
        <v>5791</v>
      </c>
      <c r="F66" s="60">
        <v>5625</v>
      </c>
      <c r="G66" s="60">
        <v>5696</v>
      </c>
      <c r="H66" s="60">
        <v>5840</v>
      </c>
      <c r="I66" s="60">
        <v>5772</v>
      </c>
      <c r="J66" s="60">
        <v>5774</v>
      </c>
      <c r="K66" s="60">
        <v>5803</v>
      </c>
      <c r="L66" s="60">
        <v>5729</v>
      </c>
      <c r="M66" s="60">
        <v>5665</v>
      </c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</row>
    <row r="67" spans="1:46" x14ac:dyDescent="0.2">
      <c r="A67" s="59" t="s">
        <v>39</v>
      </c>
      <c r="B67" s="60">
        <v>2965</v>
      </c>
      <c r="C67" s="60">
        <v>2929</v>
      </c>
      <c r="D67" s="60">
        <v>2978</v>
      </c>
      <c r="E67" s="60">
        <v>2893</v>
      </c>
      <c r="F67" s="60">
        <v>2850</v>
      </c>
      <c r="G67" s="60">
        <v>2851</v>
      </c>
      <c r="H67" s="60">
        <v>2892</v>
      </c>
      <c r="I67" s="60">
        <v>2882</v>
      </c>
      <c r="J67" s="60">
        <v>2845</v>
      </c>
      <c r="K67" s="60">
        <v>2891</v>
      </c>
      <c r="L67" s="60">
        <v>2865</v>
      </c>
      <c r="M67" s="60">
        <v>2834</v>
      </c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</row>
    <row r="68" spans="1:46" s="41" customFormat="1" x14ac:dyDescent="0.2">
      <c r="A68" s="59" t="s">
        <v>40</v>
      </c>
      <c r="B68" s="60">
        <v>8</v>
      </c>
      <c r="C68" s="60">
        <v>8</v>
      </c>
      <c r="D68" s="60">
        <v>8</v>
      </c>
      <c r="E68" s="60">
        <v>8</v>
      </c>
      <c r="F68" s="60">
        <v>8</v>
      </c>
      <c r="G68" s="60">
        <v>8</v>
      </c>
      <c r="H68" s="60">
        <v>8</v>
      </c>
      <c r="I68" s="60">
        <v>8</v>
      </c>
      <c r="J68" s="60">
        <v>8</v>
      </c>
      <c r="K68" s="60">
        <v>8</v>
      </c>
      <c r="L68" s="60">
        <v>9</v>
      </c>
      <c r="M68" s="60">
        <v>8</v>
      </c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</row>
    <row r="69" spans="1:46" x14ac:dyDescent="0.2">
      <c r="A69" s="59" t="s">
        <v>41</v>
      </c>
      <c r="B69" s="60">
        <v>691</v>
      </c>
      <c r="C69" s="60">
        <v>650</v>
      </c>
      <c r="D69" s="60">
        <v>607</v>
      </c>
      <c r="E69" s="60">
        <v>600</v>
      </c>
      <c r="F69" s="60">
        <v>675</v>
      </c>
      <c r="G69" s="60">
        <v>756</v>
      </c>
      <c r="H69" s="60">
        <v>776</v>
      </c>
      <c r="I69" s="60">
        <v>776</v>
      </c>
      <c r="J69" s="60">
        <v>869</v>
      </c>
      <c r="K69" s="60">
        <v>843</v>
      </c>
      <c r="L69" s="60">
        <v>840</v>
      </c>
      <c r="M69" s="60">
        <v>802</v>
      </c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</row>
    <row r="70" spans="1:46" x14ac:dyDescent="0.2">
      <c r="A70" s="59" t="s">
        <v>42</v>
      </c>
      <c r="B70" s="60">
        <v>133</v>
      </c>
      <c r="C70" s="60">
        <v>130</v>
      </c>
      <c r="D70" s="60">
        <v>130</v>
      </c>
      <c r="E70" s="60">
        <v>130</v>
      </c>
      <c r="F70" s="60">
        <v>133</v>
      </c>
      <c r="G70" s="60">
        <v>125</v>
      </c>
      <c r="H70" s="60">
        <v>124</v>
      </c>
      <c r="I70" s="60">
        <v>124</v>
      </c>
      <c r="J70" s="60">
        <v>119</v>
      </c>
      <c r="K70" s="60">
        <v>115</v>
      </c>
      <c r="L70" s="60">
        <v>120</v>
      </c>
      <c r="M70" s="60">
        <v>122</v>
      </c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</row>
    <row r="71" spans="1:46" x14ac:dyDescent="0.2">
      <c r="A71" s="59" t="s">
        <v>43</v>
      </c>
      <c r="B71" s="60">
        <v>511</v>
      </c>
      <c r="C71" s="60">
        <v>530</v>
      </c>
      <c r="D71" s="60">
        <v>514</v>
      </c>
      <c r="E71" s="60">
        <v>523</v>
      </c>
      <c r="F71" s="60">
        <v>506</v>
      </c>
      <c r="G71" s="60">
        <v>513</v>
      </c>
      <c r="H71" s="60">
        <v>562</v>
      </c>
      <c r="I71" s="60">
        <v>524</v>
      </c>
      <c r="J71" s="60">
        <v>507</v>
      </c>
      <c r="K71" s="60">
        <v>522</v>
      </c>
      <c r="L71" s="60">
        <v>520</v>
      </c>
      <c r="M71" s="60">
        <v>487</v>
      </c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</row>
    <row r="72" spans="1:46" ht="13.5" customHeight="1" x14ac:dyDescent="0.2">
      <c r="A72" s="61" t="s">
        <v>67</v>
      </c>
      <c r="B72" s="62">
        <f t="shared" ref="B72:M72" si="7">SUM(B66:B71)</f>
        <v>10041</v>
      </c>
      <c r="C72" s="62">
        <f t="shared" si="7"/>
        <v>9893</v>
      </c>
      <c r="D72" s="62">
        <f t="shared" si="7"/>
        <v>9960</v>
      </c>
      <c r="E72" s="62">
        <f t="shared" si="7"/>
        <v>9945</v>
      </c>
      <c r="F72" s="62">
        <f t="shared" si="7"/>
        <v>9797</v>
      </c>
      <c r="G72" s="62">
        <f t="shared" si="7"/>
        <v>9949</v>
      </c>
      <c r="H72" s="62">
        <f t="shared" si="7"/>
        <v>10202</v>
      </c>
      <c r="I72" s="62">
        <f t="shared" si="7"/>
        <v>10086</v>
      </c>
      <c r="J72" s="62">
        <f t="shared" si="7"/>
        <v>10122</v>
      </c>
      <c r="K72" s="62">
        <f t="shared" si="7"/>
        <v>10182</v>
      </c>
      <c r="L72" s="62">
        <f t="shared" si="7"/>
        <v>10083</v>
      </c>
      <c r="M72" s="62">
        <f t="shared" si="7"/>
        <v>9918</v>
      </c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</row>
    <row r="74" spans="1:46" x14ac:dyDescent="0.2">
      <c r="A74" s="203" t="s">
        <v>44</v>
      </c>
      <c r="B74" s="204">
        <v>2004</v>
      </c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</row>
    <row r="75" spans="1:46" x14ac:dyDescent="0.2">
      <c r="A75" s="203"/>
      <c r="B75" s="72" t="s">
        <v>99</v>
      </c>
      <c r="C75" s="72" t="s">
        <v>100</v>
      </c>
      <c r="D75" s="72" t="s">
        <v>101</v>
      </c>
      <c r="E75" s="72" t="s">
        <v>102</v>
      </c>
      <c r="F75" s="72" t="s">
        <v>103</v>
      </c>
      <c r="G75" s="72" t="s">
        <v>104</v>
      </c>
      <c r="H75" s="72" t="s">
        <v>105</v>
      </c>
      <c r="I75" s="72" t="s">
        <v>106</v>
      </c>
      <c r="J75" s="72" t="s">
        <v>107</v>
      </c>
      <c r="K75" s="72" t="s">
        <v>108</v>
      </c>
      <c r="L75" s="72" t="s">
        <v>109</v>
      </c>
      <c r="M75" s="72" t="s">
        <v>78</v>
      </c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</row>
    <row r="76" spans="1:46" ht="22.5" x14ac:dyDescent="0.2">
      <c r="A76" s="59" t="s">
        <v>97</v>
      </c>
      <c r="B76" s="60">
        <v>13432</v>
      </c>
      <c r="C76" s="60">
        <v>13443</v>
      </c>
      <c r="D76" s="60">
        <v>13435</v>
      </c>
      <c r="E76" s="60">
        <v>13527</v>
      </c>
      <c r="F76" s="60">
        <v>13542</v>
      </c>
      <c r="G76" s="60">
        <v>13516</v>
      </c>
      <c r="H76" s="60">
        <v>13446</v>
      </c>
      <c r="I76" s="60">
        <v>13389</v>
      </c>
      <c r="J76" s="60">
        <v>13471</v>
      </c>
      <c r="K76" s="60">
        <v>13358</v>
      </c>
      <c r="L76" s="60">
        <v>13392</v>
      </c>
      <c r="M76" s="60">
        <v>13584</v>
      </c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</row>
    <row r="77" spans="1:46" ht="22.5" x14ac:dyDescent="0.2">
      <c r="A77" s="59" t="s">
        <v>56</v>
      </c>
      <c r="B77" s="60">
        <v>501</v>
      </c>
      <c r="C77" s="60">
        <v>480</v>
      </c>
      <c r="D77" s="60">
        <v>480</v>
      </c>
      <c r="E77" s="60">
        <v>469</v>
      </c>
      <c r="F77" s="60">
        <v>469</v>
      </c>
      <c r="G77" s="60">
        <v>459</v>
      </c>
      <c r="H77" s="60">
        <v>451</v>
      </c>
      <c r="I77" s="60">
        <v>436</v>
      </c>
      <c r="J77" s="60">
        <v>364</v>
      </c>
      <c r="K77" s="60">
        <v>372</v>
      </c>
      <c r="L77" s="60">
        <v>368</v>
      </c>
      <c r="M77" s="60">
        <v>373</v>
      </c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</row>
    <row r="78" spans="1:46" ht="22.5" x14ac:dyDescent="0.2">
      <c r="A78" s="59" t="s">
        <v>57</v>
      </c>
      <c r="B78" s="60">
        <v>785</v>
      </c>
      <c r="C78" s="60">
        <v>795</v>
      </c>
      <c r="D78" s="60">
        <v>788</v>
      </c>
      <c r="E78" s="60">
        <v>759</v>
      </c>
      <c r="F78" s="60">
        <v>770</v>
      </c>
      <c r="G78" s="60">
        <v>798</v>
      </c>
      <c r="H78" s="60">
        <v>782</v>
      </c>
      <c r="I78" s="60">
        <v>779</v>
      </c>
      <c r="J78" s="60">
        <v>789</v>
      </c>
      <c r="K78" s="60">
        <v>773</v>
      </c>
      <c r="L78" s="60">
        <v>763</v>
      </c>
      <c r="M78" s="60">
        <v>771</v>
      </c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</row>
    <row r="79" spans="1:46" x14ac:dyDescent="0.2">
      <c r="A79" s="59" t="s">
        <v>45</v>
      </c>
      <c r="B79" s="60">
        <v>577</v>
      </c>
      <c r="C79" s="60">
        <v>594</v>
      </c>
      <c r="D79" s="60">
        <v>615</v>
      </c>
      <c r="E79" s="60">
        <v>613</v>
      </c>
      <c r="F79" s="60">
        <v>597</v>
      </c>
      <c r="G79" s="60">
        <v>504</v>
      </c>
      <c r="H79" s="60">
        <v>625</v>
      </c>
      <c r="I79" s="60">
        <v>576</v>
      </c>
      <c r="J79" s="60">
        <v>569</v>
      </c>
      <c r="K79" s="60">
        <v>602</v>
      </c>
      <c r="L79" s="60">
        <v>580</v>
      </c>
      <c r="M79" s="60">
        <v>558</v>
      </c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</row>
    <row r="80" spans="1:46" x14ac:dyDescent="0.2">
      <c r="A80" s="59" t="s">
        <v>46</v>
      </c>
      <c r="B80" s="60">
        <v>1487</v>
      </c>
      <c r="C80" s="60">
        <v>1482</v>
      </c>
      <c r="D80" s="60">
        <v>1517</v>
      </c>
      <c r="E80" s="60">
        <v>1489</v>
      </c>
      <c r="F80" s="60">
        <v>1486</v>
      </c>
      <c r="G80" s="60">
        <v>1480</v>
      </c>
      <c r="H80" s="60">
        <v>1487</v>
      </c>
      <c r="I80" s="60">
        <v>1477</v>
      </c>
      <c r="J80" s="60">
        <v>1452</v>
      </c>
      <c r="K80" s="60">
        <v>1479</v>
      </c>
      <c r="L80" s="60">
        <v>1489</v>
      </c>
      <c r="M80" s="60">
        <v>1475</v>
      </c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</row>
    <row r="81" spans="1:46" x14ac:dyDescent="0.2">
      <c r="A81" s="59" t="s">
        <v>47</v>
      </c>
      <c r="B81" s="60">
        <v>2895</v>
      </c>
      <c r="C81" s="60">
        <v>2986</v>
      </c>
      <c r="D81" s="60">
        <v>3169</v>
      </c>
      <c r="E81" s="60">
        <v>2835</v>
      </c>
      <c r="F81" s="60">
        <v>2860</v>
      </c>
      <c r="G81" s="60">
        <v>2848</v>
      </c>
      <c r="H81" s="60">
        <v>2598</v>
      </c>
      <c r="I81" s="60">
        <v>2465</v>
      </c>
      <c r="J81" s="60">
        <v>2462</v>
      </c>
      <c r="K81" s="60">
        <v>2641</v>
      </c>
      <c r="L81" s="60">
        <v>2571</v>
      </c>
      <c r="M81" s="60">
        <v>2476</v>
      </c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</row>
    <row r="82" spans="1:46" x14ac:dyDescent="0.2">
      <c r="A82" s="59" t="s">
        <v>48</v>
      </c>
      <c r="B82" s="60">
        <v>8252</v>
      </c>
      <c r="C82" s="60">
        <v>8347</v>
      </c>
      <c r="D82" s="60">
        <v>8539</v>
      </c>
      <c r="E82" s="60">
        <v>8651</v>
      </c>
      <c r="F82" s="60">
        <v>8686</v>
      </c>
      <c r="G82" s="60">
        <v>8773</v>
      </c>
      <c r="H82" s="60">
        <v>8654</v>
      </c>
      <c r="I82" s="60">
        <v>8706</v>
      </c>
      <c r="J82" s="60">
        <v>9021</v>
      </c>
      <c r="K82" s="60">
        <v>8977</v>
      </c>
      <c r="L82" s="60">
        <v>9103</v>
      </c>
      <c r="M82" s="60">
        <v>8773</v>
      </c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</row>
    <row r="83" spans="1:46" x14ac:dyDescent="0.2">
      <c r="A83" s="59" t="s">
        <v>49</v>
      </c>
      <c r="B83" s="60">
        <v>218</v>
      </c>
      <c r="C83" s="60">
        <v>224</v>
      </c>
      <c r="D83" s="60">
        <v>232</v>
      </c>
      <c r="E83" s="60">
        <v>238</v>
      </c>
      <c r="F83" s="60">
        <v>225</v>
      </c>
      <c r="G83" s="60">
        <v>233</v>
      </c>
      <c r="H83" s="60">
        <v>232</v>
      </c>
      <c r="I83" s="60">
        <v>224</v>
      </c>
      <c r="J83" s="60">
        <v>215</v>
      </c>
      <c r="K83" s="60">
        <v>222</v>
      </c>
      <c r="L83" s="60">
        <v>246</v>
      </c>
      <c r="M83" s="60">
        <v>224</v>
      </c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</row>
    <row r="84" spans="1:46" x14ac:dyDescent="0.2">
      <c r="A84" s="59" t="s">
        <v>55</v>
      </c>
      <c r="B84" s="60">
        <v>251</v>
      </c>
      <c r="C84" s="60">
        <v>258</v>
      </c>
      <c r="D84" s="60">
        <v>293</v>
      </c>
      <c r="E84" s="60">
        <v>301</v>
      </c>
      <c r="F84" s="60">
        <v>294</v>
      </c>
      <c r="G84" s="60">
        <v>307</v>
      </c>
      <c r="H84" s="60">
        <v>318</v>
      </c>
      <c r="I84" s="60">
        <v>311</v>
      </c>
      <c r="J84" s="60">
        <v>307</v>
      </c>
      <c r="K84" s="60">
        <v>320</v>
      </c>
      <c r="L84" s="60">
        <v>315</v>
      </c>
      <c r="M84" s="60">
        <v>316</v>
      </c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</row>
    <row r="85" spans="1:46" x14ac:dyDescent="0.2">
      <c r="A85" s="59" t="s">
        <v>54</v>
      </c>
      <c r="B85" s="60">
        <v>3</v>
      </c>
      <c r="C85" s="60">
        <v>3</v>
      </c>
      <c r="D85" s="60">
        <v>3</v>
      </c>
      <c r="E85" s="60">
        <v>3</v>
      </c>
      <c r="F85" s="60">
        <v>5</v>
      </c>
      <c r="G85" s="60">
        <v>6</v>
      </c>
      <c r="H85" s="60">
        <v>5</v>
      </c>
      <c r="I85" s="60">
        <v>6</v>
      </c>
      <c r="J85" s="60">
        <v>6</v>
      </c>
      <c r="K85" s="60">
        <v>5</v>
      </c>
      <c r="L85" s="60">
        <v>6</v>
      </c>
      <c r="M85" s="60">
        <v>7</v>
      </c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</row>
    <row r="86" spans="1:46" x14ac:dyDescent="0.2">
      <c r="A86" s="59" t="s">
        <v>50</v>
      </c>
      <c r="B86" s="60">
        <v>555</v>
      </c>
      <c r="C86" s="60">
        <v>557</v>
      </c>
      <c r="D86" s="60">
        <v>557</v>
      </c>
      <c r="E86" s="60">
        <v>552</v>
      </c>
      <c r="F86" s="60">
        <v>543</v>
      </c>
      <c r="G86" s="60">
        <v>547</v>
      </c>
      <c r="H86" s="60">
        <v>542</v>
      </c>
      <c r="I86" s="60">
        <v>545</v>
      </c>
      <c r="J86" s="60">
        <v>536</v>
      </c>
      <c r="K86" s="60">
        <v>534</v>
      </c>
      <c r="L86" s="60">
        <v>529</v>
      </c>
      <c r="M86" s="60">
        <v>522</v>
      </c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</row>
    <row r="87" spans="1:46" x14ac:dyDescent="0.2">
      <c r="A87" s="59" t="s">
        <v>51</v>
      </c>
      <c r="B87" s="60">
        <v>547</v>
      </c>
      <c r="C87" s="60">
        <v>538</v>
      </c>
      <c r="D87" s="60">
        <v>541</v>
      </c>
      <c r="E87" s="60">
        <v>549</v>
      </c>
      <c r="F87" s="60">
        <v>555</v>
      </c>
      <c r="G87" s="60">
        <v>559</v>
      </c>
      <c r="H87" s="60">
        <v>556</v>
      </c>
      <c r="I87" s="60">
        <v>555</v>
      </c>
      <c r="J87" s="60">
        <v>578</v>
      </c>
      <c r="K87" s="60">
        <v>570</v>
      </c>
      <c r="L87" s="60">
        <v>544</v>
      </c>
      <c r="M87" s="60">
        <v>556</v>
      </c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</row>
    <row r="88" spans="1:46" x14ac:dyDescent="0.2">
      <c r="A88" s="59" t="s">
        <v>52</v>
      </c>
      <c r="B88" s="60">
        <v>111</v>
      </c>
      <c r="C88" s="60">
        <v>119</v>
      </c>
      <c r="D88" s="60">
        <v>119</v>
      </c>
      <c r="E88" s="60">
        <v>116</v>
      </c>
      <c r="F88" s="60">
        <v>116</v>
      </c>
      <c r="G88" s="60">
        <v>116</v>
      </c>
      <c r="H88" s="60">
        <v>116</v>
      </c>
      <c r="I88" s="60">
        <v>117</v>
      </c>
      <c r="J88" s="60">
        <v>119</v>
      </c>
      <c r="K88" s="60">
        <v>120</v>
      </c>
      <c r="L88" s="60">
        <v>120</v>
      </c>
      <c r="M88" s="60">
        <v>121</v>
      </c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</row>
    <row r="89" spans="1:46" x14ac:dyDescent="0.2">
      <c r="A89" s="59" t="s">
        <v>53</v>
      </c>
      <c r="B89" s="60">
        <v>765</v>
      </c>
      <c r="C89" s="60">
        <v>756</v>
      </c>
      <c r="D89" s="60">
        <v>760</v>
      </c>
      <c r="E89" s="60">
        <v>777</v>
      </c>
      <c r="F89" s="60">
        <v>780</v>
      </c>
      <c r="G89" s="60">
        <v>775</v>
      </c>
      <c r="H89" s="60">
        <v>778</v>
      </c>
      <c r="I89" s="60">
        <v>756</v>
      </c>
      <c r="J89" s="60">
        <v>779</v>
      </c>
      <c r="K89" s="60">
        <v>779</v>
      </c>
      <c r="L89" s="60">
        <v>766</v>
      </c>
      <c r="M89" s="60">
        <v>815</v>
      </c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</row>
    <row r="90" spans="1:46" ht="13.5" customHeight="1" x14ac:dyDescent="0.2">
      <c r="A90" s="61" t="s">
        <v>67</v>
      </c>
      <c r="B90" s="62">
        <f t="shared" ref="B90:M90" si="8">SUM(B76:B89)</f>
        <v>30379</v>
      </c>
      <c r="C90" s="62">
        <f t="shared" si="8"/>
        <v>30582</v>
      </c>
      <c r="D90" s="62">
        <f t="shared" si="8"/>
        <v>31048</v>
      </c>
      <c r="E90" s="62">
        <f t="shared" si="8"/>
        <v>30879</v>
      </c>
      <c r="F90" s="62">
        <f t="shared" si="8"/>
        <v>30928</v>
      </c>
      <c r="G90" s="62">
        <f t="shared" si="8"/>
        <v>30921</v>
      </c>
      <c r="H90" s="62">
        <f t="shared" si="8"/>
        <v>30590</v>
      </c>
      <c r="I90" s="62">
        <f t="shared" si="8"/>
        <v>30342</v>
      </c>
      <c r="J90" s="62">
        <f t="shared" si="8"/>
        <v>30668</v>
      </c>
      <c r="K90" s="62">
        <f t="shared" si="8"/>
        <v>30752</v>
      </c>
      <c r="L90" s="62">
        <f t="shared" si="8"/>
        <v>30792</v>
      </c>
      <c r="M90" s="62">
        <f t="shared" si="8"/>
        <v>30571</v>
      </c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</row>
    <row r="91" spans="1:46" ht="15" customHeight="1" x14ac:dyDescent="0.2">
      <c r="A91" s="57"/>
    </row>
    <row r="92" spans="1:46" ht="20.25" x14ac:dyDescent="0.2">
      <c r="A92" s="57" t="s">
        <v>81</v>
      </c>
    </row>
    <row r="93" spans="1:46" ht="11.25" customHeight="1" x14ac:dyDescent="0.2">
      <c r="A93" s="188" t="s">
        <v>72</v>
      </c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27"/>
      <c r="O93" s="27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</row>
    <row r="94" spans="1:46" ht="12.75" x14ac:dyDescent="0.2">
      <c r="A94" s="58" t="s">
        <v>70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27"/>
      <c r="O94" s="27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</row>
    <row r="95" spans="1:46" ht="12.75" x14ac:dyDescent="0.2">
      <c r="A95" s="188" t="s">
        <v>69</v>
      </c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27"/>
      <c r="O95" s="27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</row>
    <row r="96" spans="1:46" ht="12.75" x14ac:dyDescent="0.2">
      <c r="A96" s="188">
        <v>2004</v>
      </c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</row>
    <row r="97" spans="1:46" x14ac:dyDescent="0.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</row>
    <row r="98" spans="1:46" x14ac:dyDescent="0.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</row>
    <row r="99" spans="1:46" ht="11.25" customHeight="1" x14ac:dyDescent="0.2">
      <c r="A99" s="203" t="s">
        <v>58</v>
      </c>
      <c r="B99" s="204">
        <v>2004</v>
      </c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</row>
    <row r="100" spans="1:46" x14ac:dyDescent="0.2">
      <c r="A100" s="203"/>
      <c r="B100" s="72" t="s">
        <v>99</v>
      </c>
      <c r="C100" s="72" t="s">
        <v>100</v>
      </c>
      <c r="D100" s="72" t="s">
        <v>101</v>
      </c>
      <c r="E100" s="72" t="s">
        <v>102</v>
      </c>
      <c r="F100" s="72" t="s">
        <v>103</v>
      </c>
      <c r="G100" s="72" t="s">
        <v>104</v>
      </c>
      <c r="H100" s="72" t="s">
        <v>105</v>
      </c>
      <c r="I100" s="72" t="s">
        <v>106</v>
      </c>
      <c r="J100" s="72" t="s">
        <v>107</v>
      </c>
      <c r="K100" s="72" t="s">
        <v>108</v>
      </c>
      <c r="L100" s="72" t="s">
        <v>109</v>
      </c>
      <c r="M100" s="72" t="s">
        <v>78</v>
      </c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</row>
    <row r="101" spans="1:46" ht="22.5" x14ac:dyDescent="0.2">
      <c r="A101" s="59" t="s">
        <v>59</v>
      </c>
      <c r="B101" s="60">
        <v>30971</v>
      </c>
      <c r="C101" s="60">
        <v>31572</v>
      </c>
      <c r="D101" s="60">
        <v>31855</v>
      </c>
      <c r="E101" s="60">
        <v>31777</v>
      </c>
      <c r="F101" s="60">
        <v>30747</v>
      </c>
      <c r="G101" s="60">
        <v>30416</v>
      </c>
      <c r="H101" s="60">
        <v>28726</v>
      </c>
      <c r="I101" s="60">
        <v>31188</v>
      </c>
      <c r="J101" s="60">
        <v>32229</v>
      </c>
      <c r="K101" s="60">
        <v>32504</v>
      </c>
      <c r="L101" s="60">
        <v>32051</v>
      </c>
      <c r="M101" s="60">
        <v>30953</v>
      </c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</row>
    <row r="102" spans="1:46" ht="13.5" customHeight="1" x14ac:dyDescent="0.2">
      <c r="A102" s="61" t="s">
        <v>67</v>
      </c>
      <c r="B102" s="62">
        <f t="shared" ref="B102:M102" si="9">SUM(B101:B101)</f>
        <v>30971</v>
      </c>
      <c r="C102" s="62">
        <f t="shared" si="9"/>
        <v>31572</v>
      </c>
      <c r="D102" s="62">
        <f t="shared" si="9"/>
        <v>31855</v>
      </c>
      <c r="E102" s="62">
        <f t="shared" si="9"/>
        <v>31777</v>
      </c>
      <c r="F102" s="62">
        <f t="shared" si="9"/>
        <v>30747</v>
      </c>
      <c r="G102" s="62">
        <f t="shared" si="9"/>
        <v>30416</v>
      </c>
      <c r="H102" s="62">
        <f t="shared" si="9"/>
        <v>28726</v>
      </c>
      <c r="I102" s="62">
        <f t="shared" si="9"/>
        <v>31188</v>
      </c>
      <c r="J102" s="62">
        <f t="shared" si="9"/>
        <v>32229</v>
      </c>
      <c r="K102" s="62">
        <f t="shared" si="9"/>
        <v>32504</v>
      </c>
      <c r="L102" s="62">
        <f t="shared" si="9"/>
        <v>32051</v>
      </c>
      <c r="M102" s="62">
        <f t="shared" si="9"/>
        <v>30953</v>
      </c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</row>
    <row r="105" spans="1:46" x14ac:dyDescent="0.2">
      <c r="A105" s="203" t="s">
        <v>60</v>
      </c>
      <c r="B105" s="204">
        <v>2004</v>
      </c>
      <c r="C105" s="204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</row>
    <row r="106" spans="1:46" x14ac:dyDescent="0.2">
      <c r="A106" s="203"/>
      <c r="B106" s="72" t="s">
        <v>99</v>
      </c>
      <c r="C106" s="72" t="s">
        <v>100</v>
      </c>
      <c r="D106" s="72" t="s">
        <v>101</v>
      </c>
      <c r="E106" s="72" t="s">
        <v>102</v>
      </c>
      <c r="F106" s="72" t="s">
        <v>103</v>
      </c>
      <c r="G106" s="72" t="s">
        <v>104</v>
      </c>
      <c r="H106" s="72" t="s">
        <v>105</v>
      </c>
      <c r="I106" s="72" t="s">
        <v>106</v>
      </c>
      <c r="J106" s="72" t="s">
        <v>107</v>
      </c>
      <c r="K106" s="72" t="s">
        <v>108</v>
      </c>
      <c r="L106" s="72" t="s">
        <v>109</v>
      </c>
      <c r="M106" s="72" t="s">
        <v>78</v>
      </c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</row>
    <row r="107" spans="1:46" x14ac:dyDescent="0.2">
      <c r="A107" s="59" t="s">
        <v>61</v>
      </c>
      <c r="B107" s="60">
        <v>3677</v>
      </c>
      <c r="C107" s="60">
        <v>3706</v>
      </c>
      <c r="D107" s="60">
        <v>3713</v>
      </c>
      <c r="E107" s="60">
        <v>3731</v>
      </c>
      <c r="F107" s="60">
        <v>3718</v>
      </c>
      <c r="G107" s="60">
        <v>3720</v>
      </c>
      <c r="H107" s="60">
        <v>3586</v>
      </c>
      <c r="I107" s="60">
        <v>3595</v>
      </c>
      <c r="J107" s="60">
        <v>3630</v>
      </c>
      <c r="K107" s="60">
        <v>3649</v>
      </c>
      <c r="L107" s="60">
        <v>3669</v>
      </c>
      <c r="M107" s="60">
        <v>3646</v>
      </c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</row>
    <row r="108" spans="1:46" x14ac:dyDescent="0.2">
      <c r="A108" s="59" t="s">
        <v>62</v>
      </c>
      <c r="B108" s="60">
        <v>8405</v>
      </c>
      <c r="C108" s="60">
        <v>8475</v>
      </c>
      <c r="D108" s="60">
        <v>8583</v>
      </c>
      <c r="E108" s="60">
        <v>8583</v>
      </c>
      <c r="F108" s="60">
        <v>8562</v>
      </c>
      <c r="G108" s="60">
        <v>8625</v>
      </c>
      <c r="H108" s="60">
        <v>8644</v>
      </c>
      <c r="I108" s="60">
        <v>8618</v>
      </c>
      <c r="J108" s="60">
        <v>8775</v>
      </c>
      <c r="K108" s="60">
        <v>8815</v>
      </c>
      <c r="L108" s="60">
        <v>8852</v>
      </c>
      <c r="M108" s="60">
        <v>8846</v>
      </c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</row>
    <row r="109" spans="1:46" x14ac:dyDescent="0.2">
      <c r="A109" s="59" t="s">
        <v>64</v>
      </c>
      <c r="B109" s="60">
        <v>1527</v>
      </c>
      <c r="C109" s="60">
        <v>1545</v>
      </c>
      <c r="D109" s="60">
        <v>1545</v>
      </c>
      <c r="E109" s="60">
        <v>1554</v>
      </c>
      <c r="F109" s="60">
        <v>1572</v>
      </c>
      <c r="G109" s="60">
        <v>1577</v>
      </c>
      <c r="H109" s="60">
        <v>1559</v>
      </c>
      <c r="I109" s="60">
        <v>1571</v>
      </c>
      <c r="J109" s="60">
        <v>1567</v>
      </c>
      <c r="K109" s="60">
        <v>1589</v>
      </c>
      <c r="L109" s="60">
        <v>1603</v>
      </c>
      <c r="M109" s="60">
        <v>1596</v>
      </c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</row>
    <row r="110" spans="1:46" x14ac:dyDescent="0.2">
      <c r="A110" s="59" t="s">
        <v>63</v>
      </c>
      <c r="B110" s="60">
        <v>186</v>
      </c>
      <c r="C110" s="60">
        <v>187</v>
      </c>
      <c r="D110" s="60">
        <v>188</v>
      </c>
      <c r="E110" s="60">
        <v>187</v>
      </c>
      <c r="F110" s="60">
        <v>189</v>
      </c>
      <c r="G110" s="60">
        <v>191</v>
      </c>
      <c r="H110" s="60">
        <v>193</v>
      </c>
      <c r="I110" s="60">
        <v>188</v>
      </c>
      <c r="J110" s="60">
        <v>200</v>
      </c>
      <c r="K110" s="60">
        <v>198</v>
      </c>
      <c r="L110" s="60">
        <v>199</v>
      </c>
      <c r="M110" s="60">
        <v>197</v>
      </c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</row>
    <row r="111" spans="1:46" ht="13.5" customHeight="1" x14ac:dyDescent="0.2">
      <c r="A111" s="61" t="s">
        <v>67</v>
      </c>
      <c r="B111" s="62">
        <f t="shared" ref="B111:M111" si="10">SUM(B107:B110)</f>
        <v>13795</v>
      </c>
      <c r="C111" s="62">
        <f t="shared" si="10"/>
        <v>13913</v>
      </c>
      <c r="D111" s="62">
        <f t="shared" si="10"/>
        <v>14029</v>
      </c>
      <c r="E111" s="62">
        <f t="shared" si="10"/>
        <v>14055</v>
      </c>
      <c r="F111" s="62">
        <f t="shared" si="10"/>
        <v>14041</v>
      </c>
      <c r="G111" s="62">
        <f t="shared" si="10"/>
        <v>14113</v>
      </c>
      <c r="H111" s="62">
        <f t="shared" si="10"/>
        <v>13982</v>
      </c>
      <c r="I111" s="62">
        <f t="shared" si="10"/>
        <v>13972</v>
      </c>
      <c r="J111" s="62">
        <f t="shared" si="10"/>
        <v>14172</v>
      </c>
      <c r="K111" s="62">
        <f t="shared" si="10"/>
        <v>14251</v>
      </c>
      <c r="L111" s="62">
        <f t="shared" si="10"/>
        <v>14323</v>
      </c>
      <c r="M111" s="62">
        <f t="shared" si="10"/>
        <v>14285</v>
      </c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</row>
    <row r="114" spans="1:46" ht="11.25" customHeight="1" x14ac:dyDescent="0.2">
      <c r="A114" s="203" t="s">
        <v>11</v>
      </c>
      <c r="B114" s="204">
        <v>2004</v>
      </c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</row>
    <row r="115" spans="1:46" x14ac:dyDescent="0.2">
      <c r="A115" s="203"/>
      <c r="B115" s="72" t="s">
        <v>99</v>
      </c>
      <c r="C115" s="72" t="s">
        <v>100</v>
      </c>
      <c r="D115" s="72" t="s">
        <v>101</v>
      </c>
      <c r="E115" s="72" t="s">
        <v>102</v>
      </c>
      <c r="F115" s="72" t="s">
        <v>103</v>
      </c>
      <c r="G115" s="72" t="s">
        <v>104</v>
      </c>
      <c r="H115" s="72" t="s">
        <v>105</v>
      </c>
      <c r="I115" s="72" t="s">
        <v>106</v>
      </c>
      <c r="J115" s="72" t="s">
        <v>107</v>
      </c>
      <c r="K115" s="72" t="s">
        <v>108</v>
      </c>
      <c r="L115" s="72" t="s">
        <v>109</v>
      </c>
      <c r="M115" s="72" t="s">
        <v>78</v>
      </c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</row>
    <row r="116" spans="1:46" x14ac:dyDescent="0.2">
      <c r="A116" s="59" t="s">
        <v>14</v>
      </c>
      <c r="B116" s="60">
        <v>2167</v>
      </c>
      <c r="C116" s="60">
        <v>2159</v>
      </c>
      <c r="D116" s="60">
        <v>2196</v>
      </c>
      <c r="E116" s="60">
        <v>2202</v>
      </c>
      <c r="F116" s="60">
        <v>2078</v>
      </c>
      <c r="G116" s="60">
        <v>2080</v>
      </c>
      <c r="H116" s="60">
        <v>2066</v>
      </c>
      <c r="I116" s="60">
        <v>2024</v>
      </c>
      <c r="J116" s="60">
        <v>1997</v>
      </c>
      <c r="K116" s="60">
        <v>1980</v>
      </c>
      <c r="L116" s="60">
        <v>1951</v>
      </c>
      <c r="M116" s="60">
        <v>1923</v>
      </c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</row>
    <row r="117" spans="1:46" x14ac:dyDescent="0.2">
      <c r="A117" s="59" t="s">
        <v>15</v>
      </c>
      <c r="B117" s="60">
        <v>2072</v>
      </c>
      <c r="C117" s="60">
        <v>2084</v>
      </c>
      <c r="D117" s="60">
        <v>2097</v>
      </c>
      <c r="E117" s="60">
        <v>2100</v>
      </c>
      <c r="F117" s="60">
        <v>2107</v>
      </c>
      <c r="G117" s="60">
        <v>2111</v>
      </c>
      <c r="H117" s="60">
        <v>2117</v>
      </c>
      <c r="I117" s="60">
        <v>2111</v>
      </c>
      <c r="J117" s="60">
        <v>2148</v>
      </c>
      <c r="K117" s="60">
        <v>2142</v>
      </c>
      <c r="L117" s="60">
        <v>2136</v>
      </c>
      <c r="M117" s="60">
        <v>2135</v>
      </c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</row>
    <row r="118" spans="1:46" ht="13.5" customHeight="1" x14ac:dyDescent="0.2">
      <c r="A118" s="61" t="s">
        <v>67</v>
      </c>
      <c r="B118" s="62">
        <f t="shared" ref="B118:M118" si="11">SUM(B116:B117)</f>
        <v>4239</v>
      </c>
      <c r="C118" s="62">
        <f t="shared" si="11"/>
        <v>4243</v>
      </c>
      <c r="D118" s="62">
        <f t="shared" si="11"/>
        <v>4293</v>
      </c>
      <c r="E118" s="62">
        <f t="shared" si="11"/>
        <v>4302</v>
      </c>
      <c r="F118" s="62">
        <f t="shared" si="11"/>
        <v>4185</v>
      </c>
      <c r="G118" s="62">
        <f t="shared" si="11"/>
        <v>4191</v>
      </c>
      <c r="H118" s="62">
        <f t="shared" si="11"/>
        <v>4183</v>
      </c>
      <c r="I118" s="62">
        <f t="shared" si="11"/>
        <v>4135</v>
      </c>
      <c r="J118" s="62">
        <f t="shared" si="11"/>
        <v>4145</v>
      </c>
      <c r="K118" s="62">
        <f t="shared" si="11"/>
        <v>4122</v>
      </c>
      <c r="L118" s="62">
        <f t="shared" si="11"/>
        <v>4087</v>
      </c>
      <c r="M118" s="62">
        <f t="shared" si="11"/>
        <v>4058</v>
      </c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</row>
    <row r="121" spans="1:46" x14ac:dyDescent="0.2">
      <c r="A121" s="203" t="s">
        <v>71</v>
      </c>
      <c r="B121" s="204">
        <v>2004</v>
      </c>
      <c r="C121" s="204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</row>
    <row r="122" spans="1:46" x14ac:dyDescent="0.2">
      <c r="A122" s="203"/>
      <c r="B122" s="72" t="s">
        <v>99</v>
      </c>
      <c r="C122" s="72" t="s">
        <v>100</v>
      </c>
      <c r="D122" s="72" t="s">
        <v>101</v>
      </c>
      <c r="E122" s="72" t="s">
        <v>102</v>
      </c>
      <c r="F122" s="72" t="s">
        <v>103</v>
      </c>
      <c r="G122" s="72" t="s">
        <v>104</v>
      </c>
      <c r="H122" s="72" t="s">
        <v>105</v>
      </c>
      <c r="I122" s="72" t="s">
        <v>106</v>
      </c>
      <c r="J122" s="72" t="s">
        <v>107</v>
      </c>
      <c r="K122" s="72" t="s">
        <v>108</v>
      </c>
      <c r="L122" s="72" t="s">
        <v>109</v>
      </c>
      <c r="M122" s="72" t="s">
        <v>78</v>
      </c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</row>
    <row r="123" spans="1:46" x14ac:dyDescent="0.2">
      <c r="A123" s="59" t="s">
        <v>95</v>
      </c>
      <c r="B123" s="60">
        <v>115457</v>
      </c>
      <c r="C123" s="60">
        <v>116138</v>
      </c>
      <c r="D123" s="60">
        <v>117430</v>
      </c>
      <c r="E123" s="60">
        <v>117465</v>
      </c>
      <c r="F123" s="60">
        <v>118072</v>
      </c>
      <c r="G123" s="60">
        <v>118451</v>
      </c>
      <c r="H123" s="60">
        <v>118701</v>
      </c>
      <c r="I123" s="60">
        <v>118238</v>
      </c>
      <c r="J123" s="60">
        <v>117587</v>
      </c>
      <c r="K123" s="60">
        <v>118816</v>
      </c>
      <c r="L123" s="60">
        <v>119094</v>
      </c>
      <c r="M123" s="60">
        <v>119149</v>
      </c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</row>
    <row r="124" spans="1:46" x14ac:dyDescent="0.2">
      <c r="A124" s="59" t="s">
        <v>96</v>
      </c>
      <c r="B124" s="60">
        <v>1317</v>
      </c>
      <c r="C124" s="60">
        <v>1266</v>
      </c>
      <c r="D124" s="60">
        <v>1266</v>
      </c>
      <c r="E124" s="60">
        <v>1274</v>
      </c>
      <c r="F124" s="60">
        <v>1266</v>
      </c>
      <c r="G124" s="60">
        <v>1275</v>
      </c>
      <c r="H124" s="60">
        <v>1309</v>
      </c>
      <c r="I124" s="60">
        <v>1295</v>
      </c>
      <c r="J124" s="60">
        <v>1292</v>
      </c>
      <c r="K124" s="60">
        <v>1298</v>
      </c>
      <c r="L124" s="60">
        <v>1290</v>
      </c>
      <c r="M124" s="60">
        <v>1233</v>
      </c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</row>
    <row r="125" spans="1:46" x14ac:dyDescent="0.2">
      <c r="A125" s="59" t="s">
        <v>16</v>
      </c>
      <c r="B125" s="60">
        <v>25422</v>
      </c>
      <c r="C125" s="60">
        <v>26024</v>
      </c>
      <c r="D125" s="60">
        <v>25978</v>
      </c>
      <c r="E125" s="60">
        <v>26007</v>
      </c>
      <c r="F125" s="60">
        <v>25927</v>
      </c>
      <c r="G125" s="60">
        <v>25903</v>
      </c>
      <c r="H125" s="60">
        <v>25714</v>
      </c>
      <c r="I125" s="60">
        <v>25354</v>
      </c>
      <c r="J125" s="60">
        <v>25472</v>
      </c>
      <c r="K125" s="60">
        <v>25333</v>
      </c>
      <c r="L125" s="60">
        <v>25566</v>
      </c>
      <c r="M125" s="60">
        <v>25461</v>
      </c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</row>
    <row r="126" spans="1:46" ht="13.5" customHeight="1" x14ac:dyDescent="0.2">
      <c r="A126" s="61" t="s">
        <v>67</v>
      </c>
      <c r="B126" s="62">
        <f t="shared" ref="B126:M126" si="12">SUM(B123:B125)</f>
        <v>142196</v>
      </c>
      <c r="C126" s="62">
        <f t="shared" si="12"/>
        <v>143428</v>
      </c>
      <c r="D126" s="62">
        <f t="shared" si="12"/>
        <v>144674</v>
      </c>
      <c r="E126" s="62">
        <f t="shared" si="12"/>
        <v>144746</v>
      </c>
      <c r="F126" s="62">
        <f t="shared" si="12"/>
        <v>145265</v>
      </c>
      <c r="G126" s="62">
        <f t="shared" si="12"/>
        <v>145629</v>
      </c>
      <c r="H126" s="62">
        <f t="shared" si="12"/>
        <v>145724</v>
      </c>
      <c r="I126" s="62">
        <f t="shared" si="12"/>
        <v>144887</v>
      </c>
      <c r="J126" s="62">
        <f t="shared" si="12"/>
        <v>144351</v>
      </c>
      <c r="K126" s="62">
        <f t="shared" si="12"/>
        <v>145447</v>
      </c>
      <c r="L126" s="62">
        <f t="shared" si="12"/>
        <v>145950</v>
      </c>
      <c r="M126" s="62">
        <f t="shared" si="12"/>
        <v>145843</v>
      </c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</row>
    <row r="129" spans="1:46" ht="11.25" customHeight="1" x14ac:dyDescent="0.2">
      <c r="A129" s="203" t="s">
        <v>13</v>
      </c>
      <c r="B129" s="204">
        <v>2004</v>
      </c>
      <c r="C129" s="204"/>
      <c r="D129" s="204"/>
      <c r="E129" s="204"/>
      <c r="F129" s="204"/>
      <c r="G129" s="204"/>
      <c r="H129" s="204"/>
      <c r="I129" s="204"/>
      <c r="J129" s="204"/>
      <c r="K129" s="204"/>
      <c r="L129" s="204"/>
      <c r="M129" s="204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</row>
    <row r="130" spans="1:46" x14ac:dyDescent="0.2">
      <c r="A130" s="203"/>
      <c r="B130" s="72" t="s">
        <v>99</v>
      </c>
      <c r="C130" s="72" t="s">
        <v>100</v>
      </c>
      <c r="D130" s="72" t="s">
        <v>101</v>
      </c>
      <c r="E130" s="72" t="s">
        <v>102</v>
      </c>
      <c r="F130" s="72" t="s">
        <v>103</v>
      </c>
      <c r="G130" s="72" t="s">
        <v>104</v>
      </c>
      <c r="H130" s="72" t="s">
        <v>105</v>
      </c>
      <c r="I130" s="72" t="s">
        <v>106</v>
      </c>
      <c r="J130" s="72" t="s">
        <v>107</v>
      </c>
      <c r="K130" s="72" t="s">
        <v>108</v>
      </c>
      <c r="L130" s="72" t="s">
        <v>109</v>
      </c>
      <c r="M130" s="72" t="s">
        <v>78</v>
      </c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</row>
    <row r="131" spans="1:46" ht="22.5" x14ac:dyDescent="0.2">
      <c r="A131" s="59" t="s">
        <v>13</v>
      </c>
      <c r="B131" s="60">
        <v>79</v>
      </c>
      <c r="C131" s="60">
        <v>83</v>
      </c>
      <c r="D131" s="60">
        <v>82</v>
      </c>
      <c r="E131" s="60">
        <v>81</v>
      </c>
      <c r="F131" s="60">
        <v>83</v>
      </c>
      <c r="G131" s="60">
        <v>83</v>
      </c>
      <c r="H131" s="60">
        <v>85</v>
      </c>
      <c r="I131" s="60">
        <v>85</v>
      </c>
      <c r="J131" s="60">
        <v>85</v>
      </c>
      <c r="K131" s="60">
        <v>86</v>
      </c>
      <c r="L131" s="60">
        <v>88</v>
      </c>
      <c r="M131" s="60">
        <v>89</v>
      </c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</row>
    <row r="132" spans="1:46" ht="13.5" customHeight="1" x14ac:dyDescent="0.2">
      <c r="A132" s="61" t="s">
        <v>67</v>
      </c>
      <c r="B132" s="62">
        <f t="shared" ref="B132:M132" si="13">SUM(B131:B131)</f>
        <v>79</v>
      </c>
      <c r="C132" s="62">
        <f t="shared" si="13"/>
        <v>83</v>
      </c>
      <c r="D132" s="62">
        <f t="shared" si="13"/>
        <v>82</v>
      </c>
      <c r="E132" s="62">
        <f t="shared" si="13"/>
        <v>81</v>
      </c>
      <c r="F132" s="62">
        <f t="shared" si="13"/>
        <v>83</v>
      </c>
      <c r="G132" s="62">
        <f t="shared" si="13"/>
        <v>83</v>
      </c>
      <c r="H132" s="62">
        <f t="shared" si="13"/>
        <v>85</v>
      </c>
      <c r="I132" s="62">
        <f t="shared" si="13"/>
        <v>85</v>
      </c>
      <c r="J132" s="62">
        <f t="shared" si="13"/>
        <v>85</v>
      </c>
      <c r="K132" s="62">
        <f t="shared" si="13"/>
        <v>86</v>
      </c>
      <c r="L132" s="62">
        <f t="shared" si="13"/>
        <v>88</v>
      </c>
      <c r="M132" s="62">
        <f t="shared" si="13"/>
        <v>89</v>
      </c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</row>
    <row r="133" spans="1:46" ht="8.25" customHeight="1" x14ac:dyDescent="0.2"/>
    <row r="134" spans="1:46" s="32" customFormat="1" x14ac:dyDescent="0.2">
      <c r="A134" s="73" t="s">
        <v>77</v>
      </c>
      <c r="B134" s="75">
        <f t="shared" ref="B134:M134" si="14">+B11+B17+B23+B32+B43+B56+B62+B72+B90+B102+B111+B118+B126+B132</f>
        <v>383811</v>
      </c>
      <c r="C134" s="75">
        <f t="shared" si="14"/>
        <v>385916</v>
      </c>
      <c r="D134" s="75">
        <f t="shared" si="14"/>
        <v>387942</v>
      </c>
      <c r="E134" s="75">
        <f t="shared" si="14"/>
        <v>387983</v>
      </c>
      <c r="F134" s="75">
        <f t="shared" si="14"/>
        <v>386402</v>
      </c>
      <c r="G134" s="75">
        <f t="shared" si="14"/>
        <v>388018</v>
      </c>
      <c r="H134" s="75">
        <f t="shared" si="14"/>
        <v>386963</v>
      </c>
      <c r="I134" s="75">
        <f t="shared" si="14"/>
        <v>386580</v>
      </c>
      <c r="J134" s="75">
        <f t="shared" si="14"/>
        <v>388287</v>
      </c>
      <c r="K134" s="75">
        <f t="shared" si="14"/>
        <v>391321</v>
      </c>
      <c r="L134" s="75">
        <f t="shared" si="14"/>
        <v>394088</v>
      </c>
      <c r="M134" s="75">
        <f t="shared" si="14"/>
        <v>391807</v>
      </c>
    </row>
    <row r="136" spans="1:46" x14ac:dyDescent="0.2">
      <c r="A136" s="71" t="s">
        <v>110</v>
      </c>
    </row>
  </sheetData>
  <mergeCells count="37">
    <mergeCell ref="A114:A115"/>
    <mergeCell ref="B114:M114"/>
    <mergeCell ref="A93:M93"/>
    <mergeCell ref="A95:M95"/>
    <mergeCell ref="A96:M96"/>
    <mergeCell ref="A99:A100"/>
    <mergeCell ref="B26:M26"/>
    <mergeCell ref="B99:M99"/>
    <mergeCell ref="A35:A36"/>
    <mergeCell ref="B35:M35"/>
    <mergeCell ref="B105:M105"/>
    <mergeCell ref="A64:A65"/>
    <mergeCell ref="B64:M64"/>
    <mergeCell ref="A49:M49"/>
    <mergeCell ref="A50:M50"/>
    <mergeCell ref="A53:A54"/>
    <mergeCell ref="B53:M53"/>
    <mergeCell ref="A105:A106"/>
    <mergeCell ref="B58:M58"/>
    <mergeCell ref="A74:A75"/>
    <mergeCell ref="B74:M74"/>
    <mergeCell ref="A129:A130"/>
    <mergeCell ref="B129:M129"/>
    <mergeCell ref="A2:M2"/>
    <mergeCell ref="A4:M4"/>
    <mergeCell ref="A5:M5"/>
    <mergeCell ref="A8:A9"/>
    <mergeCell ref="B8:M8"/>
    <mergeCell ref="A47:M47"/>
    <mergeCell ref="A121:A122"/>
    <mergeCell ref="B121:M121"/>
    <mergeCell ref="A58:A59"/>
    <mergeCell ref="A14:A15"/>
    <mergeCell ref="B14:M14"/>
    <mergeCell ref="A20:A21"/>
    <mergeCell ref="B20:M20"/>
    <mergeCell ref="A26:A27"/>
  </mergeCells>
  <phoneticPr fontId="25" type="noConversion"/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&amp;L&amp;8&amp;G&amp;C&amp;8www.iieg.gob.mx&amp;R&amp;G</oddFoot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6"/>
  <sheetViews>
    <sheetView workbookViewId="0"/>
  </sheetViews>
  <sheetFormatPr baseColWidth="10" defaultColWidth="7.5703125" defaultRowHeight="11.25" x14ac:dyDescent="0.2"/>
  <cols>
    <col min="1" max="1" width="48.28515625" style="25" customWidth="1"/>
    <col min="2" max="13" width="7.140625" style="25" customWidth="1"/>
    <col min="14" max="16384" width="7.5703125" style="25"/>
  </cols>
  <sheetData>
    <row r="1" spans="1:46" ht="20.25" x14ac:dyDescent="0.2">
      <c r="A1" s="57" t="s">
        <v>81</v>
      </c>
    </row>
    <row r="2" spans="1:46" ht="11.25" customHeight="1" x14ac:dyDescent="0.2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27"/>
      <c r="O2" s="27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1:46" ht="12.75" x14ac:dyDescent="0.2">
      <c r="A3" s="58" t="s">
        <v>70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27"/>
      <c r="O3" s="27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</row>
    <row r="4" spans="1:46" ht="12.75" x14ac:dyDescent="0.2">
      <c r="A4" s="188" t="s">
        <v>69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27"/>
      <c r="O4" s="27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</row>
    <row r="5" spans="1:46" ht="12.75" x14ac:dyDescent="0.2">
      <c r="A5" s="188">
        <v>2005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</row>
    <row r="6" spans="1:46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</row>
    <row r="7" spans="1:46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</row>
    <row r="8" spans="1:46" ht="11.25" customHeight="1" x14ac:dyDescent="0.2">
      <c r="A8" s="203" t="s">
        <v>20</v>
      </c>
      <c r="B8" s="204">
        <v>2005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</row>
    <row r="9" spans="1:46" x14ac:dyDescent="0.2">
      <c r="A9" s="203"/>
      <c r="B9" s="72" t="s">
        <v>99</v>
      </c>
      <c r="C9" s="72" t="s">
        <v>100</v>
      </c>
      <c r="D9" s="72" t="s">
        <v>101</v>
      </c>
      <c r="E9" s="72" t="s">
        <v>102</v>
      </c>
      <c r="F9" s="72" t="s">
        <v>103</v>
      </c>
      <c r="G9" s="72" t="s">
        <v>104</v>
      </c>
      <c r="H9" s="72" t="s">
        <v>105</v>
      </c>
      <c r="I9" s="72" t="s">
        <v>106</v>
      </c>
      <c r="J9" s="72" t="s">
        <v>107</v>
      </c>
      <c r="K9" s="72" t="s">
        <v>108</v>
      </c>
      <c r="L9" s="72" t="s">
        <v>109</v>
      </c>
      <c r="M9" s="72" t="s">
        <v>78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</row>
    <row r="10" spans="1:46" ht="12.75" customHeight="1" x14ac:dyDescent="0.2">
      <c r="A10" s="59" t="s">
        <v>17</v>
      </c>
      <c r="B10" s="60">
        <v>9286</v>
      </c>
      <c r="C10" s="60">
        <v>9300</v>
      </c>
      <c r="D10" s="60">
        <v>9338</v>
      </c>
      <c r="E10" s="60">
        <v>9404</v>
      </c>
      <c r="F10" s="60">
        <v>9435</v>
      </c>
      <c r="G10" s="60">
        <v>9452</v>
      </c>
      <c r="H10" s="60">
        <v>9485</v>
      </c>
      <c r="I10" s="60">
        <v>9542</v>
      </c>
      <c r="J10" s="60">
        <v>9539</v>
      </c>
      <c r="K10" s="60">
        <v>9673</v>
      </c>
      <c r="L10" s="60">
        <v>9762</v>
      </c>
      <c r="M10" s="60">
        <v>9754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</row>
    <row r="11" spans="1:46" ht="13.5" customHeight="1" x14ac:dyDescent="0.2">
      <c r="A11" s="61" t="s">
        <v>67</v>
      </c>
      <c r="B11" s="62">
        <f t="shared" ref="B11:M11" si="0">SUM(B10:B10)</f>
        <v>9286</v>
      </c>
      <c r="C11" s="62">
        <f t="shared" si="0"/>
        <v>9300</v>
      </c>
      <c r="D11" s="62">
        <f t="shared" si="0"/>
        <v>9338</v>
      </c>
      <c r="E11" s="62">
        <f t="shared" si="0"/>
        <v>9404</v>
      </c>
      <c r="F11" s="62">
        <f t="shared" si="0"/>
        <v>9435</v>
      </c>
      <c r="G11" s="62">
        <f t="shared" si="0"/>
        <v>9452</v>
      </c>
      <c r="H11" s="62">
        <f t="shared" si="0"/>
        <v>9485</v>
      </c>
      <c r="I11" s="62">
        <f t="shared" si="0"/>
        <v>9542</v>
      </c>
      <c r="J11" s="62">
        <f t="shared" si="0"/>
        <v>9539</v>
      </c>
      <c r="K11" s="62">
        <f t="shared" si="0"/>
        <v>9673</v>
      </c>
      <c r="L11" s="62">
        <f t="shared" si="0"/>
        <v>9762</v>
      </c>
      <c r="M11" s="62">
        <f t="shared" si="0"/>
        <v>9754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</row>
    <row r="12" spans="1:46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8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</row>
    <row r="13" spans="1:46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</row>
    <row r="14" spans="1:46" ht="11.25" customHeight="1" x14ac:dyDescent="0.2">
      <c r="A14" s="203" t="s">
        <v>21</v>
      </c>
      <c r="B14" s="204">
        <v>2005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</row>
    <row r="15" spans="1:46" x14ac:dyDescent="0.2">
      <c r="A15" s="203"/>
      <c r="B15" s="72" t="s">
        <v>99</v>
      </c>
      <c r="C15" s="72" t="s">
        <v>100</v>
      </c>
      <c r="D15" s="72" t="s">
        <v>101</v>
      </c>
      <c r="E15" s="72" t="s">
        <v>102</v>
      </c>
      <c r="F15" s="72" t="s">
        <v>103</v>
      </c>
      <c r="G15" s="72" t="s">
        <v>104</v>
      </c>
      <c r="H15" s="72" t="s">
        <v>105</v>
      </c>
      <c r="I15" s="72" t="s">
        <v>106</v>
      </c>
      <c r="J15" s="72" t="s">
        <v>107</v>
      </c>
      <c r="K15" s="72" t="s">
        <v>108</v>
      </c>
      <c r="L15" s="72" t="s">
        <v>109</v>
      </c>
      <c r="M15" s="72" t="s">
        <v>78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</row>
    <row r="16" spans="1:46" ht="12.75" customHeight="1" x14ac:dyDescent="0.2">
      <c r="A16" s="59" t="s">
        <v>18</v>
      </c>
      <c r="B16" s="60">
        <v>2614</v>
      </c>
      <c r="C16" s="60">
        <v>2620</v>
      </c>
      <c r="D16" s="60">
        <v>2643</v>
      </c>
      <c r="E16" s="60">
        <v>2707</v>
      </c>
      <c r="F16" s="60">
        <v>2747</v>
      </c>
      <c r="G16" s="60">
        <v>2730</v>
      </c>
      <c r="H16" s="60">
        <v>2733</v>
      </c>
      <c r="I16" s="60">
        <v>2740</v>
      </c>
      <c r="J16" s="60">
        <v>2764</v>
      </c>
      <c r="K16" s="60">
        <v>2768</v>
      </c>
      <c r="L16" s="60">
        <v>2820</v>
      </c>
      <c r="M16" s="60">
        <v>2703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</row>
    <row r="17" spans="1:46" ht="13.5" customHeight="1" x14ac:dyDescent="0.2">
      <c r="A17" s="61" t="s">
        <v>67</v>
      </c>
      <c r="B17" s="62">
        <f t="shared" ref="B17:M17" si="1">SUM(B16:B16)</f>
        <v>2614</v>
      </c>
      <c r="C17" s="62">
        <f t="shared" si="1"/>
        <v>2620</v>
      </c>
      <c r="D17" s="62">
        <f t="shared" si="1"/>
        <v>2643</v>
      </c>
      <c r="E17" s="62">
        <f t="shared" si="1"/>
        <v>2707</v>
      </c>
      <c r="F17" s="62">
        <f t="shared" si="1"/>
        <v>2747</v>
      </c>
      <c r="G17" s="62">
        <f t="shared" si="1"/>
        <v>2730</v>
      </c>
      <c r="H17" s="62">
        <f t="shared" si="1"/>
        <v>2733</v>
      </c>
      <c r="I17" s="62">
        <f t="shared" si="1"/>
        <v>2740</v>
      </c>
      <c r="J17" s="62">
        <f t="shared" si="1"/>
        <v>2764</v>
      </c>
      <c r="K17" s="62">
        <f t="shared" si="1"/>
        <v>2768</v>
      </c>
      <c r="L17" s="62">
        <f t="shared" si="1"/>
        <v>2820</v>
      </c>
      <c r="M17" s="62">
        <f t="shared" si="1"/>
        <v>2703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</row>
    <row r="18" spans="1:46" x14ac:dyDescent="0.2">
      <c r="M18" s="29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</row>
    <row r="19" spans="1:46" x14ac:dyDescent="0.2">
      <c r="M19" s="29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</row>
    <row r="20" spans="1:46" ht="11.25" customHeight="1" x14ac:dyDescent="0.2">
      <c r="A20" s="203" t="s">
        <v>19</v>
      </c>
      <c r="B20" s="204">
        <v>2005</v>
      </c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</row>
    <row r="21" spans="1:46" x14ac:dyDescent="0.2">
      <c r="A21" s="203"/>
      <c r="B21" s="72" t="s">
        <v>99</v>
      </c>
      <c r="C21" s="72" t="s">
        <v>100</v>
      </c>
      <c r="D21" s="72" t="s">
        <v>101</v>
      </c>
      <c r="E21" s="72" t="s">
        <v>102</v>
      </c>
      <c r="F21" s="72" t="s">
        <v>103</v>
      </c>
      <c r="G21" s="72" t="s">
        <v>104</v>
      </c>
      <c r="H21" s="72" t="s">
        <v>105</v>
      </c>
      <c r="I21" s="72" t="s">
        <v>106</v>
      </c>
      <c r="J21" s="72" t="s">
        <v>107</v>
      </c>
      <c r="K21" s="72" t="s">
        <v>108</v>
      </c>
      <c r="L21" s="72" t="s">
        <v>109</v>
      </c>
      <c r="M21" s="72" t="s">
        <v>78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</row>
    <row r="22" spans="1:46" x14ac:dyDescent="0.2">
      <c r="A22" s="59" t="s">
        <v>19</v>
      </c>
      <c r="B22" s="60">
        <v>2940</v>
      </c>
      <c r="C22" s="60">
        <v>2967</v>
      </c>
      <c r="D22" s="60">
        <v>2991</v>
      </c>
      <c r="E22" s="60">
        <v>2982</v>
      </c>
      <c r="F22" s="60">
        <v>2882</v>
      </c>
      <c r="G22" s="60">
        <v>2933</v>
      </c>
      <c r="H22" s="60">
        <v>2985</v>
      </c>
      <c r="I22" s="60">
        <v>2886</v>
      </c>
      <c r="J22" s="60">
        <v>2873</v>
      </c>
      <c r="K22" s="60">
        <v>2898</v>
      </c>
      <c r="L22" s="60">
        <v>2931</v>
      </c>
      <c r="M22" s="60">
        <v>2936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</row>
    <row r="23" spans="1:46" ht="13.5" customHeight="1" x14ac:dyDescent="0.2">
      <c r="A23" s="61" t="s">
        <v>67</v>
      </c>
      <c r="B23" s="62">
        <f t="shared" ref="B23:M23" si="2">SUM(B22:B22)</f>
        <v>2940</v>
      </c>
      <c r="C23" s="62">
        <f t="shared" si="2"/>
        <v>2967</v>
      </c>
      <c r="D23" s="62">
        <f t="shared" si="2"/>
        <v>2991</v>
      </c>
      <c r="E23" s="62">
        <f t="shared" si="2"/>
        <v>2982</v>
      </c>
      <c r="F23" s="62">
        <f t="shared" si="2"/>
        <v>2882</v>
      </c>
      <c r="G23" s="62">
        <f t="shared" si="2"/>
        <v>2933</v>
      </c>
      <c r="H23" s="62">
        <f t="shared" si="2"/>
        <v>2985</v>
      </c>
      <c r="I23" s="62">
        <f t="shared" si="2"/>
        <v>2886</v>
      </c>
      <c r="J23" s="62">
        <f t="shared" si="2"/>
        <v>2873</v>
      </c>
      <c r="K23" s="62">
        <f t="shared" si="2"/>
        <v>2898</v>
      </c>
      <c r="L23" s="62">
        <f t="shared" si="2"/>
        <v>2931</v>
      </c>
      <c r="M23" s="62">
        <f t="shared" si="2"/>
        <v>2936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</row>
    <row r="24" spans="1:46" x14ac:dyDescent="0.2">
      <c r="M24" s="29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</row>
    <row r="25" spans="1:46" x14ac:dyDescent="0.2">
      <c r="M25" s="29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</row>
    <row r="26" spans="1:46" ht="11.25" customHeight="1" x14ac:dyDescent="0.2">
      <c r="A26" s="203" t="s">
        <v>22</v>
      </c>
      <c r="B26" s="204">
        <v>2005</v>
      </c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</row>
    <row r="27" spans="1:46" x14ac:dyDescent="0.2">
      <c r="A27" s="203"/>
      <c r="B27" s="72" t="s">
        <v>99</v>
      </c>
      <c r="C27" s="72" t="s">
        <v>100</v>
      </c>
      <c r="D27" s="72" t="s">
        <v>101</v>
      </c>
      <c r="E27" s="72" t="s">
        <v>102</v>
      </c>
      <c r="F27" s="72" t="s">
        <v>103</v>
      </c>
      <c r="G27" s="72" t="s">
        <v>104</v>
      </c>
      <c r="H27" s="72" t="s">
        <v>105</v>
      </c>
      <c r="I27" s="72" t="s">
        <v>106</v>
      </c>
      <c r="J27" s="72" t="s">
        <v>107</v>
      </c>
      <c r="K27" s="72" t="s">
        <v>108</v>
      </c>
      <c r="L27" s="72" t="s">
        <v>109</v>
      </c>
      <c r="M27" s="72" t="s">
        <v>78</v>
      </c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</row>
    <row r="28" spans="1:46" x14ac:dyDescent="0.2">
      <c r="A28" s="59" t="s">
        <v>22</v>
      </c>
      <c r="B28" s="60">
        <v>73737</v>
      </c>
      <c r="C28" s="60">
        <v>74952</v>
      </c>
      <c r="D28" s="60">
        <v>76166</v>
      </c>
      <c r="E28" s="60">
        <v>74828</v>
      </c>
      <c r="F28" s="60">
        <v>74175</v>
      </c>
      <c r="G28" s="60">
        <v>74577</v>
      </c>
      <c r="H28" s="60">
        <v>74559</v>
      </c>
      <c r="I28" s="60">
        <v>74442</v>
      </c>
      <c r="J28" s="60">
        <v>75529</v>
      </c>
      <c r="K28" s="60">
        <v>76996</v>
      </c>
      <c r="L28" s="60">
        <v>78626</v>
      </c>
      <c r="M28" s="60">
        <v>78905</v>
      </c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</row>
    <row r="29" spans="1:46" x14ac:dyDescent="0.2">
      <c r="A29" s="59" t="s">
        <v>23</v>
      </c>
      <c r="B29" s="60">
        <v>993</v>
      </c>
      <c r="C29" s="60">
        <v>1014</v>
      </c>
      <c r="D29" s="60">
        <v>994</v>
      </c>
      <c r="E29" s="60">
        <v>1011</v>
      </c>
      <c r="F29" s="60">
        <v>975</v>
      </c>
      <c r="G29" s="60">
        <v>990</v>
      </c>
      <c r="H29" s="60">
        <v>1005</v>
      </c>
      <c r="I29" s="60">
        <v>1097</v>
      </c>
      <c r="J29" s="60">
        <v>958</v>
      </c>
      <c r="K29" s="60">
        <v>959</v>
      </c>
      <c r="L29" s="60">
        <v>978</v>
      </c>
      <c r="M29" s="60">
        <v>965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</row>
    <row r="30" spans="1:46" ht="12.75" customHeight="1" x14ac:dyDescent="0.2">
      <c r="A30" s="59" t="s">
        <v>24</v>
      </c>
      <c r="B30" s="60">
        <v>11281</v>
      </c>
      <c r="C30" s="60">
        <v>11624</v>
      </c>
      <c r="D30" s="60">
        <v>11215</v>
      </c>
      <c r="E30" s="60">
        <v>11119</v>
      </c>
      <c r="F30" s="60">
        <v>11131</v>
      </c>
      <c r="G30" s="60">
        <v>11339</v>
      </c>
      <c r="H30" s="60">
        <v>11368</v>
      </c>
      <c r="I30" s="60">
        <v>11422</v>
      </c>
      <c r="J30" s="60">
        <v>11586</v>
      </c>
      <c r="K30" s="60">
        <v>11460</v>
      </c>
      <c r="L30" s="60">
        <v>11978</v>
      </c>
      <c r="M30" s="60">
        <v>11660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</row>
    <row r="31" spans="1:46" x14ac:dyDescent="0.2">
      <c r="A31" s="59" t="s">
        <v>25</v>
      </c>
      <c r="B31" s="60">
        <v>569</v>
      </c>
      <c r="C31" s="60">
        <v>587</v>
      </c>
      <c r="D31" s="60">
        <v>582</v>
      </c>
      <c r="E31" s="60">
        <v>596</v>
      </c>
      <c r="F31" s="60">
        <v>601</v>
      </c>
      <c r="G31" s="60">
        <v>629</v>
      </c>
      <c r="H31" s="60">
        <v>628</v>
      </c>
      <c r="I31" s="60">
        <v>635</v>
      </c>
      <c r="J31" s="60">
        <v>665</v>
      </c>
      <c r="K31" s="60">
        <v>681</v>
      </c>
      <c r="L31" s="60">
        <v>666</v>
      </c>
      <c r="M31" s="60">
        <v>677</v>
      </c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</row>
    <row r="32" spans="1:46" ht="13.5" customHeight="1" x14ac:dyDescent="0.2">
      <c r="A32" s="61" t="s">
        <v>67</v>
      </c>
      <c r="B32" s="62">
        <f t="shared" ref="B32:M32" si="3">SUM(B28:B31)</f>
        <v>86580</v>
      </c>
      <c r="C32" s="62">
        <f t="shared" si="3"/>
        <v>88177</v>
      </c>
      <c r="D32" s="62">
        <f t="shared" si="3"/>
        <v>88957</v>
      </c>
      <c r="E32" s="62">
        <f t="shared" si="3"/>
        <v>87554</v>
      </c>
      <c r="F32" s="62">
        <f t="shared" si="3"/>
        <v>86882</v>
      </c>
      <c r="G32" s="62">
        <f t="shared" si="3"/>
        <v>87535</v>
      </c>
      <c r="H32" s="62">
        <f t="shared" si="3"/>
        <v>87560</v>
      </c>
      <c r="I32" s="62">
        <f t="shared" si="3"/>
        <v>87596</v>
      </c>
      <c r="J32" s="62">
        <f t="shared" si="3"/>
        <v>88738</v>
      </c>
      <c r="K32" s="62">
        <f t="shared" si="3"/>
        <v>90096</v>
      </c>
      <c r="L32" s="62">
        <f t="shared" si="3"/>
        <v>92248</v>
      </c>
      <c r="M32" s="62">
        <f t="shared" si="3"/>
        <v>92207</v>
      </c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</row>
    <row r="33" spans="1:46" x14ac:dyDescent="0.2">
      <c r="M33" s="29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</row>
    <row r="34" spans="1:46" x14ac:dyDescent="0.2">
      <c r="M34" s="29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</row>
    <row r="35" spans="1:46" ht="11.25" customHeight="1" x14ac:dyDescent="0.2">
      <c r="A35" s="203" t="s">
        <v>26</v>
      </c>
      <c r="B35" s="204">
        <v>2005</v>
      </c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</row>
    <row r="36" spans="1:46" x14ac:dyDescent="0.2">
      <c r="A36" s="203"/>
      <c r="B36" s="72" t="s">
        <v>99</v>
      </c>
      <c r="C36" s="72" t="s">
        <v>100</v>
      </c>
      <c r="D36" s="72" t="s">
        <v>101</v>
      </c>
      <c r="E36" s="72" t="s">
        <v>102</v>
      </c>
      <c r="F36" s="72" t="s">
        <v>103</v>
      </c>
      <c r="G36" s="72" t="s">
        <v>104</v>
      </c>
      <c r="H36" s="72" t="s">
        <v>105</v>
      </c>
      <c r="I36" s="72" t="s">
        <v>106</v>
      </c>
      <c r="J36" s="72" t="s">
        <v>107</v>
      </c>
      <c r="K36" s="72" t="s">
        <v>108</v>
      </c>
      <c r="L36" s="72" t="s">
        <v>109</v>
      </c>
      <c r="M36" s="72" t="s">
        <v>78</v>
      </c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</row>
    <row r="37" spans="1:46" x14ac:dyDescent="0.2">
      <c r="A37" s="59" t="s">
        <v>27</v>
      </c>
      <c r="B37" s="60">
        <v>17</v>
      </c>
      <c r="C37" s="60">
        <v>18</v>
      </c>
      <c r="D37" s="60">
        <v>18</v>
      </c>
      <c r="E37" s="60">
        <v>18</v>
      </c>
      <c r="F37" s="60">
        <v>20</v>
      </c>
      <c r="G37" s="60">
        <v>19</v>
      </c>
      <c r="H37" s="60">
        <v>17</v>
      </c>
      <c r="I37" s="60">
        <v>13</v>
      </c>
      <c r="J37" s="60">
        <v>13</v>
      </c>
      <c r="K37" s="60">
        <v>13</v>
      </c>
      <c r="L37" s="60">
        <v>16</v>
      </c>
      <c r="M37" s="60">
        <v>17</v>
      </c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</row>
    <row r="38" spans="1:46" ht="22.5" x14ac:dyDescent="0.2">
      <c r="A38" s="59" t="s">
        <v>31</v>
      </c>
      <c r="B38" s="60">
        <v>873</v>
      </c>
      <c r="C38" s="60">
        <v>920</v>
      </c>
      <c r="D38" s="60">
        <v>866</v>
      </c>
      <c r="E38" s="60">
        <v>919</v>
      </c>
      <c r="F38" s="60">
        <v>966</v>
      </c>
      <c r="G38" s="60">
        <v>940</v>
      </c>
      <c r="H38" s="60">
        <v>961</v>
      </c>
      <c r="I38" s="60">
        <v>1026</v>
      </c>
      <c r="J38" s="60">
        <v>960</v>
      </c>
      <c r="K38" s="60">
        <v>979</v>
      </c>
      <c r="L38" s="60">
        <v>999</v>
      </c>
      <c r="M38" s="60">
        <v>976</v>
      </c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</row>
    <row r="39" spans="1:46" ht="22.5" x14ac:dyDescent="0.2">
      <c r="A39" s="59" t="s">
        <v>32</v>
      </c>
      <c r="B39" s="60">
        <v>435</v>
      </c>
      <c r="C39" s="60">
        <v>423</v>
      </c>
      <c r="D39" s="60">
        <v>452</v>
      </c>
      <c r="E39" s="60">
        <v>470</v>
      </c>
      <c r="F39" s="60">
        <v>499</v>
      </c>
      <c r="G39" s="60">
        <v>449</v>
      </c>
      <c r="H39" s="60">
        <v>426</v>
      </c>
      <c r="I39" s="60">
        <v>400</v>
      </c>
      <c r="J39" s="60">
        <v>418</v>
      </c>
      <c r="K39" s="60">
        <v>407</v>
      </c>
      <c r="L39" s="60">
        <v>402</v>
      </c>
      <c r="M39" s="60">
        <v>390</v>
      </c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</row>
    <row r="40" spans="1:46" x14ac:dyDescent="0.2">
      <c r="A40" s="59" t="s">
        <v>28</v>
      </c>
      <c r="B40" s="60">
        <v>354</v>
      </c>
      <c r="C40" s="60">
        <v>348</v>
      </c>
      <c r="D40" s="60">
        <v>364</v>
      </c>
      <c r="E40" s="60">
        <v>361</v>
      </c>
      <c r="F40" s="60">
        <v>374</v>
      </c>
      <c r="G40" s="60">
        <v>386</v>
      </c>
      <c r="H40" s="60">
        <v>376</v>
      </c>
      <c r="I40" s="60">
        <v>387</v>
      </c>
      <c r="J40" s="60">
        <v>392</v>
      </c>
      <c r="K40" s="60">
        <v>407</v>
      </c>
      <c r="L40" s="60">
        <v>408</v>
      </c>
      <c r="M40" s="60">
        <v>411</v>
      </c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</row>
    <row r="41" spans="1:46" x14ac:dyDescent="0.2">
      <c r="A41" s="59" t="s">
        <v>29</v>
      </c>
      <c r="B41" s="60">
        <v>660</v>
      </c>
      <c r="C41" s="60">
        <v>632</v>
      </c>
      <c r="D41" s="60">
        <v>612</v>
      </c>
      <c r="E41" s="60">
        <v>626</v>
      </c>
      <c r="F41" s="60">
        <v>640</v>
      </c>
      <c r="G41" s="60">
        <v>648</v>
      </c>
      <c r="H41" s="60">
        <v>682</v>
      </c>
      <c r="I41" s="60">
        <v>693</v>
      </c>
      <c r="J41" s="60">
        <v>693</v>
      </c>
      <c r="K41" s="60">
        <v>702</v>
      </c>
      <c r="L41" s="60">
        <v>706</v>
      </c>
      <c r="M41" s="60">
        <v>718</v>
      </c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</row>
    <row r="42" spans="1:46" x14ac:dyDescent="0.2">
      <c r="A42" s="59" t="s">
        <v>30</v>
      </c>
      <c r="B42" s="60">
        <v>392</v>
      </c>
      <c r="C42" s="60">
        <v>399</v>
      </c>
      <c r="D42" s="60">
        <v>392</v>
      </c>
      <c r="E42" s="60">
        <v>405</v>
      </c>
      <c r="F42" s="60">
        <v>399</v>
      </c>
      <c r="G42" s="60">
        <v>406</v>
      </c>
      <c r="H42" s="60">
        <v>379</v>
      </c>
      <c r="I42" s="60">
        <v>378</v>
      </c>
      <c r="J42" s="60">
        <v>391</v>
      </c>
      <c r="K42" s="60">
        <v>404</v>
      </c>
      <c r="L42" s="60">
        <v>402</v>
      </c>
      <c r="M42" s="60">
        <v>414</v>
      </c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</row>
    <row r="43" spans="1:46" ht="13.5" customHeight="1" x14ac:dyDescent="0.2">
      <c r="A43" s="61" t="s">
        <v>67</v>
      </c>
      <c r="B43" s="62">
        <f t="shared" ref="B43:M43" si="4">SUM(B37:B42)</f>
        <v>2731</v>
      </c>
      <c r="C43" s="62">
        <f t="shared" si="4"/>
        <v>2740</v>
      </c>
      <c r="D43" s="62">
        <f t="shared" si="4"/>
        <v>2704</v>
      </c>
      <c r="E43" s="62">
        <f t="shared" si="4"/>
        <v>2799</v>
      </c>
      <c r="F43" s="62">
        <f t="shared" si="4"/>
        <v>2898</v>
      </c>
      <c r="G43" s="62">
        <f t="shared" si="4"/>
        <v>2848</v>
      </c>
      <c r="H43" s="62">
        <f t="shared" si="4"/>
        <v>2841</v>
      </c>
      <c r="I43" s="62">
        <f t="shared" si="4"/>
        <v>2897</v>
      </c>
      <c r="J43" s="62">
        <f t="shared" si="4"/>
        <v>2867</v>
      </c>
      <c r="K43" s="62">
        <f t="shared" si="4"/>
        <v>2912</v>
      </c>
      <c r="L43" s="62">
        <f t="shared" si="4"/>
        <v>2933</v>
      </c>
      <c r="M43" s="62">
        <f t="shared" si="4"/>
        <v>2926</v>
      </c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</row>
    <row r="44" spans="1:46" s="36" customFormat="1" ht="13.5" customHeight="1" x14ac:dyDescent="0.2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</row>
    <row r="45" spans="1:46" s="36" customFormat="1" ht="13.5" customHeight="1" x14ac:dyDescent="0.2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</row>
    <row r="46" spans="1:46" ht="20.25" x14ac:dyDescent="0.2">
      <c r="A46" s="57" t="s">
        <v>81</v>
      </c>
    </row>
    <row r="47" spans="1:46" ht="11.25" customHeight="1" x14ac:dyDescent="0.2">
      <c r="A47" s="188" t="s">
        <v>72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27"/>
      <c r="O47" s="27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</row>
    <row r="48" spans="1:46" ht="12.75" x14ac:dyDescent="0.2">
      <c r="A48" s="58" t="s">
        <v>70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27"/>
      <c r="O48" s="27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</row>
    <row r="49" spans="1:46" ht="12.75" x14ac:dyDescent="0.2">
      <c r="A49" s="188" t="s">
        <v>69</v>
      </c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27"/>
      <c r="O49" s="27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</row>
    <row r="50" spans="1:46" ht="12.75" x14ac:dyDescent="0.2">
      <c r="A50" s="188">
        <v>2005</v>
      </c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</row>
    <row r="51" spans="1:46" ht="6" customHeight="1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</row>
    <row r="52" spans="1:46" s="31" customFormat="1" ht="6" customHeight="1" x14ac:dyDescent="0.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30"/>
      <c r="N52" s="30"/>
      <c r="O52" s="30"/>
    </row>
    <row r="53" spans="1:46" x14ac:dyDescent="0.2">
      <c r="A53" s="203" t="s">
        <v>33</v>
      </c>
      <c r="B53" s="204">
        <v>2005</v>
      </c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</row>
    <row r="54" spans="1:46" x14ac:dyDescent="0.2">
      <c r="A54" s="203"/>
      <c r="B54" s="72" t="s">
        <v>99</v>
      </c>
      <c r="C54" s="72" t="s">
        <v>100</v>
      </c>
      <c r="D54" s="72" t="s">
        <v>101</v>
      </c>
      <c r="E54" s="72" t="s">
        <v>102</v>
      </c>
      <c r="F54" s="72" t="s">
        <v>103</v>
      </c>
      <c r="G54" s="72" t="s">
        <v>104</v>
      </c>
      <c r="H54" s="72" t="s">
        <v>105</v>
      </c>
      <c r="I54" s="72" t="s">
        <v>106</v>
      </c>
      <c r="J54" s="72" t="s">
        <v>107</v>
      </c>
      <c r="K54" s="72" t="s">
        <v>108</v>
      </c>
      <c r="L54" s="72" t="s">
        <v>109</v>
      </c>
      <c r="M54" s="72" t="s">
        <v>78</v>
      </c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</row>
    <row r="55" spans="1:46" x14ac:dyDescent="0.2">
      <c r="A55" s="59" t="s">
        <v>33</v>
      </c>
      <c r="B55" s="60">
        <v>21722</v>
      </c>
      <c r="C55" s="60">
        <v>21925</v>
      </c>
      <c r="D55" s="60">
        <v>22047</v>
      </c>
      <c r="E55" s="60">
        <v>21606</v>
      </c>
      <c r="F55" s="60">
        <v>21684</v>
      </c>
      <c r="G55" s="60">
        <v>22029</v>
      </c>
      <c r="H55" s="60">
        <v>22433</v>
      </c>
      <c r="I55" s="60">
        <v>21842</v>
      </c>
      <c r="J55" s="60">
        <v>21639</v>
      </c>
      <c r="K55" s="60">
        <v>21956</v>
      </c>
      <c r="L55" s="60">
        <v>22972</v>
      </c>
      <c r="M55" s="60">
        <v>22725</v>
      </c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</row>
    <row r="56" spans="1:46" ht="13.5" customHeight="1" x14ac:dyDescent="0.2">
      <c r="A56" s="61" t="s">
        <v>67</v>
      </c>
      <c r="B56" s="62">
        <f t="shared" ref="B56:M56" si="5">SUM(B55:B55)</f>
        <v>21722</v>
      </c>
      <c r="C56" s="62">
        <f t="shared" si="5"/>
        <v>21925</v>
      </c>
      <c r="D56" s="62">
        <f t="shared" si="5"/>
        <v>22047</v>
      </c>
      <c r="E56" s="62">
        <f t="shared" si="5"/>
        <v>21606</v>
      </c>
      <c r="F56" s="62">
        <f t="shared" si="5"/>
        <v>21684</v>
      </c>
      <c r="G56" s="62">
        <f t="shared" si="5"/>
        <v>22029</v>
      </c>
      <c r="H56" s="62">
        <f t="shared" si="5"/>
        <v>22433</v>
      </c>
      <c r="I56" s="62">
        <f t="shared" si="5"/>
        <v>21842</v>
      </c>
      <c r="J56" s="62">
        <f t="shared" si="5"/>
        <v>21639</v>
      </c>
      <c r="K56" s="62">
        <f t="shared" si="5"/>
        <v>21956</v>
      </c>
      <c r="L56" s="62">
        <f t="shared" si="5"/>
        <v>22972</v>
      </c>
      <c r="M56" s="62">
        <f t="shared" si="5"/>
        <v>22725</v>
      </c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</row>
    <row r="58" spans="1:46" x14ac:dyDescent="0.2">
      <c r="A58" s="203" t="s">
        <v>34</v>
      </c>
      <c r="B58" s="204">
        <v>2005</v>
      </c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</row>
    <row r="59" spans="1:46" x14ac:dyDescent="0.2">
      <c r="A59" s="203"/>
      <c r="B59" s="72" t="s">
        <v>99</v>
      </c>
      <c r="C59" s="72" t="s">
        <v>100</v>
      </c>
      <c r="D59" s="72" t="s">
        <v>101</v>
      </c>
      <c r="E59" s="72" t="s">
        <v>102</v>
      </c>
      <c r="F59" s="72" t="s">
        <v>103</v>
      </c>
      <c r="G59" s="72" t="s">
        <v>104</v>
      </c>
      <c r="H59" s="72" t="s">
        <v>105</v>
      </c>
      <c r="I59" s="72" t="s">
        <v>106</v>
      </c>
      <c r="J59" s="72" t="s">
        <v>107</v>
      </c>
      <c r="K59" s="72" t="s">
        <v>108</v>
      </c>
      <c r="L59" s="72" t="s">
        <v>109</v>
      </c>
      <c r="M59" s="72" t="s">
        <v>78</v>
      </c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</row>
    <row r="60" spans="1:46" x14ac:dyDescent="0.2">
      <c r="A60" s="59" t="s">
        <v>35</v>
      </c>
      <c r="B60" s="60">
        <v>29003</v>
      </c>
      <c r="C60" s="60">
        <v>28582</v>
      </c>
      <c r="D60" s="60">
        <v>28905</v>
      </c>
      <c r="E60" s="60">
        <v>28936</v>
      </c>
      <c r="F60" s="60">
        <v>28918</v>
      </c>
      <c r="G60" s="60">
        <v>29318</v>
      </c>
      <c r="H60" s="60">
        <v>29885</v>
      </c>
      <c r="I60" s="60">
        <v>29624</v>
      </c>
      <c r="J60" s="60">
        <v>29532</v>
      </c>
      <c r="K60" s="60">
        <v>29880</v>
      </c>
      <c r="L60" s="60">
        <v>30485</v>
      </c>
      <c r="M60" s="60">
        <v>30683</v>
      </c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</row>
    <row r="61" spans="1:46" x14ac:dyDescent="0.2">
      <c r="A61" s="59" t="s">
        <v>36</v>
      </c>
      <c r="B61" s="60">
        <v>1490</v>
      </c>
      <c r="C61" s="60">
        <v>1512</v>
      </c>
      <c r="D61" s="60">
        <v>1552</v>
      </c>
      <c r="E61" s="60">
        <v>1562</v>
      </c>
      <c r="F61" s="60">
        <v>1597</v>
      </c>
      <c r="G61" s="60">
        <v>1608</v>
      </c>
      <c r="H61" s="60">
        <v>1597</v>
      </c>
      <c r="I61" s="60">
        <v>1495</v>
      </c>
      <c r="J61" s="60">
        <v>1412</v>
      </c>
      <c r="K61" s="60">
        <v>1403</v>
      </c>
      <c r="L61" s="60">
        <v>1375</v>
      </c>
      <c r="M61" s="60">
        <v>1360</v>
      </c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</row>
    <row r="62" spans="1:46" ht="13.5" customHeight="1" x14ac:dyDescent="0.2">
      <c r="A62" s="61" t="s">
        <v>67</v>
      </c>
      <c r="B62" s="62">
        <f t="shared" ref="B62:M62" si="6">SUM(B60:B61)</f>
        <v>30493</v>
      </c>
      <c r="C62" s="62">
        <f t="shared" si="6"/>
        <v>30094</v>
      </c>
      <c r="D62" s="62">
        <f t="shared" si="6"/>
        <v>30457</v>
      </c>
      <c r="E62" s="62">
        <f t="shared" si="6"/>
        <v>30498</v>
      </c>
      <c r="F62" s="62">
        <f t="shared" si="6"/>
        <v>30515</v>
      </c>
      <c r="G62" s="62">
        <f t="shared" si="6"/>
        <v>30926</v>
      </c>
      <c r="H62" s="62">
        <f t="shared" si="6"/>
        <v>31482</v>
      </c>
      <c r="I62" s="62">
        <f t="shared" si="6"/>
        <v>31119</v>
      </c>
      <c r="J62" s="62">
        <f t="shared" si="6"/>
        <v>30944</v>
      </c>
      <c r="K62" s="62">
        <f t="shared" si="6"/>
        <v>31283</v>
      </c>
      <c r="L62" s="62">
        <f t="shared" si="6"/>
        <v>31860</v>
      </c>
      <c r="M62" s="62">
        <f t="shared" si="6"/>
        <v>32043</v>
      </c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</row>
    <row r="64" spans="1:46" x14ac:dyDescent="0.2">
      <c r="A64" s="203" t="s">
        <v>37</v>
      </c>
      <c r="B64" s="204">
        <v>2005</v>
      </c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</row>
    <row r="65" spans="1:46" x14ac:dyDescent="0.2">
      <c r="A65" s="203"/>
      <c r="B65" s="72" t="s">
        <v>99</v>
      </c>
      <c r="C65" s="72" t="s">
        <v>100</v>
      </c>
      <c r="D65" s="72" t="s">
        <v>101</v>
      </c>
      <c r="E65" s="72" t="s">
        <v>102</v>
      </c>
      <c r="F65" s="72" t="s">
        <v>103</v>
      </c>
      <c r="G65" s="72" t="s">
        <v>104</v>
      </c>
      <c r="H65" s="72" t="s">
        <v>105</v>
      </c>
      <c r="I65" s="72" t="s">
        <v>106</v>
      </c>
      <c r="J65" s="72" t="s">
        <v>107</v>
      </c>
      <c r="K65" s="72" t="s">
        <v>108</v>
      </c>
      <c r="L65" s="72" t="s">
        <v>109</v>
      </c>
      <c r="M65" s="72" t="s">
        <v>78</v>
      </c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</row>
    <row r="66" spans="1:46" x14ac:dyDescent="0.2">
      <c r="A66" s="59" t="s">
        <v>38</v>
      </c>
      <c r="B66" s="60">
        <v>5638</v>
      </c>
      <c r="C66" s="60">
        <v>5728</v>
      </c>
      <c r="D66" s="60">
        <v>5809</v>
      </c>
      <c r="E66" s="60">
        <v>5838</v>
      </c>
      <c r="F66" s="60">
        <v>5841</v>
      </c>
      <c r="G66" s="60">
        <v>5887</v>
      </c>
      <c r="H66" s="60">
        <v>6022</v>
      </c>
      <c r="I66" s="60">
        <v>5867</v>
      </c>
      <c r="J66" s="60">
        <v>5954</v>
      </c>
      <c r="K66" s="60">
        <v>6031</v>
      </c>
      <c r="L66" s="60">
        <v>6039</v>
      </c>
      <c r="M66" s="60">
        <v>5948</v>
      </c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</row>
    <row r="67" spans="1:46" x14ac:dyDescent="0.2">
      <c r="A67" s="59" t="s">
        <v>39</v>
      </c>
      <c r="B67" s="60">
        <v>2841</v>
      </c>
      <c r="C67" s="60">
        <v>2845</v>
      </c>
      <c r="D67" s="60">
        <v>2868</v>
      </c>
      <c r="E67" s="60">
        <v>2876</v>
      </c>
      <c r="F67" s="60">
        <v>2884</v>
      </c>
      <c r="G67" s="60">
        <v>2925</v>
      </c>
      <c r="H67" s="60">
        <v>2899</v>
      </c>
      <c r="I67" s="60">
        <v>2855</v>
      </c>
      <c r="J67" s="60">
        <v>2889</v>
      </c>
      <c r="K67" s="60">
        <v>2866</v>
      </c>
      <c r="L67" s="60">
        <v>2895</v>
      </c>
      <c r="M67" s="60">
        <v>2874</v>
      </c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</row>
    <row r="68" spans="1:46" s="41" customFormat="1" x14ac:dyDescent="0.2">
      <c r="A68" s="59" t="s">
        <v>40</v>
      </c>
      <c r="B68" s="60">
        <v>8</v>
      </c>
      <c r="C68" s="60">
        <v>8</v>
      </c>
      <c r="D68" s="60">
        <v>9</v>
      </c>
      <c r="E68" s="60">
        <v>9</v>
      </c>
      <c r="F68" s="60">
        <v>9</v>
      </c>
      <c r="G68" s="60">
        <v>9</v>
      </c>
      <c r="H68" s="60">
        <v>9</v>
      </c>
      <c r="I68" s="60">
        <v>9</v>
      </c>
      <c r="J68" s="60">
        <v>34</v>
      </c>
      <c r="K68" s="60">
        <v>16</v>
      </c>
      <c r="L68" s="60">
        <v>14</v>
      </c>
      <c r="M68" s="60">
        <v>14</v>
      </c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</row>
    <row r="69" spans="1:46" x14ac:dyDescent="0.2">
      <c r="A69" s="59" t="s">
        <v>41</v>
      </c>
      <c r="B69" s="60">
        <v>797</v>
      </c>
      <c r="C69" s="60">
        <v>739</v>
      </c>
      <c r="D69" s="60">
        <v>683</v>
      </c>
      <c r="E69" s="60">
        <v>688</v>
      </c>
      <c r="F69" s="60">
        <v>685</v>
      </c>
      <c r="G69" s="60">
        <v>676</v>
      </c>
      <c r="H69" s="60">
        <v>669</v>
      </c>
      <c r="I69" s="60">
        <v>670</v>
      </c>
      <c r="J69" s="60">
        <v>673</v>
      </c>
      <c r="K69" s="60">
        <v>677</v>
      </c>
      <c r="L69" s="60">
        <v>736</v>
      </c>
      <c r="M69" s="60">
        <v>708</v>
      </c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</row>
    <row r="70" spans="1:46" x14ac:dyDescent="0.2">
      <c r="A70" s="59" t="s">
        <v>42</v>
      </c>
      <c r="B70" s="60">
        <v>120</v>
      </c>
      <c r="C70" s="60">
        <v>121</v>
      </c>
      <c r="D70" s="60">
        <v>118</v>
      </c>
      <c r="E70" s="60">
        <v>113</v>
      </c>
      <c r="F70" s="60">
        <v>113</v>
      </c>
      <c r="G70" s="60">
        <v>113</v>
      </c>
      <c r="H70" s="60">
        <v>112</v>
      </c>
      <c r="I70" s="60">
        <v>111</v>
      </c>
      <c r="J70" s="60">
        <v>114</v>
      </c>
      <c r="K70" s="60">
        <v>113</v>
      </c>
      <c r="L70" s="60">
        <v>117</v>
      </c>
      <c r="M70" s="60">
        <v>109</v>
      </c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</row>
    <row r="71" spans="1:46" x14ac:dyDescent="0.2">
      <c r="A71" s="59" t="s">
        <v>43</v>
      </c>
      <c r="B71" s="60">
        <v>468</v>
      </c>
      <c r="C71" s="60">
        <v>483</v>
      </c>
      <c r="D71" s="60">
        <v>495</v>
      </c>
      <c r="E71" s="60">
        <v>471</v>
      </c>
      <c r="F71" s="60">
        <v>478</v>
      </c>
      <c r="G71" s="60">
        <v>510</v>
      </c>
      <c r="H71" s="60">
        <v>527</v>
      </c>
      <c r="I71" s="60">
        <v>499</v>
      </c>
      <c r="J71" s="60">
        <v>520</v>
      </c>
      <c r="K71" s="60">
        <v>556</v>
      </c>
      <c r="L71" s="60">
        <v>693</v>
      </c>
      <c r="M71" s="60">
        <v>464</v>
      </c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</row>
    <row r="72" spans="1:46" ht="13.5" customHeight="1" x14ac:dyDescent="0.2">
      <c r="A72" s="61" t="s">
        <v>67</v>
      </c>
      <c r="B72" s="62">
        <f t="shared" ref="B72:M72" si="7">SUM(B66:B71)</f>
        <v>9872</v>
      </c>
      <c r="C72" s="62">
        <f t="shared" si="7"/>
        <v>9924</v>
      </c>
      <c r="D72" s="62">
        <f t="shared" si="7"/>
        <v>9982</v>
      </c>
      <c r="E72" s="62">
        <f t="shared" si="7"/>
        <v>9995</v>
      </c>
      <c r="F72" s="62">
        <f t="shared" si="7"/>
        <v>10010</v>
      </c>
      <c r="G72" s="62">
        <f t="shared" si="7"/>
        <v>10120</v>
      </c>
      <c r="H72" s="62">
        <f t="shared" si="7"/>
        <v>10238</v>
      </c>
      <c r="I72" s="62">
        <f t="shared" si="7"/>
        <v>10011</v>
      </c>
      <c r="J72" s="62">
        <f t="shared" si="7"/>
        <v>10184</v>
      </c>
      <c r="K72" s="62">
        <f t="shared" si="7"/>
        <v>10259</v>
      </c>
      <c r="L72" s="62">
        <f t="shared" si="7"/>
        <v>10494</v>
      </c>
      <c r="M72" s="62">
        <f t="shared" si="7"/>
        <v>10117</v>
      </c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</row>
    <row r="74" spans="1:46" x14ac:dyDescent="0.2">
      <c r="A74" s="203" t="s">
        <v>44</v>
      </c>
      <c r="B74" s="204">
        <v>2005</v>
      </c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</row>
    <row r="75" spans="1:46" x14ac:dyDescent="0.2">
      <c r="A75" s="203"/>
      <c r="B75" s="72" t="s">
        <v>99</v>
      </c>
      <c r="C75" s="72" t="s">
        <v>100</v>
      </c>
      <c r="D75" s="72" t="s">
        <v>101</v>
      </c>
      <c r="E75" s="72" t="s">
        <v>102</v>
      </c>
      <c r="F75" s="72" t="s">
        <v>103</v>
      </c>
      <c r="G75" s="72" t="s">
        <v>104</v>
      </c>
      <c r="H75" s="72" t="s">
        <v>105</v>
      </c>
      <c r="I75" s="72" t="s">
        <v>106</v>
      </c>
      <c r="J75" s="72" t="s">
        <v>107</v>
      </c>
      <c r="K75" s="72" t="s">
        <v>108</v>
      </c>
      <c r="L75" s="72" t="s">
        <v>109</v>
      </c>
      <c r="M75" s="72" t="s">
        <v>78</v>
      </c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</row>
    <row r="76" spans="1:46" ht="22.5" x14ac:dyDescent="0.2">
      <c r="A76" s="59" t="s">
        <v>97</v>
      </c>
      <c r="B76" s="60">
        <v>13613</v>
      </c>
      <c r="C76" s="60">
        <v>13621</v>
      </c>
      <c r="D76" s="60">
        <v>13620</v>
      </c>
      <c r="E76" s="60">
        <v>13576</v>
      </c>
      <c r="F76" s="60">
        <v>13552</v>
      </c>
      <c r="G76" s="60">
        <v>13563</v>
      </c>
      <c r="H76" s="60">
        <v>13585</v>
      </c>
      <c r="I76" s="60">
        <v>13779</v>
      </c>
      <c r="J76" s="60">
        <v>13916</v>
      </c>
      <c r="K76" s="60">
        <v>13997</v>
      </c>
      <c r="L76" s="60">
        <v>14016</v>
      </c>
      <c r="M76" s="60">
        <v>13947</v>
      </c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</row>
    <row r="77" spans="1:46" ht="22.5" x14ac:dyDescent="0.2">
      <c r="A77" s="59" t="s">
        <v>56</v>
      </c>
      <c r="B77" s="60">
        <v>360</v>
      </c>
      <c r="C77" s="60">
        <v>371</v>
      </c>
      <c r="D77" s="60">
        <v>376</v>
      </c>
      <c r="E77" s="60">
        <v>376</v>
      </c>
      <c r="F77" s="60">
        <v>374</v>
      </c>
      <c r="G77" s="60">
        <v>373</v>
      </c>
      <c r="H77" s="60">
        <v>365</v>
      </c>
      <c r="I77" s="60">
        <v>366</v>
      </c>
      <c r="J77" s="60">
        <v>365</v>
      </c>
      <c r="K77" s="60">
        <v>360</v>
      </c>
      <c r="L77" s="60">
        <v>354</v>
      </c>
      <c r="M77" s="60">
        <v>351</v>
      </c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</row>
    <row r="78" spans="1:46" ht="22.5" x14ac:dyDescent="0.2">
      <c r="A78" s="59" t="s">
        <v>57</v>
      </c>
      <c r="B78" s="60">
        <v>720</v>
      </c>
      <c r="C78" s="60">
        <v>715</v>
      </c>
      <c r="D78" s="60">
        <v>721</v>
      </c>
      <c r="E78" s="60">
        <v>723</v>
      </c>
      <c r="F78" s="60">
        <v>714</v>
      </c>
      <c r="G78" s="60">
        <v>709</v>
      </c>
      <c r="H78" s="60">
        <v>713</v>
      </c>
      <c r="I78" s="60">
        <v>722</v>
      </c>
      <c r="J78" s="60">
        <v>700</v>
      </c>
      <c r="K78" s="60">
        <v>703</v>
      </c>
      <c r="L78" s="60">
        <v>716</v>
      </c>
      <c r="M78" s="60">
        <v>719</v>
      </c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</row>
    <row r="79" spans="1:46" x14ac:dyDescent="0.2">
      <c r="A79" s="59" t="s">
        <v>45</v>
      </c>
      <c r="B79" s="60">
        <v>567</v>
      </c>
      <c r="C79" s="60">
        <v>581</v>
      </c>
      <c r="D79" s="60">
        <v>643</v>
      </c>
      <c r="E79" s="60">
        <v>568</v>
      </c>
      <c r="F79" s="60">
        <v>524</v>
      </c>
      <c r="G79" s="60">
        <v>519</v>
      </c>
      <c r="H79" s="60">
        <v>548</v>
      </c>
      <c r="I79" s="60">
        <v>516</v>
      </c>
      <c r="J79" s="60">
        <v>497</v>
      </c>
      <c r="K79" s="60">
        <v>577</v>
      </c>
      <c r="L79" s="60">
        <v>600</v>
      </c>
      <c r="M79" s="60">
        <v>637</v>
      </c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</row>
    <row r="80" spans="1:46" x14ac:dyDescent="0.2">
      <c r="A80" s="59" t="s">
        <v>46</v>
      </c>
      <c r="B80" s="60">
        <v>1485</v>
      </c>
      <c r="C80" s="60">
        <v>1454</v>
      </c>
      <c r="D80" s="60">
        <v>1457</v>
      </c>
      <c r="E80" s="60">
        <v>1474</v>
      </c>
      <c r="F80" s="60">
        <v>1478</v>
      </c>
      <c r="G80" s="60">
        <v>1505</v>
      </c>
      <c r="H80" s="60">
        <v>1514</v>
      </c>
      <c r="I80" s="60">
        <v>1551</v>
      </c>
      <c r="J80" s="60">
        <v>1546</v>
      </c>
      <c r="K80" s="60">
        <v>1554</v>
      </c>
      <c r="L80" s="60">
        <v>1537</v>
      </c>
      <c r="M80" s="60">
        <v>1515</v>
      </c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</row>
    <row r="81" spans="1:46" x14ac:dyDescent="0.2">
      <c r="A81" s="59" t="s">
        <v>47</v>
      </c>
      <c r="B81" s="60">
        <v>2432</v>
      </c>
      <c r="C81" s="60">
        <v>2463</v>
      </c>
      <c r="D81" s="60">
        <v>2642</v>
      </c>
      <c r="E81" s="60">
        <v>2614</v>
      </c>
      <c r="F81" s="60">
        <v>2564</v>
      </c>
      <c r="G81" s="60">
        <v>2492</v>
      </c>
      <c r="H81" s="60">
        <v>2496</v>
      </c>
      <c r="I81" s="60">
        <v>2632</v>
      </c>
      <c r="J81" s="60">
        <v>2716</v>
      </c>
      <c r="K81" s="60">
        <v>2794</v>
      </c>
      <c r="L81" s="60">
        <v>3163</v>
      </c>
      <c r="M81" s="60">
        <v>3141</v>
      </c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</row>
    <row r="82" spans="1:46" x14ac:dyDescent="0.2">
      <c r="A82" s="59" t="s">
        <v>48</v>
      </c>
      <c r="B82" s="60">
        <v>8390</v>
      </c>
      <c r="C82" s="60">
        <v>8329</v>
      </c>
      <c r="D82" s="60">
        <v>8262</v>
      </c>
      <c r="E82" s="60">
        <v>8269</v>
      </c>
      <c r="F82" s="60">
        <v>8382</v>
      </c>
      <c r="G82" s="60">
        <v>8594</v>
      </c>
      <c r="H82" s="60">
        <v>8488</v>
      </c>
      <c r="I82" s="60">
        <v>8616</v>
      </c>
      <c r="J82" s="60">
        <v>8580</v>
      </c>
      <c r="K82" s="60">
        <v>8606</v>
      </c>
      <c r="L82" s="60">
        <v>8650</v>
      </c>
      <c r="M82" s="60">
        <v>8092</v>
      </c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</row>
    <row r="83" spans="1:46" x14ac:dyDescent="0.2">
      <c r="A83" s="59" t="s">
        <v>49</v>
      </c>
      <c r="B83" s="60">
        <v>211</v>
      </c>
      <c r="C83" s="60">
        <v>206</v>
      </c>
      <c r="D83" s="60">
        <v>214</v>
      </c>
      <c r="E83" s="60">
        <v>218</v>
      </c>
      <c r="F83" s="60">
        <v>219</v>
      </c>
      <c r="G83" s="60">
        <v>217</v>
      </c>
      <c r="H83" s="60">
        <v>222</v>
      </c>
      <c r="I83" s="60">
        <v>227</v>
      </c>
      <c r="J83" s="60">
        <v>227</v>
      </c>
      <c r="K83" s="60">
        <v>227</v>
      </c>
      <c r="L83" s="60">
        <v>228</v>
      </c>
      <c r="M83" s="60">
        <v>214</v>
      </c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</row>
    <row r="84" spans="1:46" x14ac:dyDescent="0.2">
      <c r="A84" s="59" t="s">
        <v>55</v>
      </c>
      <c r="B84" s="60">
        <v>310</v>
      </c>
      <c r="C84" s="60">
        <v>317</v>
      </c>
      <c r="D84" s="60">
        <v>316</v>
      </c>
      <c r="E84" s="60">
        <v>296</v>
      </c>
      <c r="F84" s="60">
        <v>304</v>
      </c>
      <c r="G84" s="60">
        <v>308</v>
      </c>
      <c r="H84" s="60">
        <v>306</v>
      </c>
      <c r="I84" s="60">
        <v>308</v>
      </c>
      <c r="J84" s="60">
        <v>304</v>
      </c>
      <c r="K84" s="60">
        <v>304</v>
      </c>
      <c r="L84" s="60">
        <v>305</v>
      </c>
      <c r="M84" s="60">
        <v>299</v>
      </c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</row>
    <row r="85" spans="1:46" x14ac:dyDescent="0.2">
      <c r="A85" s="59" t="s">
        <v>54</v>
      </c>
      <c r="B85" s="60">
        <v>8</v>
      </c>
      <c r="C85" s="60">
        <v>8</v>
      </c>
      <c r="D85" s="60">
        <v>8</v>
      </c>
      <c r="E85" s="60">
        <v>8</v>
      </c>
      <c r="F85" s="60">
        <v>8</v>
      </c>
      <c r="G85" s="60">
        <v>10</v>
      </c>
      <c r="H85" s="60">
        <v>10</v>
      </c>
      <c r="I85" s="60">
        <v>10</v>
      </c>
      <c r="J85" s="60">
        <v>8</v>
      </c>
      <c r="K85" s="60">
        <v>7</v>
      </c>
      <c r="L85" s="60">
        <v>7</v>
      </c>
      <c r="M85" s="60">
        <v>7</v>
      </c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</row>
    <row r="86" spans="1:46" x14ac:dyDescent="0.2">
      <c r="A86" s="59" t="s">
        <v>50</v>
      </c>
      <c r="B86" s="60">
        <v>239</v>
      </c>
      <c r="C86" s="60">
        <v>231</v>
      </c>
      <c r="D86" s="60">
        <v>233</v>
      </c>
      <c r="E86" s="60">
        <v>241</v>
      </c>
      <c r="F86" s="60">
        <v>239</v>
      </c>
      <c r="G86" s="60">
        <v>241</v>
      </c>
      <c r="H86" s="60">
        <v>238</v>
      </c>
      <c r="I86" s="60">
        <v>240</v>
      </c>
      <c r="J86" s="60">
        <v>243</v>
      </c>
      <c r="K86" s="60">
        <v>243</v>
      </c>
      <c r="L86" s="60">
        <v>247</v>
      </c>
      <c r="M86" s="60">
        <v>243</v>
      </c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</row>
    <row r="87" spans="1:46" x14ac:dyDescent="0.2">
      <c r="A87" s="59" t="s">
        <v>51</v>
      </c>
      <c r="B87" s="60">
        <v>547</v>
      </c>
      <c r="C87" s="60">
        <v>563</v>
      </c>
      <c r="D87" s="60">
        <v>564</v>
      </c>
      <c r="E87" s="60">
        <v>549</v>
      </c>
      <c r="F87" s="60">
        <v>568</v>
      </c>
      <c r="G87" s="60">
        <v>551</v>
      </c>
      <c r="H87" s="60">
        <v>535</v>
      </c>
      <c r="I87" s="60">
        <v>536</v>
      </c>
      <c r="J87" s="60">
        <v>546</v>
      </c>
      <c r="K87" s="60">
        <v>571</v>
      </c>
      <c r="L87" s="60">
        <v>564</v>
      </c>
      <c r="M87" s="60">
        <v>567</v>
      </c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</row>
    <row r="88" spans="1:46" x14ac:dyDescent="0.2">
      <c r="A88" s="59" t="s">
        <v>52</v>
      </c>
      <c r="B88" s="60">
        <v>121</v>
      </c>
      <c r="C88" s="60">
        <v>141</v>
      </c>
      <c r="D88" s="60">
        <v>152</v>
      </c>
      <c r="E88" s="60">
        <v>164</v>
      </c>
      <c r="F88" s="60">
        <v>175</v>
      </c>
      <c r="G88" s="60">
        <v>178</v>
      </c>
      <c r="H88" s="60">
        <v>179</v>
      </c>
      <c r="I88" s="60">
        <v>180</v>
      </c>
      <c r="J88" s="60">
        <v>183</v>
      </c>
      <c r="K88" s="60">
        <v>185</v>
      </c>
      <c r="L88" s="60">
        <v>190</v>
      </c>
      <c r="M88" s="60">
        <v>192</v>
      </c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</row>
    <row r="89" spans="1:46" x14ac:dyDescent="0.2">
      <c r="A89" s="59" t="s">
        <v>53</v>
      </c>
      <c r="B89" s="60">
        <v>781</v>
      </c>
      <c r="C89" s="60">
        <v>847</v>
      </c>
      <c r="D89" s="60">
        <v>835</v>
      </c>
      <c r="E89" s="60">
        <v>827</v>
      </c>
      <c r="F89" s="60">
        <v>823</v>
      </c>
      <c r="G89" s="60">
        <v>847</v>
      </c>
      <c r="H89" s="60">
        <v>841</v>
      </c>
      <c r="I89" s="60">
        <v>826</v>
      </c>
      <c r="J89" s="60">
        <v>860</v>
      </c>
      <c r="K89" s="60">
        <v>859</v>
      </c>
      <c r="L89" s="60">
        <v>868</v>
      </c>
      <c r="M89" s="60">
        <v>873</v>
      </c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</row>
    <row r="90" spans="1:46" ht="13.5" customHeight="1" x14ac:dyDescent="0.2">
      <c r="A90" s="61" t="s">
        <v>67</v>
      </c>
      <c r="B90" s="62">
        <f t="shared" ref="B90:M90" si="8">SUM(B76:B89)</f>
        <v>29784</v>
      </c>
      <c r="C90" s="62">
        <f t="shared" si="8"/>
        <v>29847</v>
      </c>
      <c r="D90" s="62">
        <f t="shared" si="8"/>
        <v>30043</v>
      </c>
      <c r="E90" s="62">
        <f t="shared" si="8"/>
        <v>29903</v>
      </c>
      <c r="F90" s="62">
        <f t="shared" si="8"/>
        <v>29924</v>
      </c>
      <c r="G90" s="62">
        <f t="shared" si="8"/>
        <v>30107</v>
      </c>
      <c r="H90" s="62">
        <f t="shared" si="8"/>
        <v>30040</v>
      </c>
      <c r="I90" s="62">
        <f t="shared" si="8"/>
        <v>30509</v>
      </c>
      <c r="J90" s="62">
        <f t="shared" si="8"/>
        <v>30691</v>
      </c>
      <c r="K90" s="62">
        <f t="shared" si="8"/>
        <v>30987</v>
      </c>
      <c r="L90" s="62">
        <f t="shared" si="8"/>
        <v>31445</v>
      </c>
      <c r="M90" s="62">
        <f t="shared" si="8"/>
        <v>30797</v>
      </c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</row>
    <row r="91" spans="1:46" ht="15" customHeight="1" x14ac:dyDescent="0.2">
      <c r="A91" s="57"/>
    </row>
    <row r="92" spans="1:46" ht="20.25" x14ac:dyDescent="0.2">
      <c r="A92" s="57" t="s">
        <v>81</v>
      </c>
    </row>
    <row r="93" spans="1:46" ht="11.25" customHeight="1" x14ac:dyDescent="0.2">
      <c r="A93" s="188" t="s">
        <v>72</v>
      </c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27"/>
      <c r="O93" s="27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</row>
    <row r="94" spans="1:46" ht="12.75" x14ac:dyDescent="0.2">
      <c r="A94" s="58" t="s">
        <v>70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27"/>
      <c r="O94" s="27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</row>
    <row r="95" spans="1:46" ht="12.75" x14ac:dyDescent="0.2">
      <c r="A95" s="188" t="s">
        <v>69</v>
      </c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27"/>
      <c r="O95" s="27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</row>
    <row r="96" spans="1:46" ht="12.75" x14ac:dyDescent="0.2">
      <c r="A96" s="188">
        <v>2005</v>
      </c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</row>
    <row r="97" spans="1:46" x14ac:dyDescent="0.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</row>
    <row r="98" spans="1:46" x14ac:dyDescent="0.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</row>
    <row r="99" spans="1:46" ht="11.25" customHeight="1" x14ac:dyDescent="0.2">
      <c r="A99" s="203" t="s">
        <v>58</v>
      </c>
      <c r="B99" s="204">
        <v>2005</v>
      </c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</row>
    <row r="100" spans="1:46" x14ac:dyDescent="0.2">
      <c r="A100" s="203"/>
      <c r="B100" s="72" t="s">
        <v>99</v>
      </c>
      <c r="C100" s="72" t="s">
        <v>100</v>
      </c>
      <c r="D100" s="72" t="s">
        <v>101</v>
      </c>
      <c r="E100" s="72" t="s">
        <v>102</v>
      </c>
      <c r="F100" s="72" t="s">
        <v>103</v>
      </c>
      <c r="G100" s="72" t="s">
        <v>104</v>
      </c>
      <c r="H100" s="72" t="s">
        <v>105</v>
      </c>
      <c r="I100" s="72" t="s">
        <v>106</v>
      </c>
      <c r="J100" s="72" t="s">
        <v>107</v>
      </c>
      <c r="K100" s="72" t="s">
        <v>108</v>
      </c>
      <c r="L100" s="72" t="s">
        <v>109</v>
      </c>
      <c r="M100" s="72" t="s">
        <v>78</v>
      </c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</row>
    <row r="101" spans="1:46" ht="22.5" x14ac:dyDescent="0.2">
      <c r="A101" s="59" t="s">
        <v>59</v>
      </c>
      <c r="B101" s="60">
        <v>32762</v>
      </c>
      <c r="C101" s="60">
        <v>33064</v>
      </c>
      <c r="D101" s="60">
        <v>32922</v>
      </c>
      <c r="E101" s="60">
        <v>32855</v>
      </c>
      <c r="F101" s="60">
        <v>32048</v>
      </c>
      <c r="G101" s="60">
        <v>31748</v>
      </c>
      <c r="H101" s="60">
        <v>29961</v>
      </c>
      <c r="I101" s="60">
        <v>32450</v>
      </c>
      <c r="J101" s="60">
        <v>33562</v>
      </c>
      <c r="K101" s="60">
        <v>33980</v>
      </c>
      <c r="L101" s="60">
        <v>34330</v>
      </c>
      <c r="M101" s="60">
        <v>31998</v>
      </c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</row>
    <row r="102" spans="1:46" ht="13.5" customHeight="1" x14ac:dyDescent="0.2">
      <c r="A102" s="61" t="s">
        <v>67</v>
      </c>
      <c r="B102" s="62">
        <f t="shared" ref="B102:M102" si="9">SUM(B101:B101)</f>
        <v>32762</v>
      </c>
      <c r="C102" s="62">
        <f t="shared" si="9"/>
        <v>33064</v>
      </c>
      <c r="D102" s="62">
        <f t="shared" si="9"/>
        <v>32922</v>
      </c>
      <c r="E102" s="62">
        <f t="shared" si="9"/>
        <v>32855</v>
      </c>
      <c r="F102" s="62">
        <f t="shared" si="9"/>
        <v>32048</v>
      </c>
      <c r="G102" s="62">
        <f t="shared" si="9"/>
        <v>31748</v>
      </c>
      <c r="H102" s="62">
        <f t="shared" si="9"/>
        <v>29961</v>
      </c>
      <c r="I102" s="62">
        <f t="shared" si="9"/>
        <v>32450</v>
      </c>
      <c r="J102" s="62">
        <f t="shared" si="9"/>
        <v>33562</v>
      </c>
      <c r="K102" s="62">
        <f t="shared" si="9"/>
        <v>33980</v>
      </c>
      <c r="L102" s="62">
        <f t="shared" si="9"/>
        <v>34330</v>
      </c>
      <c r="M102" s="62">
        <f t="shared" si="9"/>
        <v>31998</v>
      </c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</row>
    <row r="105" spans="1:46" x14ac:dyDescent="0.2">
      <c r="A105" s="203" t="s">
        <v>60</v>
      </c>
      <c r="B105" s="204">
        <v>2005</v>
      </c>
      <c r="C105" s="204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</row>
    <row r="106" spans="1:46" x14ac:dyDescent="0.2">
      <c r="A106" s="203"/>
      <c r="B106" s="72" t="s">
        <v>99</v>
      </c>
      <c r="C106" s="72" t="s">
        <v>100</v>
      </c>
      <c r="D106" s="72" t="s">
        <v>101</v>
      </c>
      <c r="E106" s="72" t="s">
        <v>102</v>
      </c>
      <c r="F106" s="72" t="s">
        <v>103</v>
      </c>
      <c r="G106" s="72" t="s">
        <v>104</v>
      </c>
      <c r="H106" s="72" t="s">
        <v>105</v>
      </c>
      <c r="I106" s="72" t="s">
        <v>106</v>
      </c>
      <c r="J106" s="72" t="s">
        <v>107</v>
      </c>
      <c r="K106" s="72" t="s">
        <v>108</v>
      </c>
      <c r="L106" s="72" t="s">
        <v>109</v>
      </c>
      <c r="M106" s="72" t="s">
        <v>78</v>
      </c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</row>
    <row r="107" spans="1:46" x14ac:dyDescent="0.2">
      <c r="A107" s="59" t="s">
        <v>61</v>
      </c>
      <c r="B107" s="60">
        <v>3685</v>
      </c>
      <c r="C107" s="60">
        <v>3692</v>
      </c>
      <c r="D107" s="60">
        <v>3719</v>
      </c>
      <c r="E107" s="60">
        <v>3728</v>
      </c>
      <c r="F107" s="60">
        <v>3742</v>
      </c>
      <c r="G107" s="60">
        <v>3759</v>
      </c>
      <c r="H107" s="60">
        <v>3814</v>
      </c>
      <c r="I107" s="60">
        <v>3846</v>
      </c>
      <c r="J107" s="60">
        <v>3853</v>
      </c>
      <c r="K107" s="60">
        <v>3883</v>
      </c>
      <c r="L107" s="60">
        <v>3874</v>
      </c>
      <c r="M107" s="60">
        <v>3852</v>
      </c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</row>
    <row r="108" spans="1:46" x14ac:dyDescent="0.2">
      <c r="A108" s="59" t="s">
        <v>62</v>
      </c>
      <c r="B108" s="60">
        <v>8826</v>
      </c>
      <c r="C108" s="60">
        <v>8843</v>
      </c>
      <c r="D108" s="60">
        <v>8902</v>
      </c>
      <c r="E108" s="60">
        <v>9037</v>
      </c>
      <c r="F108" s="60">
        <v>9114</v>
      </c>
      <c r="G108" s="60">
        <v>9168</v>
      </c>
      <c r="H108" s="60">
        <v>9236</v>
      </c>
      <c r="I108" s="60">
        <v>9341</v>
      </c>
      <c r="J108" s="60">
        <v>9433</v>
      </c>
      <c r="K108" s="60">
        <v>9478</v>
      </c>
      <c r="L108" s="60">
        <v>9566</v>
      </c>
      <c r="M108" s="60">
        <v>9651</v>
      </c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</row>
    <row r="109" spans="1:46" x14ac:dyDescent="0.2">
      <c r="A109" s="59" t="s">
        <v>64</v>
      </c>
      <c r="B109" s="60">
        <v>1602</v>
      </c>
      <c r="C109" s="60">
        <v>1619</v>
      </c>
      <c r="D109" s="60">
        <v>1623</v>
      </c>
      <c r="E109" s="60">
        <v>1628</v>
      </c>
      <c r="F109" s="60">
        <v>1633</v>
      </c>
      <c r="G109" s="60">
        <v>1660</v>
      </c>
      <c r="H109" s="60">
        <v>1657</v>
      </c>
      <c r="I109" s="60">
        <v>1661</v>
      </c>
      <c r="J109" s="60">
        <v>1667</v>
      </c>
      <c r="K109" s="60">
        <v>1674</v>
      </c>
      <c r="L109" s="60">
        <v>1684</v>
      </c>
      <c r="M109" s="60">
        <v>1688</v>
      </c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</row>
    <row r="110" spans="1:46" x14ac:dyDescent="0.2">
      <c r="A110" s="59" t="s">
        <v>63</v>
      </c>
      <c r="B110" s="60">
        <v>201</v>
      </c>
      <c r="C110" s="60">
        <v>199</v>
      </c>
      <c r="D110" s="60">
        <v>196</v>
      </c>
      <c r="E110" s="60">
        <v>191</v>
      </c>
      <c r="F110" s="60">
        <v>196</v>
      </c>
      <c r="G110" s="60">
        <v>199</v>
      </c>
      <c r="H110" s="60">
        <v>196</v>
      </c>
      <c r="I110" s="60">
        <v>197</v>
      </c>
      <c r="J110" s="60">
        <v>199</v>
      </c>
      <c r="K110" s="60">
        <v>204</v>
      </c>
      <c r="L110" s="60">
        <v>209</v>
      </c>
      <c r="M110" s="60">
        <v>210</v>
      </c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</row>
    <row r="111" spans="1:46" ht="13.5" customHeight="1" x14ac:dyDescent="0.2">
      <c r="A111" s="61" t="s">
        <v>67</v>
      </c>
      <c r="B111" s="62">
        <f t="shared" ref="B111:M111" si="10">SUM(B107:B110)</f>
        <v>14314</v>
      </c>
      <c r="C111" s="62">
        <f t="shared" si="10"/>
        <v>14353</v>
      </c>
      <c r="D111" s="62">
        <f t="shared" si="10"/>
        <v>14440</v>
      </c>
      <c r="E111" s="62">
        <f t="shared" si="10"/>
        <v>14584</v>
      </c>
      <c r="F111" s="62">
        <f t="shared" si="10"/>
        <v>14685</v>
      </c>
      <c r="G111" s="62">
        <f t="shared" si="10"/>
        <v>14786</v>
      </c>
      <c r="H111" s="62">
        <f t="shared" si="10"/>
        <v>14903</v>
      </c>
      <c r="I111" s="62">
        <f t="shared" si="10"/>
        <v>15045</v>
      </c>
      <c r="J111" s="62">
        <f t="shared" si="10"/>
        <v>15152</v>
      </c>
      <c r="K111" s="62">
        <f t="shared" si="10"/>
        <v>15239</v>
      </c>
      <c r="L111" s="62">
        <f t="shared" si="10"/>
        <v>15333</v>
      </c>
      <c r="M111" s="62">
        <f t="shared" si="10"/>
        <v>15401</v>
      </c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</row>
    <row r="114" spans="1:46" ht="11.25" customHeight="1" x14ac:dyDescent="0.2">
      <c r="A114" s="203" t="s">
        <v>11</v>
      </c>
      <c r="B114" s="204">
        <v>2005</v>
      </c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</row>
    <row r="115" spans="1:46" x14ac:dyDescent="0.2">
      <c r="A115" s="203"/>
      <c r="B115" s="72" t="s">
        <v>99</v>
      </c>
      <c r="C115" s="72" t="s">
        <v>100</v>
      </c>
      <c r="D115" s="72" t="s">
        <v>101</v>
      </c>
      <c r="E115" s="72" t="s">
        <v>102</v>
      </c>
      <c r="F115" s="72" t="s">
        <v>103</v>
      </c>
      <c r="G115" s="72" t="s">
        <v>104</v>
      </c>
      <c r="H115" s="72" t="s">
        <v>105</v>
      </c>
      <c r="I115" s="72" t="s">
        <v>106</v>
      </c>
      <c r="J115" s="72" t="s">
        <v>107</v>
      </c>
      <c r="K115" s="72" t="s">
        <v>108</v>
      </c>
      <c r="L115" s="72" t="s">
        <v>109</v>
      </c>
      <c r="M115" s="72" t="s">
        <v>78</v>
      </c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</row>
    <row r="116" spans="1:46" x14ac:dyDescent="0.2">
      <c r="A116" s="59" t="s">
        <v>14</v>
      </c>
      <c r="B116" s="60">
        <v>1866</v>
      </c>
      <c r="C116" s="60">
        <v>1882</v>
      </c>
      <c r="D116" s="60">
        <v>1899</v>
      </c>
      <c r="E116" s="60">
        <v>1892</v>
      </c>
      <c r="F116" s="60">
        <v>1911</v>
      </c>
      <c r="G116" s="60">
        <v>1931</v>
      </c>
      <c r="H116" s="60">
        <v>1919</v>
      </c>
      <c r="I116" s="60">
        <v>1944</v>
      </c>
      <c r="J116" s="60">
        <v>1934</v>
      </c>
      <c r="K116" s="60">
        <v>1942</v>
      </c>
      <c r="L116" s="60">
        <v>1935</v>
      </c>
      <c r="M116" s="60">
        <v>1924</v>
      </c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</row>
    <row r="117" spans="1:46" x14ac:dyDescent="0.2">
      <c r="A117" s="59" t="s">
        <v>15</v>
      </c>
      <c r="B117" s="60">
        <v>2136</v>
      </c>
      <c r="C117" s="60">
        <v>2134</v>
      </c>
      <c r="D117" s="60">
        <v>2113</v>
      </c>
      <c r="E117" s="60">
        <v>2156</v>
      </c>
      <c r="F117" s="60">
        <v>2167</v>
      </c>
      <c r="G117" s="60">
        <v>2144</v>
      </c>
      <c r="H117" s="60">
        <v>2149</v>
      </c>
      <c r="I117" s="60">
        <v>2166</v>
      </c>
      <c r="J117" s="60">
        <v>2197</v>
      </c>
      <c r="K117" s="60">
        <v>2202</v>
      </c>
      <c r="L117" s="60">
        <v>2197</v>
      </c>
      <c r="M117" s="60">
        <v>2198</v>
      </c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</row>
    <row r="118" spans="1:46" ht="13.5" customHeight="1" x14ac:dyDescent="0.2">
      <c r="A118" s="61" t="s">
        <v>67</v>
      </c>
      <c r="B118" s="62">
        <f t="shared" ref="B118:M118" si="11">SUM(B116:B117)</f>
        <v>4002</v>
      </c>
      <c r="C118" s="62">
        <f t="shared" si="11"/>
        <v>4016</v>
      </c>
      <c r="D118" s="62">
        <f t="shared" si="11"/>
        <v>4012</v>
      </c>
      <c r="E118" s="62">
        <f t="shared" si="11"/>
        <v>4048</v>
      </c>
      <c r="F118" s="62">
        <f t="shared" si="11"/>
        <v>4078</v>
      </c>
      <c r="G118" s="62">
        <f t="shared" si="11"/>
        <v>4075</v>
      </c>
      <c r="H118" s="62">
        <f t="shared" si="11"/>
        <v>4068</v>
      </c>
      <c r="I118" s="62">
        <f t="shared" si="11"/>
        <v>4110</v>
      </c>
      <c r="J118" s="62">
        <f t="shared" si="11"/>
        <v>4131</v>
      </c>
      <c r="K118" s="62">
        <f t="shared" si="11"/>
        <v>4144</v>
      </c>
      <c r="L118" s="62">
        <f t="shared" si="11"/>
        <v>4132</v>
      </c>
      <c r="M118" s="62">
        <f t="shared" si="11"/>
        <v>4122</v>
      </c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</row>
    <row r="121" spans="1:46" x14ac:dyDescent="0.2">
      <c r="A121" s="203" t="s">
        <v>71</v>
      </c>
      <c r="B121" s="204">
        <v>2005</v>
      </c>
      <c r="C121" s="204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</row>
    <row r="122" spans="1:46" x14ac:dyDescent="0.2">
      <c r="A122" s="203"/>
      <c r="B122" s="72" t="s">
        <v>99</v>
      </c>
      <c r="C122" s="72" t="s">
        <v>100</v>
      </c>
      <c r="D122" s="72" t="s">
        <v>101</v>
      </c>
      <c r="E122" s="72" t="s">
        <v>102</v>
      </c>
      <c r="F122" s="72" t="s">
        <v>103</v>
      </c>
      <c r="G122" s="72" t="s">
        <v>104</v>
      </c>
      <c r="H122" s="72" t="s">
        <v>105</v>
      </c>
      <c r="I122" s="72" t="s">
        <v>106</v>
      </c>
      <c r="J122" s="72" t="s">
        <v>107</v>
      </c>
      <c r="K122" s="72" t="s">
        <v>108</v>
      </c>
      <c r="L122" s="72" t="s">
        <v>109</v>
      </c>
      <c r="M122" s="72" t="s">
        <v>78</v>
      </c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</row>
    <row r="123" spans="1:46" x14ac:dyDescent="0.2">
      <c r="A123" s="59" t="s">
        <v>95</v>
      </c>
      <c r="B123" s="60">
        <v>119359</v>
      </c>
      <c r="C123" s="60">
        <v>119222</v>
      </c>
      <c r="D123" s="60">
        <v>119500</v>
      </c>
      <c r="E123" s="60">
        <v>119728</v>
      </c>
      <c r="F123" s="60">
        <v>120133</v>
      </c>
      <c r="G123" s="60">
        <v>120308</v>
      </c>
      <c r="H123" s="60">
        <v>120305</v>
      </c>
      <c r="I123" s="60">
        <v>120649</v>
      </c>
      <c r="J123" s="60">
        <v>121371</v>
      </c>
      <c r="K123" s="60">
        <v>121786</v>
      </c>
      <c r="L123" s="60">
        <v>121982</v>
      </c>
      <c r="M123" s="60">
        <v>121962</v>
      </c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</row>
    <row r="124" spans="1:46" x14ac:dyDescent="0.2">
      <c r="A124" s="59" t="s">
        <v>96</v>
      </c>
      <c r="B124" s="60">
        <v>543</v>
      </c>
      <c r="C124" s="60">
        <v>559</v>
      </c>
      <c r="D124" s="60">
        <v>606</v>
      </c>
      <c r="E124" s="60">
        <v>611</v>
      </c>
      <c r="F124" s="60">
        <v>621</v>
      </c>
      <c r="G124" s="60">
        <v>643</v>
      </c>
      <c r="H124" s="60">
        <v>662</v>
      </c>
      <c r="I124" s="60">
        <v>664</v>
      </c>
      <c r="J124" s="60">
        <v>648</v>
      </c>
      <c r="K124" s="60">
        <v>682</v>
      </c>
      <c r="L124" s="60">
        <v>699</v>
      </c>
      <c r="M124" s="60">
        <v>780</v>
      </c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</row>
    <row r="125" spans="1:46" x14ac:dyDescent="0.2">
      <c r="A125" s="59" t="s">
        <v>16</v>
      </c>
      <c r="B125" s="60">
        <v>25369</v>
      </c>
      <c r="C125" s="60">
        <v>25604</v>
      </c>
      <c r="D125" s="60">
        <v>25576</v>
      </c>
      <c r="E125" s="60">
        <v>25483</v>
      </c>
      <c r="F125" s="60">
        <v>25198</v>
      </c>
      <c r="G125" s="60">
        <v>25528</v>
      </c>
      <c r="H125" s="60">
        <v>25402</v>
      </c>
      <c r="I125" s="60">
        <v>25048</v>
      </c>
      <c r="J125" s="60">
        <v>25341</v>
      </c>
      <c r="K125" s="60">
        <v>25210</v>
      </c>
      <c r="L125" s="60">
        <v>25253</v>
      </c>
      <c r="M125" s="60">
        <v>25218</v>
      </c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</row>
    <row r="126" spans="1:46" ht="13.5" customHeight="1" x14ac:dyDescent="0.2">
      <c r="A126" s="61" t="s">
        <v>67</v>
      </c>
      <c r="B126" s="62">
        <f t="shared" ref="B126:M126" si="12">SUM(B123:B125)</f>
        <v>145271</v>
      </c>
      <c r="C126" s="62">
        <f t="shared" si="12"/>
        <v>145385</v>
      </c>
      <c r="D126" s="62">
        <f t="shared" si="12"/>
        <v>145682</v>
      </c>
      <c r="E126" s="62">
        <f t="shared" si="12"/>
        <v>145822</v>
      </c>
      <c r="F126" s="62">
        <f t="shared" si="12"/>
        <v>145952</v>
      </c>
      <c r="G126" s="62">
        <f t="shared" si="12"/>
        <v>146479</v>
      </c>
      <c r="H126" s="62">
        <f t="shared" si="12"/>
        <v>146369</v>
      </c>
      <c r="I126" s="62">
        <f t="shared" si="12"/>
        <v>146361</v>
      </c>
      <c r="J126" s="62">
        <f t="shared" si="12"/>
        <v>147360</v>
      </c>
      <c r="K126" s="62">
        <f t="shared" si="12"/>
        <v>147678</v>
      </c>
      <c r="L126" s="62">
        <f t="shared" si="12"/>
        <v>147934</v>
      </c>
      <c r="M126" s="62">
        <f t="shared" si="12"/>
        <v>147960</v>
      </c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</row>
    <row r="129" spans="1:46" ht="11.25" customHeight="1" x14ac:dyDescent="0.2">
      <c r="A129" s="203" t="s">
        <v>13</v>
      </c>
      <c r="B129" s="204">
        <v>2005</v>
      </c>
      <c r="C129" s="204"/>
      <c r="D129" s="204"/>
      <c r="E129" s="204"/>
      <c r="F129" s="204"/>
      <c r="G129" s="204"/>
      <c r="H129" s="204"/>
      <c r="I129" s="204"/>
      <c r="J129" s="204"/>
      <c r="K129" s="204"/>
      <c r="L129" s="204"/>
      <c r="M129" s="204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</row>
    <row r="130" spans="1:46" x14ac:dyDescent="0.2">
      <c r="A130" s="203"/>
      <c r="B130" s="72" t="s">
        <v>99</v>
      </c>
      <c r="C130" s="72" t="s">
        <v>100</v>
      </c>
      <c r="D130" s="72" t="s">
        <v>101</v>
      </c>
      <c r="E130" s="72" t="s">
        <v>102</v>
      </c>
      <c r="F130" s="72" t="s">
        <v>103</v>
      </c>
      <c r="G130" s="72" t="s">
        <v>104</v>
      </c>
      <c r="H130" s="72" t="s">
        <v>105</v>
      </c>
      <c r="I130" s="72" t="s">
        <v>106</v>
      </c>
      <c r="J130" s="72" t="s">
        <v>107</v>
      </c>
      <c r="K130" s="72" t="s">
        <v>108</v>
      </c>
      <c r="L130" s="72" t="s">
        <v>109</v>
      </c>
      <c r="M130" s="72" t="s">
        <v>78</v>
      </c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</row>
    <row r="131" spans="1:46" ht="22.5" x14ac:dyDescent="0.2">
      <c r="A131" s="59" t="s">
        <v>13</v>
      </c>
      <c r="B131" s="60">
        <v>88</v>
      </c>
      <c r="C131" s="60">
        <v>88</v>
      </c>
      <c r="D131" s="60">
        <v>87</v>
      </c>
      <c r="E131" s="60">
        <v>86</v>
      </c>
      <c r="F131" s="60">
        <v>90</v>
      </c>
      <c r="G131" s="60">
        <v>91</v>
      </c>
      <c r="H131" s="60">
        <v>90</v>
      </c>
      <c r="I131" s="60">
        <v>90</v>
      </c>
      <c r="J131" s="60">
        <v>90</v>
      </c>
      <c r="K131" s="60">
        <v>89</v>
      </c>
      <c r="L131" s="60">
        <v>89</v>
      </c>
      <c r="M131" s="60">
        <v>88</v>
      </c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</row>
    <row r="132" spans="1:46" ht="13.5" customHeight="1" x14ac:dyDescent="0.2">
      <c r="A132" s="61" t="s">
        <v>67</v>
      </c>
      <c r="B132" s="62">
        <f t="shared" ref="B132:M132" si="13">SUM(B131:B131)</f>
        <v>88</v>
      </c>
      <c r="C132" s="62">
        <f t="shared" si="13"/>
        <v>88</v>
      </c>
      <c r="D132" s="62">
        <f t="shared" si="13"/>
        <v>87</v>
      </c>
      <c r="E132" s="62">
        <f t="shared" si="13"/>
        <v>86</v>
      </c>
      <c r="F132" s="62">
        <f t="shared" si="13"/>
        <v>90</v>
      </c>
      <c r="G132" s="62">
        <f t="shared" si="13"/>
        <v>91</v>
      </c>
      <c r="H132" s="62">
        <f t="shared" si="13"/>
        <v>90</v>
      </c>
      <c r="I132" s="62">
        <f t="shared" si="13"/>
        <v>90</v>
      </c>
      <c r="J132" s="62">
        <f t="shared" si="13"/>
        <v>90</v>
      </c>
      <c r="K132" s="62">
        <f t="shared" si="13"/>
        <v>89</v>
      </c>
      <c r="L132" s="62">
        <f t="shared" si="13"/>
        <v>89</v>
      </c>
      <c r="M132" s="62">
        <f t="shared" si="13"/>
        <v>88</v>
      </c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</row>
    <row r="133" spans="1:46" ht="8.25" customHeight="1" x14ac:dyDescent="0.2"/>
    <row r="134" spans="1:46" s="32" customFormat="1" x14ac:dyDescent="0.2">
      <c r="A134" s="73" t="s">
        <v>77</v>
      </c>
      <c r="B134" s="75">
        <f t="shared" ref="B134:M134" si="14">+B11+B17+B23+B32+B43+B56+B62+B72+B90+B102+B111+B118+B126+B132</f>
        <v>392459</v>
      </c>
      <c r="C134" s="75">
        <f t="shared" si="14"/>
        <v>394500</v>
      </c>
      <c r="D134" s="75">
        <f t="shared" si="14"/>
        <v>396305</v>
      </c>
      <c r="E134" s="75">
        <f t="shared" si="14"/>
        <v>394843</v>
      </c>
      <c r="F134" s="75">
        <f t="shared" si="14"/>
        <v>393830</v>
      </c>
      <c r="G134" s="75">
        <f t="shared" si="14"/>
        <v>395859</v>
      </c>
      <c r="H134" s="75">
        <f t="shared" si="14"/>
        <v>395188</v>
      </c>
      <c r="I134" s="75">
        <f t="shared" si="14"/>
        <v>397198</v>
      </c>
      <c r="J134" s="75">
        <f t="shared" si="14"/>
        <v>400534</v>
      </c>
      <c r="K134" s="75">
        <f t="shared" si="14"/>
        <v>403962</v>
      </c>
      <c r="L134" s="75">
        <f t="shared" si="14"/>
        <v>409283</v>
      </c>
      <c r="M134" s="75">
        <f t="shared" si="14"/>
        <v>405777</v>
      </c>
    </row>
    <row r="136" spans="1:46" x14ac:dyDescent="0.2">
      <c r="A136" s="71" t="s">
        <v>110</v>
      </c>
    </row>
  </sheetData>
  <mergeCells count="37">
    <mergeCell ref="A121:A122"/>
    <mergeCell ref="B121:M121"/>
    <mergeCell ref="A129:A130"/>
    <mergeCell ref="B129:M129"/>
    <mergeCell ref="A2:M2"/>
    <mergeCell ref="A4:M4"/>
    <mergeCell ref="A5:M5"/>
    <mergeCell ref="A8:A9"/>
    <mergeCell ref="B8:M8"/>
    <mergeCell ref="A26:A27"/>
    <mergeCell ref="B26:M26"/>
    <mergeCell ref="A35:A36"/>
    <mergeCell ref="B35:M35"/>
    <mergeCell ref="A14:A15"/>
    <mergeCell ref="B14:M14"/>
    <mergeCell ref="A20:A21"/>
    <mergeCell ref="B20:M20"/>
    <mergeCell ref="A47:M47"/>
    <mergeCell ref="A64:A65"/>
    <mergeCell ref="B64:M64"/>
    <mergeCell ref="A49:M49"/>
    <mergeCell ref="A50:M50"/>
    <mergeCell ref="A53:A54"/>
    <mergeCell ref="B53:M53"/>
    <mergeCell ref="A58:A59"/>
    <mergeCell ref="B58:M58"/>
    <mergeCell ref="A74:A75"/>
    <mergeCell ref="B74:M74"/>
    <mergeCell ref="A114:A115"/>
    <mergeCell ref="B114:M114"/>
    <mergeCell ref="A93:M93"/>
    <mergeCell ref="A95:M95"/>
    <mergeCell ref="A96:M96"/>
    <mergeCell ref="A99:A100"/>
    <mergeCell ref="B99:M99"/>
    <mergeCell ref="A105:A106"/>
    <mergeCell ref="B105:M105"/>
  </mergeCells>
  <phoneticPr fontId="25" type="noConversion"/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&amp;L&amp;8&amp;G&amp;C&amp;8www.iieg.gob.mx&amp;R&amp;G</oddFoot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6"/>
  <sheetViews>
    <sheetView workbookViewId="0"/>
  </sheetViews>
  <sheetFormatPr baseColWidth="10" defaultColWidth="7.5703125" defaultRowHeight="11.25" x14ac:dyDescent="0.2"/>
  <cols>
    <col min="1" max="1" width="48.28515625" style="25" customWidth="1"/>
    <col min="2" max="13" width="7.140625" style="25" customWidth="1"/>
    <col min="14" max="16384" width="7.5703125" style="25"/>
  </cols>
  <sheetData>
    <row r="1" spans="1:46" ht="20.25" x14ac:dyDescent="0.2">
      <c r="A1" s="57" t="s">
        <v>81</v>
      </c>
    </row>
    <row r="2" spans="1:46" ht="11.25" customHeight="1" x14ac:dyDescent="0.2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27"/>
      <c r="O2" s="27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1:46" ht="12.75" x14ac:dyDescent="0.2">
      <c r="A3" s="58" t="s">
        <v>70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27"/>
      <c r="O3" s="27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</row>
    <row r="4" spans="1:46" ht="12.75" x14ac:dyDescent="0.2">
      <c r="A4" s="188" t="s">
        <v>69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27"/>
      <c r="O4" s="27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</row>
    <row r="5" spans="1:46" ht="12.75" x14ac:dyDescent="0.2">
      <c r="A5" s="188">
        <v>2006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</row>
    <row r="6" spans="1:46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</row>
    <row r="7" spans="1:46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</row>
    <row r="8" spans="1:46" ht="11.25" customHeight="1" x14ac:dyDescent="0.2">
      <c r="A8" s="203" t="s">
        <v>20</v>
      </c>
      <c r="B8" s="204">
        <v>2006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</row>
    <row r="9" spans="1:46" x14ac:dyDescent="0.2">
      <c r="A9" s="203"/>
      <c r="B9" s="72" t="s">
        <v>99</v>
      </c>
      <c r="C9" s="72" t="s">
        <v>100</v>
      </c>
      <c r="D9" s="72" t="s">
        <v>101</v>
      </c>
      <c r="E9" s="72" t="s">
        <v>102</v>
      </c>
      <c r="F9" s="72" t="s">
        <v>103</v>
      </c>
      <c r="G9" s="72" t="s">
        <v>104</v>
      </c>
      <c r="H9" s="72" t="s">
        <v>105</v>
      </c>
      <c r="I9" s="72" t="s">
        <v>106</v>
      </c>
      <c r="J9" s="72" t="s">
        <v>107</v>
      </c>
      <c r="K9" s="72" t="s">
        <v>108</v>
      </c>
      <c r="L9" s="72" t="s">
        <v>109</v>
      </c>
      <c r="M9" s="72" t="s">
        <v>78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</row>
    <row r="10" spans="1:46" ht="12.75" customHeight="1" x14ac:dyDescent="0.2">
      <c r="A10" s="59" t="s">
        <v>17</v>
      </c>
      <c r="B10" s="60">
        <v>9778</v>
      </c>
      <c r="C10" s="60">
        <v>9785</v>
      </c>
      <c r="D10" s="60">
        <v>9829</v>
      </c>
      <c r="E10" s="60">
        <v>9934</v>
      </c>
      <c r="F10" s="60">
        <v>10017</v>
      </c>
      <c r="G10" s="60">
        <v>10117</v>
      </c>
      <c r="H10" s="60">
        <v>10163</v>
      </c>
      <c r="I10" s="60">
        <v>10208</v>
      </c>
      <c r="J10" s="60">
        <v>10272</v>
      </c>
      <c r="K10" s="60">
        <v>10308</v>
      </c>
      <c r="L10" s="60">
        <v>10322</v>
      </c>
      <c r="M10" s="60">
        <v>10255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</row>
    <row r="11" spans="1:46" ht="13.5" customHeight="1" x14ac:dyDescent="0.2">
      <c r="A11" s="61" t="s">
        <v>67</v>
      </c>
      <c r="B11" s="62">
        <f t="shared" ref="B11:M11" si="0">SUM(B10:B10)</f>
        <v>9778</v>
      </c>
      <c r="C11" s="62">
        <f t="shared" si="0"/>
        <v>9785</v>
      </c>
      <c r="D11" s="62">
        <f t="shared" si="0"/>
        <v>9829</v>
      </c>
      <c r="E11" s="62">
        <f t="shared" si="0"/>
        <v>9934</v>
      </c>
      <c r="F11" s="62">
        <f t="shared" si="0"/>
        <v>10017</v>
      </c>
      <c r="G11" s="62">
        <f t="shared" si="0"/>
        <v>10117</v>
      </c>
      <c r="H11" s="62">
        <f t="shared" si="0"/>
        <v>10163</v>
      </c>
      <c r="I11" s="62">
        <f t="shared" si="0"/>
        <v>10208</v>
      </c>
      <c r="J11" s="62">
        <f t="shared" si="0"/>
        <v>10272</v>
      </c>
      <c r="K11" s="62">
        <f t="shared" si="0"/>
        <v>10308</v>
      </c>
      <c r="L11" s="62">
        <f t="shared" si="0"/>
        <v>10322</v>
      </c>
      <c r="M11" s="62">
        <f t="shared" si="0"/>
        <v>10255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</row>
    <row r="12" spans="1:46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8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</row>
    <row r="13" spans="1:46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</row>
    <row r="14" spans="1:46" ht="11.25" customHeight="1" x14ac:dyDescent="0.2">
      <c r="A14" s="203" t="s">
        <v>21</v>
      </c>
      <c r="B14" s="204">
        <v>2006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</row>
    <row r="15" spans="1:46" x14ac:dyDescent="0.2">
      <c r="A15" s="203"/>
      <c r="B15" s="72" t="s">
        <v>99</v>
      </c>
      <c r="C15" s="72" t="s">
        <v>100</v>
      </c>
      <c r="D15" s="72" t="s">
        <v>101</v>
      </c>
      <c r="E15" s="72" t="s">
        <v>102</v>
      </c>
      <c r="F15" s="72" t="s">
        <v>103</v>
      </c>
      <c r="G15" s="72" t="s">
        <v>104</v>
      </c>
      <c r="H15" s="72" t="s">
        <v>105</v>
      </c>
      <c r="I15" s="72" t="s">
        <v>106</v>
      </c>
      <c r="J15" s="72" t="s">
        <v>107</v>
      </c>
      <c r="K15" s="72" t="s">
        <v>108</v>
      </c>
      <c r="L15" s="72" t="s">
        <v>109</v>
      </c>
      <c r="M15" s="72" t="s">
        <v>78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</row>
    <row r="16" spans="1:46" ht="12.75" customHeight="1" x14ac:dyDescent="0.2">
      <c r="A16" s="59" t="s">
        <v>18</v>
      </c>
      <c r="B16" s="60">
        <v>2702</v>
      </c>
      <c r="C16" s="60">
        <v>2694</v>
      </c>
      <c r="D16" s="60">
        <v>2726</v>
      </c>
      <c r="E16" s="60">
        <v>2741</v>
      </c>
      <c r="F16" s="60">
        <v>2838</v>
      </c>
      <c r="G16" s="60">
        <v>2852</v>
      </c>
      <c r="H16" s="60">
        <v>2880</v>
      </c>
      <c r="I16" s="60">
        <v>2916</v>
      </c>
      <c r="J16" s="60">
        <v>3062</v>
      </c>
      <c r="K16" s="60">
        <v>3022</v>
      </c>
      <c r="L16" s="60">
        <v>3047</v>
      </c>
      <c r="M16" s="60">
        <v>3062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</row>
    <row r="17" spans="1:46" ht="13.5" customHeight="1" x14ac:dyDescent="0.2">
      <c r="A17" s="61" t="s">
        <v>67</v>
      </c>
      <c r="B17" s="62">
        <f t="shared" ref="B17:M17" si="1">SUM(B16:B16)</f>
        <v>2702</v>
      </c>
      <c r="C17" s="62">
        <f t="shared" si="1"/>
        <v>2694</v>
      </c>
      <c r="D17" s="62">
        <f t="shared" si="1"/>
        <v>2726</v>
      </c>
      <c r="E17" s="62">
        <f t="shared" si="1"/>
        <v>2741</v>
      </c>
      <c r="F17" s="62">
        <f t="shared" si="1"/>
        <v>2838</v>
      </c>
      <c r="G17" s="62">
        <f t="shared" si="1"/>
        <v>2852</v>
      </c>
      <c r="H17" s="62">
        <f t="shared" si="1"/>
        <v>2880</v>
      </c>
      <c r="I17" s="62">
        <f t="shared" si="1"/>
        <v>2916</v>
      </c>
      <c r="J17" s="62">
        <f t="shared" si="1"/>
        <v>3062</v>
      </c>
      <c r="K17" s="62">
        <f t="shared" si="1"/>
        <v>3022</v>
      </c>
      <c r="L17" s="62">
        <f t="shared" si="1"/>
        <v>3047</v>
      </c>
      <c r="M17" s="62">
        <f t="shared" si="1"/>
        <v>3062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</row>
    <row r="18" spans="1:46" x14ac:dyDescent="0.2">
      <c r="M18" s="29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</row>
    <row r="19" spans="1:46" x14ac:dyDescent="0.2">
      <c r="M19" s="29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</row>
    <row r="20" spans="1:46" ht="11.25" customHeight="1" x14ac:dyDescent="0.2">
      <c r="A20" s="203" t="s">
        <v>19</v>
      </c>
      <c r="B20" s="204">
        <v>2006</v>
      </c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</row>
    <row r="21" spans="1:46" x14ac:dyDescent="0.2">
      <c r="A21" s="203"/>
      <c r="B21" s="72" t="s">
        <v>99</v>
      </c>
      <c r="C21" s="72" t="s">
        <v>100</v>
      </c>
      <c r="D21" s="72" t="s">
        <v>101</v>
      </c>
      <c r="E21" s="72" t="s">
        <v>102</v>
      </c>
      <c r="F21" s="72" t="s">
        <v>103</v>
      </c>
      <c r="G21" s="72" t="s">
        <v>104</v>
      </c>
      <c r="H21" s="72" t="s">
        <v>105</v>
      </c>
      <c r="I21" s="72" t="s">
        <v>106</v>
      </c>
      <c r="J21" s="72" t="s">
        <v>107</v>
      </c>
      <c r="K21" s="72" t="s">
        <v>108</v>
      </c>
      <c r="L21" s="72" t="s">
        <v>109</v>
      </c>
      <c r="M21" s="72" t="s">
        <v>78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</row>
    <row r="22" spans="1:46" x14ac:dyDescent="0.2">
      <c r="A22" s="59" t="s">
        <v>19</v>
      </c>
      <c r="B22" s="60">
        <v>2979</v>
      </c>
      <c r="C22" s="60">
        <v>2939</v>
      </c>
      <c r="D22" s="60">
        <v>2972</v>
      </c>
      <c r="E22" s="60">
        <v>2920</v>
      </c>
      <c r="F22" s="60">
        <v>2890</v>
      </c>
      <c r="G22" s="60">
        <v>2897</v>
      </c>
      <c r="H22" s="60">
        <v>2940</v>
      </c>
      <c r="I22" s="60">
        <v>2922</v>
      </c>
      <c r="J22" s="60">
        <v>2980</v>
      </c>
      <c r="K22" s="60">
        <v>3008</v>
      </c>
      <c r="L22" s="60">
        <v>3060</v>
      </c>
      <c r="M22" s="60">
        <v>3127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</row>
    <row r="23" spans="1:46" ht="13.5" customHeight="1" x14ac:dyDescent="0.2">
      <c r="A23" s="61" t="s">
        <v>67</v>
      </c>
      <c r="B23" s="62">
        <f t="shared" ref="B23:M23" si="2">SUM(B22:B22)</f>
        <v>2979</v>
      </c>
      <c r="C23" s="62">
        <f t="shared" si="2"/>
        <v>2939</v>
      </c>
      <c r="D23" s="62">
        <f t="shared" si="2"/>
        <v>2972</v>
      </c>
      <c r="E23" s="62">
        <f t="shared" si="2"/>
        <v>2920</v>
      </c>
      <c r="F23" s="62">
        <f t="shared" si="2"/>
        <v>2890</v>
      </c>
      <c r="G23" s="62">
        <f t="shared" si="2"/>
        <v>2897</v>
      </c>
      <c r="H23" s="62">
        <f t="shared" si="2"/>
        <v>2940</v>
      </c>
      <c r="I23" s="62">
        <f t="shared" si="2"/>
        <v>2922</v>
      </c>
      <c r="J23" s="62">
        <f t="shared" si="2"/>
        <v>2980</v>
      </c>
      <c r="K23" s="62">
        <f t="shared" si="2"/>
        <v>3008</v>
      </c>
      <c r="L23" s="62">
        <f t="shared" si="2"/>
        <v>3060</v>
      </c>
      <c r="M23" s="62">
        <f t="shared" si="2"/>
        <v>3127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</row>
    <row r="24" spans="1:46" x14ac:dyDescent="0.2">
      <c r="M24" s="29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</row>
    <row r="25" spans="1:46" x14ac:dyDescent="0.2">
      <c r="M25" s="29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</row>
    <row r="26" spans="1:46" ht="11.25" customHeight="1" x14ac:dyDescent="0.2">
      <c r="A26" s="203" t="s">
        <v>22</v>
      </c>
      <c r="B26" s="204">
        <v>2006</v>
      </c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</row>
    <row r="27" spans="1:46" x14ac:dyDescent="0.2">
      <c r="A27" s="203"/>
      <c r="B27" s="72" t="s">
        <v>99</v>
      </c>
      <c r="C27" s="72" t="s">
        <v>100</v>
      </c>
      <c r="D27" s="72" t="s">
        <v>101</v>
      </c>
      <c r="E27" s="72" t="s">
        <v>102</v>
      </c>
      <c r="F27" s="72" t="s">
        <v>103</v>
      </c>
      <c r="G27" s="72" t="s">
        <v>104</v>
      </c>
      <c r="H27" s="72" t="s">
        <v>105</v>
      </c>
      <c r="I27" s="72" t="s">
        <v>106</v>
      </c>
      <c r="J27" s="72" t="s">
        <v>107</v>
      </c>
      <c r="K27" s="72" t="s">
        <v>108</v>
      </c>
      <c r="L27" s="72" t="s">
        <v>109</v>
      </c>
      <c r="M27" s="72" t="s">
        <v>78</v>
      </c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</row>
    <row r="28" spans="1:46" x14ac:dyDescent="0.2">
      <c r="A28" s="59" t="s">
        <v>22</v>
      </c>
      <c r="B28" s="60">
        <v>77778</v>
      </c>
      <c r="C28" s="60">
        <v>78419</v>
      </c>
      <c r="D28" s="60">
        <v>79926</v>
      </c>
      <c r="E28" s="60">
        <v>80726</v>
      </c>
      <c r="F28" s="60">
        <v>82196</v>
      </c>
      <c r="G28" s="60">
        <v>84022</v>
      </c>
      <c r="H28" s="60">
        <v>82833</v>
      </c>
      <c r="I28" s="60">
        <v>83918</v>
      </c>
      <c r="J28" s="60">
        <v>85315</v>
      </c>
      <c r="K28" s="60">
        <v>85608</v>
      </c>
      <c r="L28" s="60">
        <v>86623</v>
      </c>
      <c r="M28" s="60">
        <v>86034</v>
      </c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</row>
    <row r="29" spans="1:46" x14ac:dyDescent="0.2">
      <c r="A29" s="59" t="s">
        <v>23</v>
      </c>
      <c r="B29" s="60">
        <v>963</v>
      </c>
      <c r="C29" s="60">
        <v>953</v>
      </c>
      <c r="D29" s="60">
        <v>945</v>
      </c>
      <c r="E29" s="60">
        <v>984</v>
      </c>
      <c r="F29" s="60">
        <v>1002</v>
      </c>
      <c r="G29" s="60">
        <v>964</v>
      </c>
      <c r="H29" s="60">
        <v>944</v>
      </c>
      <c r="I29" s="60">
        <v>966</v>
      </c>
      <c r="J29" s="60">
        <v>979</v>
      </c>
      <c r="K29" s="60">
        <v>990</v>
      </c>
      <c r="L29" s="60">
        <v>977</v>
      </c>
      <c r="M29" s="60">
        <v>973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</row>
    <row r="30" spans="1:46" ht="12.75" customHeight="1" x14ac:dyDescent="0.2">
      <c r="A30" s="59" t="s">
        <v>24</v>
      </c>
      <c r="B30" s="60">
        <v>11871</v>
      </c>
      <c r="C30" s="60">
        <v>11959</v>
      </c>
      <c r="D30" s="60">
        <v>12068</v>
      </c>
      <c r="E30" s="60">
        <v>11982</v>
      </c>
      <c r="F30" s="60">
        <v>12098</v>
      </c>
      <c r="G30" s="60">
        <v>12603</v>
      </c>
      <c r="H30" s="60">
        <v>12663</v>
      </c>
      <c r="I30" s="60">
        <v>13009</v>
      </c>
      <c r="J30" s="60">
        <v>13167</v>
      </c>
      <c r="K30" s="60">
        <v>12967</v>
      </c>
      <c r="L30" s="60">
        <v>13307</v>
      </c>
      <c r="M30" s="60">
        <v>12710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</row>
    <row r="31" spans="1:46" x14ac:dyDescent="0.2">
      <c r="A31" s="59" t="s">
        <v>25</v>
      </c>
      <c r="B31" s="60">
        <v>669</v>
      </c>
      <c r="C31" s="60">
        <v>678</v>
      </c>
      <c r="D31" s="60">
        <v>689</v>
      </c>
      <c r="E31" s="60">
        <v>730</v>
      </c>
      <c r="F31" s="60">
        <v>753</v>
      </c>
      <c r="G31" s="60">
        <v>746</v>
      </c>
      <c r="H31" s="60">
        <v>759</v>
      </c>
      <c r="I31" s="60">
        <v>748</v>
      </c>
      <c r="J31" s="60">
        <v>778</v>
      </c>
      <c r="K31" s="60">
        <v>790</v>
      </c>
      <c r="L31" s="60">
        <v>808</v>
      </c>
      <c r="M31" s="60">
        <v>804</v>
      </c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</row>
    <row r="32" spans="1:46" ht="13.5" customHeight="1" x14ac:dyDescent="0.2">
      <c r="A32" s="61" t="s">
        <v>67</v>
      </c>
      <c r="B32" s="62">
        <f t="shared" ref="B32:M32" si="3">SUM(B28:B31)</f>
        <v>91281</v>
      </c>
      <c r="C32" s="62">
        <f t="shared" si="3"/>
        <v>92009</v>
      </c>
      <c r="D32" s="62">
        <f t="shared" si="3"/>
        <v>93628</v>
      </c>
      <c r="E32" s="62">
        <f t="shared" si="3"/>
        <v>94422</v>
      </c>
      <c r="F32" s="62">
        <f t="shared" si="3"/>
        <v>96049</v>
      </c>
      <c r="G32" s="62">
        <f t="shared" si="3"/>
        <v>98335</v>
      </c>
      <c r="H32" s="62">
        <f t="shared" si="3"/>
        <v>97199</v>
      </c>
      <c r="I32" s="62">
        <f t="shared" si="3"/>
        <v>98641</v>
      </c>
      <c r="J32" s="62">
        <f t="shared" si="3"/>
        <v>100239</v>
      </c>
      <c r="K32" s="62">
        <f t="shared" si="3"/>
        <v>100355</v>
      </c>
      <c r="L32" s="62">
        <f t="shared" si="3"/>
        <v>101715</v>
      </c>
      <c r="M32" s="62">
        <f t="shared" si="3"/>
        <v>100521</v>
      </c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</row>
    <row r="33" spans="1:46" x14ac:dyDescent="0.2">
      <c r="M33" s="29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</row>
    <row r="34" spans="1:46" x14ac:dyDescent="0.2">
      <c r="M34" s="29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</row>
    <row r="35" spans="1:46" ht="11.25" customHeight="1" x14ac:dyDescent="0.2">
      <c r="A35" s="203" t="s">
        <v>26</v>
      </c>
      <c r="B35" s="204">
        <v>2006</v>
      </c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</row>
    <row r="36" spans="1:46" x14ac:dyDescent="0.2">
      <c r="A36" s="203"/>
      <c r="B36" s="72" t="s">
        <v>99</v>
      </c>
      <c r="C36" s="72" t="s">
        <v>100</v>
      </c>
      <c r="D36" s="72" t="s">
        <v>101</v>
      </c>
      <c r="E36" s="72" t="s">
        <v>102</v>
      </c>
      <c r="F36" s="72" t="s">
        <v>103</v>
      </c>
      <c r="G36" s="72" t="s">
        <v>104</v>
      </c>
      <c r="H36" s="72" t="s">
        <v>105</v>
      </c>
      <c r="I36" s="72" t="s">
        <v>106</v>
      </c>
      <c r="J36" s="72" t="s">
        <v>107</v>
      </c>
      <c r="K36" s="72" t="s">
        <v>108</v>
      </c>
      <c r="L36" s="72" t="s">
        <v>109</v>
      </c>
      <c r="M36" s="72" t="s">
        <v>78</v>
      </c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</row>
    <row r="37" spans="1:46" x14ac:dyDescent="0.2">
      <c r="A37" s="59" t="s">
        <v>27</v>
      </c>
      <c r="B37" s="60">
        <v>13</v>
      </c>
      <c r="C37" s="60">
        <v>14</v>
      </c>
      <c r="D37" s="60">
        <v>14</v>
      </c>
      <c r="E37" s="60">
        <v>14</v>
      </c>
      <c r="F37" s="60">
        <v>14</v>
      </c>
      <c r="G37" s="60">
        <v>15</v>
      </c>
      <c r="H37" s="60">
        <v>15</v>
      </c>
      <c r="I37" s="60">
        <v>15</v>
      </c>
      <c r="J37" s="60">
        <v>15</v>
      </c>
      <c r="K37" s="60">
        <v>17</v>
      </c>
      <c r="L37" s="60">
        <v>18</v>
      </c>
      <c r="M37" s="60">
        <v>19</v>
      </c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</row>
    <row r="38" spans="1:46" ht="22.5" x14ac:dyDescent="0.2">
      <c r="A38" s="59" t="s">
        <v>31</v>
      </c>
      <c r="B38" s="60">
        <v>984</v>
      </c>
      <c r="C38" s="60">
        <v>1010</v>
      </c>
      <c r="D38" s="60">
        <v>1015</v>
      </c>
      <c r="E38" s="60">
        <v>977</v>
      </c>
      <c r="F38" s="60">
        <v>1023</v>
      </c>
      <c r="G38" s="60">
        <v>1070</v>
      </c>
      <c r="H38" s="60">
        <v>1118</v>
      </c>
      <c r="I38" s="60">
        <v>1142</v>
      </c>
      <c r="J38" s="60">
        <v>1111</v>
      </c>
      <c r="K38" s="60">
        <v>1162</v>
      </c>
      <c r="L38" s="60">
        <v>1157</v>
      </c>
      <c r="M38" s="60">
        <v>1151</v>
      </c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</row>
    <row r="39" spans="1:46" ht="22.5" x14ac:dyDescent="0.2">
      <c r="A39" s="59" t="s">
        <v>32</v>
      </c>
      <c r="B39" s="60">
        <v>362</v>
      </c>
      <c r="C39" s="60">
        <v>357</v>
      </c>
      <c r="D39" s="60">
        <v>367</v>
      </c>
      <c r="E39" s="60">
        <v>380</v>
      </c>
      <c r="F39" s="60">
        <v>416</v>
      </c>
      <c r="G39" s="60">
        <v>426</v>
      </c>
      <c r="H39" s="60">
        <v>411</v>
      </c>
      <c r="I39" s="60">
        <v>430</v>
      </c>
      <c r="J39" s="60">
        <v>443</v>
      </c>
      <c r="K39" s="60">
        <v>432</v>
      </c>
      <c r="L39" s="60">
        <v>412</v>
      </c>
      <c r="M39" s="60">
        <v>412</v>
      </c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</row>
    <row r="40" spans="1:46" x14ac:dyDescent="0.2">
      <c r="A40" s="59" t="s">
        <v>28</v>
      </c>
      <c r="B40" s="60">
        <v>406</v>
      </c>
      <c r="C40" s="60">
        <v>397</v>
      </c>
      <c r="D40" s="60">
        <v>396</v>
      </c>
      <c r="E40" s="60">
        <v>381</v>
      </c>
      <c r="F40" s="60">
        <v>386</v>
      </c>
      <c r="G40" s="60">
        <v>388</v>
      </c>
      <c r="H40" s="60">
        <v>396</v>
      </c>
      <c r="I40" s="60">
        <v>398</v>
      </c>
      <c r="J40" s="60">
        <v>397</v>
      </c>
      <c r="K40" s="60">
        <v>406</v>
      </c>
      <c r="L40" s="60">
        <v>423</v>
      </c>
      <c r="M40" s="60">
        <v>422</v>
      </c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</row>
    <row r="41" spans="1:46" x14ac:dyDescent="0.2">
      <c r="A41" s="59" t="s">
        <v>29</v>
      </c>
      <c r="B41" s="60">
        <v>701</v>
      </c>
      <c r="C41" s="60">
        <v>689</v>
      </c>
      <c r="D41" s="60">
        <v>702</v>
      </c>
      <c r="E41" s="60">
        <v>721</v>
      </c>
      <c r="F41" s="60">
        <v>718</v>
      </c>
      <c r="G41" s="60">
        <v>724</v>
      </c>
      <c r="H41" s="60">
        <v>730</v>
      </c>
      <c r="I41" s="60">
        <v>734</v>
      </c>
      <c r="J41" s="60">
        <v>747</v>
      </c>
      <c r="K41" s="60">
        <v>751</v>
      </c>
      <c r="L41" s="60">
        <v>779</v>
      </c>
      <c r="M41" s="60">
        <v>789</v>
      </c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</row>
    <row r="42" spans="1:46" x14ac:dyDescent="0.2">
      <c r="A42" s="59" t="s">
        <v>30</v>
      </c>
      <c r="B42" s="60">
        <v>439</v>
      </c>
      <c r="C42" s="60">
        <v>452</v>
      </c>
      <c r="D42" s="60">
        <v>457</v>
      </c>
      <c r="E42" s="60">
        <v>469</v>
      </c>
      <c r="F42" s="60">
        <v>471</v>
      </c>
      <c r="G42" s="60">
        <v>502</v>
      </c>
      <c r="H42" s="60">
        <v>488</v>
      </c>
      <c r="I42" s="60">
        <v>484</v>
      </c>
      <c r="J42" s="60">
        <v>482</v>
      </c>
      <c r="K42" s="60">
        <v>494</v>
      </c>
      <c r="L42" s="60">
        <v>490</v>
      </c>
      <c r="M42" s="60">
        <v>485</v>
      </c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</row>
    <row r="43" spans="1:46" ht="13.5" customHeight="1" x14ac:dyDescent="0.2">
      <c r="A43" s="61" t="s">
        <v>67</v>
      </c>
      <c r="B43" s="62">
        <f t="shared" ref="B43:M43" si="4">SUM(B37:B42)</f>
        <v>2905</v>
      </c>
      <c r="C43" s="62">
        <f t="shared" si="4"/>
        <v>2919</v>
      </c>
      <c r="D43" s="62">
        <f t="shared" si="4"/>
        <v>2951</v>
      </c>
      <c r="E43" s="62">
        <f t="shared" si="4"/>
        <v>2942</v>
      </c>
      <c r="F43" s="62">
        <f t="shared" si="4"/>
        <v>3028</v>
      </c>
      <c r="G43" s="62">
        <f t="shared" si="4"/>
        <v>3125</v>
      </c>
      <c r="H43" s="62">
        <f t="shared" si="4"/>
        <v>3158</v>
      </c>
      <c r="I43" s="62">
        <f t="shared" si="4"/>
        <v>3203</v>
      </c>
      <c r="J43" s="62">
        <f t="shared" si="4"/>
        <v>3195</v>
      </c>
      <c r="K43" s="62">
        <f t="shared" si="4"/>
        <v>3262</v>
      </c>
      <c r="L43" s="62">
        <f t="shared" si="4"/>
        <v>3279</v>
      </c>
      <c r="M43" s="62">
        <f t="shared" si="4"/>
        <v>3278</v>
      </c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</row>
    <row r="44" spans="1:46" s="36" customFormat="1" ht="13.5" customHeight="1" x14ac:dyDescent="0.2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</row>
    <row r="45" spans="1:46" s="36" customFormat="1" ht="13.5" customHeight="1" x14ac:dyDescent="0.2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</row>
    <row r="46" spans="1:46" ht="20.25" x14ac:dyDescent="0.2">
      <c r="A46" s="57" t="s">
        <v>81</v>
      </c>
    </row>
    <row r="47" spans="1:46" ht="11.25" customHeight="1" x14ac:dyDescent="0.2">
      <c r="A47" s="188" t="s">
        <v>72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27"/>
      <c r="O47" s="27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</row>
    <row r="48" spans="1:46" ht="12.75" x14ac:dyDescent="0.2">
      <c r="A48" s="58" t="s">
        <v>70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27"/>
      <c r="O48" s="27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</row>
    <row r="49" spans="1:46" ht="12.75" x14ac:dyDescent="0.2">
      <c r="A49" s="188" t="s">
        <v>69</v>
      </c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27"/>
      <c r="O49" s="27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</row>
    <row r="50" spans="1:46" ht="12.75" x14ac:dyDescent="0.2">
      <c r="A50" s="188">
        <v>2006</v>
      </c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</row>
    <row r="51" spans="1:46" ht="6" customHeight="1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</row>
    <row r="52" spans="1:46" s="31" customFormat="1" ht="6" customHeight="1" x14ac:dyDescent="0.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30"/>
      <c r="N52" s="30"/>
      <c r="O52" s="30"/>
    </row>
    <row r="53" spans="1:46" x14ac:dyDescent="0.2">
      <c r="A53" s="203" t="s">
        <v>33</v>
      </c>
      <c r="B53" s="204">
        <v>2006</v>
      </c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</row>
    <row r="54" spans="1:46" x14ac:dyDescent="0.2">
      <c r="A54" s="203"/>
      <c r="B54" s="72" t="s">
        <v>99</v>
      </c>
      <c r="C54" s="72" t="s">
        <v>100</v>
      </c>
      <c r="D54" s="72" t="s">
        <v>101</v>
      </c>
      <c r="E54" s="72" t="s">
        <v>102</v>
      </c>
      <c r="F54" s="72" t="s">
        <v>103</v>
      </c>
      <c r="G54" s="72" t="s">
        <v>104</v>
      </c>
      <c r="H54" s="72" t="s">
        <v>105</v>
      </c>
      <c r="I54" s="72" t="s">
        <v>106</v>
      </c>
      <c r="J54" s="72" t="s">
        <v>107</v>
      </c>
      <c r="K54" s="72" t="s">
        <v>108</v>
      </c>
      <c r="L54" s="72" t="s">
        <v>109</v>
      </c>
      <c r="M54" s="72" t="s">
        <v>78</v>
      </c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</row>
    <row r="55" spans="1:46" x14ac:dyDescent="0.2">
      <c r="A55" s="59" t="s">
        <v>33</v>
      </c>
      <c r="B55" s="60">
        <v>22767</v>
      </c>
      <c r="C55" s="60">
        <v>22930</v>
      </c>
      <c r="D55" s="60">
        <v>23167</v>
      </c>
      <c r="E55" s="60">
        <v>22849</v>
      </c>
      <c r="F55" s="60">
        <v>22658</v>
      </c>
      <c r="G55" s="60">
        <v>22811</v>
      </c>
      <c r="H55" s="60">
        <v>23419</v>
      </c>
      <c r="I55" s="60">
        <v>22698</v>
      </c>
      <c r="J55" s="60">
        <v>22439</v>
      </c>
      <c r="K55" s="60">
        <v>22513</v>
      </c>
      <c r="L55" s="60">
        <v>23147</v>
      </c>
      <c r="M55" s="60">
        <v>23033</v>
      </c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</row>
    <row r="56" spans="1:46" ht="13.5" customHeight="1" x14ac:dyDescent="0.2">
      <c r="A56" s="61" t="s">
        <v>67</v>
      </c>
      <c r="B56" s="62">
        <f t="shared" ref="B56:M56" si="5">SUM(B55:B55)</f>
        <v>22767</v>
      </c>
      <c r="C56" s="62">
        <f t="shared" si="5"/>
        <v>22930</v>
      </c>
      <c r="D56" s="62">
        <f t="shared" si="5"/>
        <v>23167</v>
      </c>
      <c r="E56" s="62">
        <f t="shared" si="5"/>
        <v>22849</v>
      </c>
      <c r="F56" s="62">
        <f t="shared" si="5"/>
        <v>22658</v>
      </c>
      <c r="G56" s="62">
        <f t="shared" si="5"/>
        <v>22811</v>
      </c>
      <c r="H56" s="62">
        <f t="shared" si="5"/>
        <v>23419</v>
      </c>
      <c r="I56" s="62">
        <f t="shared" si="5"/>
        <v>22698</v>
      </c>
      <c r="J56" s="62">
        <f t="shared" si="5"/>
        <v>22439</v>
      </c>
      <c r="K56" s="62">
        <f t="shared" si="5"/>
        <v>22513</v>
      </c>
      <c r="L56" s="62">
        <f t="shared" si="5"/>
        <v>23147</v>
      </c>
      <c r="M56" s="62">
        <f t="shared" si="5"/>
        <v>23033</v>
      </c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</row>
    <row r="58" spans="1:46" x14ac:dyDescent="0.2">
      <c r="A58" s="203" t="s">
        <v>34</v>
      </c>
      <c r="B58" s="204">
        <v>2006</v>
      </c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</row>
    <row r="59" spans="1:46" x14ac:dyDescent="0.2">
      <c r="A59" s="203"/>
      <c r="B59" s="72" t="s">
        <v>99</v>
      </c>
      <c r="C59" s="72" t="s">
        <v>100</v>
      </c>
      <c r="D59" s="72" t="s">
        <v>101</v>
      </c>
      <c r="E59" s="72" t="s">
        <v>102</v>
      </c>
      <c r="F59" s="72" t="s">
        <v>103</v>
      </c>
      <c r="G59" s="72" t="s">
        <v>104</v>
      </c>
      <c r="H59" s="72" t="s">
        <v>105</v>
      </c>
      <c r="I59" s="72" t="s">
        <v>106</v>
      </c>
      <c r="J59" s="72" t="s">
        <v>107</v>
      </c>
      <c r="K59" s="72" t="s">
        <v>108</v>
      </c>
      <c r="L59" s="72" t="s">
        <v>109</v>
      </c>
      <c r="M59" s="72" t="s">
        <v>78</v>
      </c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</row>
    <row r="60" spans="1:46" x14ac:dyDescent="0.2">
      <c r="A60" s="59" t="s">
        <v>35</v>
      </c>
      <c r="B60" s="60">
        <v>30336</v>
      </c>
      <c r="C60" s="60">
        <v>30548</v>
      </c>
      <c r="D60" s="60">
        <v>30610</v>
      </c>
      <c r="E60" s="60">
        <v>30550</v>
      </c>
      <c r="F60" s="60">
        <v>30445</v>
      </c>
      <c r="G60" s="60">
        <v>30789</v>
      </c>
      <c r="H60" s="60">
        <v>31494</v>
      </c>
      <c r="I60" s="60">
        <v>31815</v>
      </c>
      <c r="J60" s="60">
        <v>32167</v>
      </c>
      <c r="K60" s="60">
        <v>32018</v>
      </c>
      <c r="L60" s="60">
        <v>32213</v>
      </c>
      <c r="M60" s="60">
        <v>32139</v>
      </c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</row>
    <row r="61" spans="1:46" x14ac:dyDescent="0.2">
      <c r="A61" s="59" t="s">
        <v>36</v>
      </c>
      <c r="B61" s="60">
        <v>1379</v>
      </c>
      <c r="C61" s="60">
        <v>1363</v>
      </c>
      <c r="D61" s="60">
        <v>1381</v>
      </c>
      <c r="E61" s="60">
        <v>1365</v>
      </c>
      <c r="F61" s="60">
        <v>1362</v>
      </c>
      <c r="G61" s="60">
        <v>1368</v>
      </c>
      <c r="H61" s="60">
        <v>1409</v>
      </c>
      <c r="I61" s="60">
        <v>1383</v>
      </c>
      <c r="J61" s="60">
        <v>1352</v>
      </c>
      <c r="K61" s="60">
        <v>1319</v>
      </c>
      <c r="L61" s="60">
        <v>1337</v>
      </c>
      <c r="M61" s="60">
        <v>1346</v>
      </c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</row>
    <row r="62" spans="1:46" ht="13.5" customHeight="1" x14ac:dyDescent="0.2">
      <c r="A62" s="61" t="s">
        <v>67</v>
      </c>
      <c r="B62" s="62">
        <f t="shared" ref="B62:M62" si="6">SUM(B60:B61)</f>
        <v>31715</v>
      </c>
      <c r="C62" s="62">
        <f t="shared" si="6"/>
        <v>31911</v>
      </c>
      <c r="D62" s="62">
        <f t="shared" si="6"/>
        <v>31991</v>
      </c>
      <c r="E62" s="62">
        <f t="shared" si="6"/>
        <v>31915</v>
      </c>
      <c r="F62" s="62">
        <f t="shared" si="6"/>
        <v>31807</v>
      </c>
      <c r="G62" s="62">
        <f t="shared" si="6"/>
        <v>32157</v>
      </c>
      <c r="H62" s="62">
        <f t="shared" si="6"/>
        <v>32903</v>
      </c>
      <c r="I62" s="62">
        <f t="shared" si="6"/>
        <v>33198</v>
      </c>
      <c r="J62" s="62">
        <f t="shared" si="6"/>
        <v>33519</v>
      </c>
      <c r="K62" s="62">
        <f t="shared" si="6"/>
        <v>33337</v>
      </c>
      <c r="L62" s="62">
        <f t="shared" si="6"/>
        <v>33550</v>
      </c>
      <c r="M62" s="62">
        <f t="shared" si="6"/>
        <v>33485</v>
      </c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</row>
    <row r="64" spans="1:46" x14ac:dyDescent="0.2">
      <c r="A64" s="203" t="s">
        <v>37</v>
      </c>
      <c r="B64" s="204">
        <v>2006</v>
      </c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</row>
    <row r="65" spans="1:46" x14ac:dyDescent="0.2">
      <c r="A65" s="203"/>
      <c r="B65" s="72" t="s">
        <v>99</v>
      </c>
      <c r="C65" s="72" t="s">
        <v>100</v>
      </c>
      <c r="D65" s="72" t="s">
        <v>101</v>
      </c>
      <c r="E65" s="72" t="s">
        <v>102</v>
      </c>
      <c r="F65" s="72" t="s">
        <v>103</v>
      </c>
      <c r="G65" s="72" t="s">
        <v>104</v>
      </c>
      <c r="H65" s="72" t="s">
        <v>105</v>
      </c>
      <c r="I65" s="72" t="s">
        <v>106</v>
      </c>
      <c r="J65" s="72" t="s">
        <v>107</v>
      </c>
      <c r="K65" s="72" t="s">
        <v>108</v>
      </c>
      <c r="L65" s="72" t="s">
        <v>109</v>
      </c>
      <c r="M65" s="72" t="s">
        <v>78</v>
      </c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</row>
    <row r="66" spans="1:46" x14ac:dyDescent="0.2">
      <c r="A66" s="59" t="s">
        <v>38</v>
      </c>
      <c r="B66" s="60">
        <v>5928</v>
      </c>
      <c r="C66" s="60">
        <v>5917</v>
      </c>
      <c r="D66" s="60">
        <v>5974</v>
      </c>
      <c r="E66" s="60">
        <v>6041</v>
      </c>
      <c r="F66" s="60">
        <v>6009</v>
      </c>
      <c r="G66" s="60">
        <v>6055</v>
      </c>
      <c r="H66" s="60">
        <v>6266</v>
      </c>
      <c r="I66" s="60">
        <v>6090</v>
      </c>
      <c r="J66" s="60">
        <v>6134</v>
      </c>
      <c r="K66" s="60">
        <v>6109</v>
      </c>
      <c r="L66" s="60">
        <v>6225</v>
      </c>
      <c r="M66" s="60">
        <v>6175</v>
      </c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</row>
    <row r="67" spans="1:46" x14ac:dyDescent="0.2">
      <c r="A67" s="59" t="s">
        <v>39</v>
      </c>
      <c r="B67" s="60">
        <v>2885</v>
      </c>
      <c r="C67" s="60">
        <v>2920</v>
      </c>
      <c r="D67" s="60">
        <v>2970</v>
      </c>
      <c r="E67" s="60">
        <v>2968</v>
      </c>
      <c r="F67" s="60">
        <v>2973</v>
      </c>
      <c r="G67" s="60">
        <v>2983</v>
      </c>
      <c r="H67" s="60">
        <v>3015</v>
      </c>
      <c r="I67" s="60">
        <v>3026</v>
      </c>
      <c r="J67" s="60">
        <v>3077</v>
      </c>
      <c r="K67" s="60">
        <v>3077</v>
      </c>
      <c r="L67" s="60">
        <v>3086</v>
      </c>
      <c r="M67" s="60">
        <v>3044</v>
      </c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</row>
    <row r="68" spans="1:46" s="41" customFormat="1" x14ac:dyDescent="0.2">
      <c r="A68" s="59" t="s">
        <v>40</v>
      </c>
      <c r="B68" s="60">
        <v>13</v>
      </c>
      <c r="C68" s="60">
        <v>11</v>
      </c>
      <c r="D68" s="60">
        <v>10</v>
      </c>
      <c r="E68" s="60">
        <v>8</v>
      </c>
      <c r="F68" s="60">
        <v>8</v>
      </c>
      <c r="G68" s="60">
        <v>8</v>
      </c>
      <c r="H68" s="60">
        <v>8</v>
      </c>
      <c r="I68" s="60">
        <v>9</v>
      </c>
      <c r="J68" s="60">
        <v>9</v>
      </c>
      <c r="K68" s="60">
        <v>8</v>
      </c>
      <c r="L68" s="60">
        <v>8</v>
      </c>
      <c r="M68" s="60">
        <v>8</v>
      </c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</row>
    <row r="69" spans="1:46" x14ac:dyDescent="0.2">
      <c r="A69" s="59" t="s">
        <v>41</v>
      </c>
      <c r="B69" s="60">
        <v>699</v>
      </c>
      <c r="C69" s="60">
        <v>740</v>
      </c>
      <c r="D69" s="60">
        <v>746</v>
      </c>
      <c r="E69" s="60">
        <v>747</v>
      </c>
      <c r="F69" s="60">
        <v>736</v>
      </c>
      <c r="G69" s="60">
        <v>745</v>
      </c>
      <c r="H69" s="60">
        <v>733</v>
      </c>
      <c r="I69" s="60">
        <v>745</v>
      </c>
      <c r="J69" s="60">
        <v>760</v>
      </c>
      <c r="K69" s="60">
        <v>759</v>
      </c>
      <c r="L69" s="60">
        <v>769</v>
      </c>
      <c r="M69" s="60">
        <v>742</v>
      </c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</row>
    <row r="70" spans="1:46" x14ac:dyDescent="0.2">
      <c r="A70" s="59" t="s">
        <v>42</v>
      </c>
      <c r="B70" s="60">
        <v>109</v>
      </c>
      <c r="C70" s="60">
        <v>108</v>
      </c>
      <c r="D70" s="60">
        <v>99</v>
      </c>
      <c r="E70" s="60">
        <v>90</v>
      </c>
      <c r="F70" s="60">
        <v>96</v>
      </c>
      <c r="G70" s="60">
        <v>97</v>
      </c>
      <c r="H70" s="60">
        <v>103</v>
      </c>
      <c r="I70" s="60">
        <v>98</v>
      </c>
      <c r="J70" s="60">
        <v>96</v>
      </c>
      <c r="K70" s="60">
        <v>99</v>
      </c>
      <c r="L70" s="60">
        <v>99</v>
      </c>
      <c r="M70" s="60">
        <v>91</v>
      </c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</row>
    <row r="71" spans="1:46" x14ac:dyDescent="0.2">
      <c r="A71" s="59" t="s">
        <v>43</v>
      </c>
      <c r="B71" s="60">
        <v>462</v>
      </c>
      <c r="C71" s="60">
        <v>410</v>
      </c>
      <c r="D71" s="60">
        <v>420</v>
      </c>
      <c r="E71" s="60">
        <v>436</v>
      </c>
      <c r="F71" s="60">
        <v>404</v>
      </c>
      <c r="G71" s="60">
        <v>383</v>
      </c>
      <c r="H71" s="60">
        <v>453</v>
      </c>
      <c r="I71" s="60">
        <v>425</v>
      </c>
      <c r="J71" s="60">
        <v>419</v>
      </c>
      <c r="K71" s="60">
        <v>430</v>
      </c>
      <c r="L71" s="60">
        <v>621</v>
      </c>
      <c r="M71" s="60">
        <v>428</v>
      </c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</row>
    <row r="72" spans="1:46" ht="13.5" customHeight="1" x14ac:dyDescent="0.2">
      <c r="A72" s="61" t="s">
        <v>67</v>
      </c>
      <c r="B72" s="62">
        <f t="shared" ref="B72:M72" si="7">SUM(B66:B71)</f>
        <v>10096</v>
      </c>
      <c r="C72" s="62">
        <f t="shared" si="7"/>
        <v>10106</v>
      </c>
      <c r="D72" s="62">
        <f t="shared" si="7"/>
        <v>10219</v>
      </c>
      <c r="E72" s="62">
        <f t="shared" si="7"/>
        <v>10290</v>
      </c>
      <c r="F72" s="62">
        <f t="shared" si="7"/>
        <v>10226</v>
      </c>
      <c r="G72" s="62">
        <f t="shared" si="7"/>
        <v>10271</v>
      </c>
      <c r="H72" s="62">
        <f t="shared" si="7"/>
        <v>10578</v>
      </c>
      <c r="I72" s="62">
        <f t="shared" si="7"/>
        <v>10393</v>
      </c>
      <c r="J72" s="62">
        <f t="shared" si="7"/>
        <v>10495</v>
      </c>
      <c r="K72" s="62">
        <f t="shared" si="7"/>
        <v>10482</v>
      </c>
      <c r="L72" s="62">
        <f t="shared" si="7"/>
        <v>10808</v>
      </c>
      <c r="M72" s="62">
        <f t="shared" si="7"/>
        <v>10488</v>
      </c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</row>
    <row r="74" spans="1:46" x14ac:dyDescent="0.2">
      <c r="A74" s="203" t="s">
        <v>44</v>
      </c>
      <c r="B74" s="204">
        <v>2006</v>
      </c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</row>
    <row r="75" spans="1:46" x14ac:dyDescent="0.2">
      <c r="A75" s="203"/>
      <c r="B75" s="72" t="s">
        <v>99</v>
      </c>
      <c r="C75" s="72" t="s">
        <v>100</v>
      </c>
      <c r="D75" s="72" t="s">
        <v>101</v>
      </c>
      <c r="E75" s="72" t="s">
        <v>102</v>
      </c>
      <c r="F75" s="72" t="s">
        <v>103</v>
      </c>
      <c r="G75" s="72" t="s">
        <v>104</v>
      </c>
      <c r="H75" s="72" t="s">
        <v>105</v>
      </c>
      <c r="I75" s="72" t="s">
        <v>106</v>
      </c>
      <c r="J75" s="72" t="s">
        <v>107</v>
      </c>
      <c r="K75" s="72" t="s">
        <v>108</v>
      </c>
      <c r="L75" s="72" t="s">
        <v>109</v>
      </c>
      <c r="M75" s="72" t="s">
        <v>78</v>
      </c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</row>
    <row r="76" spans="1:46" ht="22.5" x14ac:dyDescent="0.2">
      <c r="A76" s="59" t="s">
        <v>97</v>
      </c>
      <c r="B76" s="60">
        <v>13938</v>
      </c>
      <c r="C76" s="60">
        <v>13966</v>
      </c>
      <c r="D76" s="60">
        <v>13937</v>
      </c>
      <c r="E76" s="60">
        <v>13864</v>
      </c>
      <c r="F76" s="60">
        <v>13772</v>
      </c>
      <c r="G76" s="60">
        <v>13769</v>
      </c>
      <c r="H76" s="60">
        <v>14131</v>
      </c>
      <c r="I76" s="60">
        <v>14238</v>
      </c>
      <c r="J76" s="60">
        <v>14325</v>
      </c>
      <c r="K76" s="60">
        <v>14367</v>
      </c>
      <c r="L76" s="60">
        <v>14406</v>
      </c>
      <c r="M76" s="60">
        <v>14279</v>
      </c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</row>
    <row r="77" spans="1:46" ht="22.5" x14ac:dyDescent="0.2">
      <c r="A77" s="59" t="s">
        <v>56</v>
      </c>
      <c r="B77" s="60">
        <v>345</v>
      </c>
      <c r="C77" s="60">
        <v>333</v>
      </c>
      <c r="D77" s="60">
        <v>330</v>
      </c>
      <c r="E77" s="60">
        <v>335</v>
      </c>
      <c r="F77" s="60">
        <v>358</v>
      </c>
      <c r="G77" s="60">
        <v>358</v>
      </c>
      <c r="H77" s="60">
        <v>360</v>
      </c>
      <c r="I77" s="60">
        <v>357</v>
      </c>
      <c r="J77" s="60">
        <v>353</v>
      </c>
      <c r="K77" s="60">
        <v>359</v>
      </c>
      <c r="L77" s="60">
        <v>365</v>
      </c>
      <c r="M77" s="60">
        <v>358</v>
      </c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</row>
    <row r="78" spans="1:46" ht="22.5" x14ac:dyDescent="0.2">
      <c r="A78" s="59" t="s">
        <v>57</v>
      </c>
      <c r="B78" s="60">
        <v>723</v>
      </c>
      <c r="C78" s="60">
        <v>736</v>
      </c>
      <c r="D78" s="60">
        <v>735</v>
      </c>
      <c r="E78" s="60">
        <v>717</v>
      </c>
      <c r="F78" s="60">
        <v>689</v>
      </c>
      <c r="G78" s="60">
        <v>694</v>
      </c>
      <c r="H78" s="60">
        <v>702</v>
      </c>
      <c r="I78" s="60">
        <v>724</v>
      </c>
      <c r="J78" s="60">
        <v>723</v>
      </c>
      <c r="K78" s="60">
        <v>720</v>
      </c>
      <c r="L78" s="60">
        <v>722</v>
      </c>
      <c r="M78" s="60">
        <v>716</v>
      </c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</row>
    <row r="79" spans="1:46" x14ac:dyDescent="0.2">
      <c r="A79" s="59" t="s">
        <v>45</v>
      </c>
      <c r="B79" s="60">
        <v>659</v>
      </c>
      <c r="C79" s="60">
        <v>670</v>
      </c>
      <c r="D79" s="60">
        <v>679</v>
      </c>
      <c r="E79" s="60">
        <v>724</v>
      </c>
      <c r="F79" s="60">
        <v>677</v>
      </c>
      <c r="G79" s="60">
        <v>696</v>
      </c>
      <c r="H79" s="60">
        <v>710</v>
      </c>
      <c r="I79" s="60">
        <v>660</v>
      </c>
      <c r="J79" s="60">
        <v>670</v>
      </c>
      <c r="K79" s="60">
        <v>660</v>
      </c>
      <c r="L79" s="60">
        <v>752</v>
      </c>
      <c r="M79" s="60">
        <v>774</v>
      </c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</row>
    <row r="80" spans="1:46" x14ac:dyDescent="0.2">
      <c r="A80" s="59" t="s">
        <v>46</v>
      </c>
      <c r="B80" s="60">
        <v>1490</v>
      </c>
      <c r="C80" s="60">
        <v>1516</v>
      </c>
      <c r="D80" s="60">
        <v>1498</v>
      </c>
      <c r="E80" s="60">
        <v>1520</v>
      </c>
      <c r="F80" s="60">
        <v>1471</v>
      </c>
      <c r="G80" s="60">
        <v>1505</v>
      </c>
      <c r="H80" s="60">
        <v>1518</v>
      </c>
      <c r="I80" s="60">
        <v>1527</v>
      </c>
      <c r="J80" s="60">
        <v>1545</v>
      </c>
      <c r="K80" s="60">
        <v>1572</v>
      </c>
      <c r="L80" s="60">
        <v>1523</v>
      </c>
      <c r="M80" s="60">
        <v>1519</v>
      </c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</row>
    <row r="81" spans="1:46" x14ac:dyDescent="0.2">
      <c r="A81" s="59" t="s">
        <v>47</v>
      </c>
      <c r="B81" s="60">
        <v>3285</v>
      </c>
      <c r="C81" s="60">
        <v>3344</v>
      </c>
      <c r="D81" s="60">
        <v>3414</v>
      </c>
      <c r="E81" s="60">
        <v>3362</v>
      </c>
      <c r="F81" s="60">
        <v>3534</v>
      </c>
      <c r="G81" s="60">
        <v>3503</v>
      </c>
      <c r="H81" s="60">
        <v>3554</v>
      </c>
      <c r="I81" s="60">
        <v>3498</v>
      </c>
      <c r="J81" s="60">
        <v>3651</v>
      </c>
      <c r="K81" s="60">
        <v>3732</v>
      </c>
      <c r="L81" s="60">
        <v>3783</v>
      </c>
      <c r="M81" s="60">
        <v>3777</v>
      </c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</row>
    <row r="82" spans="1:46" x14ac:dyDescent="0.2">
      <c r="A82" s="59" t="s">
        <v>48</v>
      </c>
      <c r="B82" s="60">
        <v>8306</v>
      </c>
      <c r="C82" s="60">
        <v>8397</v>
      </c>
      <c r="D82" s="60">
        <v>8527</v>
      </c>
      <c r="E82" s="60">
        <v>8429</v>
      </c>
      <c r="F82" s="60">
        <v>8603</v>
      </c>
      <c r="G82" s="60">
        <v>8646</v>
      </c>
      <c r="H82" s="60">
        <v>8642</v>
      </c>
      <c r="I82" s="60">
        <v>8739</v>
      </c>
      <c r="J82" s="60">
        <v>8807</v>
      </c>
      <c r="K82" s="60">
        <v>8848</v>
      </c>
      <c r="L82" s="60">
        <v>8941</v>
      </c>
      <c r="M82" s="60">
        <v>8308</v>
      </c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</row>
    <row r="83" spans="1:46" x14ac:dyDescent="0.2">
      <c r="A83" s="59" t="s">
        <v>49</v>
      </c>
      <c r="B83" s="60">
        <v>215</v>
      </c>
      <c r="C83" s="60">
        <v>207</v>
      </c>
      <c r="D83" s="60">
        <v>195</v>
      </c>
      <c r="E83" s="60">
        <v>191</v>
      </c>
      <c r="F83" s="60">
        <v>198</v>
      </c>
      <c r="G83" s="60">
        <v>196</v>
      </c>
      <c r="H83" s="60">
        <v>186</v>
      </c>
      <c r="I83" s="60">
        <v>192</v>
      </c>
      <c r="J83" s="60">
        <v>178</v>
      </c>
      <c r="K83" s="60">
        <v>180</v>
      </c>
      <c r="L83" s="60">
        <v>169</v>
      </c>
      <c r="M83" s="60">
        <v>164</v>
      </c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</row>
    <row r="84" spans="1:46" x14ac:dyDescent="0.2">
      <c r="A84" s="59" t="s">
        <v>55</v>
      </c>
      <c r="B84" s="60">
        <v>308</v>
      </c>
      <c r="C84" s="60">
        <v>317</v>
      </c>
      <c r="D84" s="60">
        <v>328</v>
      </c>
      <c r="E84" s="60">
        <v>326</v>
      </c>
      <c r="F84" s="60">
        <v>342</v>
      </c>
      <c r="G84" s="60">
        <v>327</v>
      </c>
      <c r="H84" s="60">
        <v>344</v>
      </c>
      <c r="I84" s="60">
        <v>343</v>
      </c>
      <c r="J84" s="60">
        <v>338</v>
      </c>
      <c r="K84" s="60">
        <v>347</v>
      </c>
      <c r="L84" s="60">
        <v>345</v>
      </c>
      <c r="M84" s="60">
        <v>354</v>
      </c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</row>
    <row r="85" spans="1:46" x14ac:dyDescent="0.2">
      <c r="A85" s="59" t="s">
        <v>54</v>
      </c>
      <c r="B85" s="60">
        <v>6</v>
      </c>
      <c r="C85" s="60">
        <v>6</v>
      </c>
      <c r="D85" s="60">
        <v>3</v>
      </c>
      <c r="E85" s="60">
        <v>4</v>
      </c>
      <c r="F85" s="60">
        <v>5</v>
      </c>
      <c r="G85" s="60">
        <v>8</v>
      </c>
      <c r="H85" s="60">
        <v>7</v>
      </c>
      <c r="I85" s="60">
        <v>7</v>
      </c>
      <c r="J85" s="60">
        <v>5</v>
      </c>
      <c r="K85" s="60">
        <v>5</v>
      </c>
      <c r="L85" s="60">
        <v>5</v>
      </c>
      <c r="M85" s="60">
        <v>6</v>
      </c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</row>
    <row r="86" spans="1:46" x14ac:dyDescent="0.2">
      <c r="A86" s="59" t="s">
        <v>50</v>
      </c>
      <c r="B86" s="60">
        <v>249</v>
      </c>
      <c r="C86" s="60">
        <v>247</v>
      </c>
      <c r="D86" s="60">
        <v>236</v>
      </c>
      <c r="E86" s="60">
        <v>234</v>
      </c>
      <c r="F86" s="60">
        <v>221</v>
      </c>
      <c r="G86" s="60">
        <v>218</v>
      </c>
      <c r="H86" s="60">
        <v>217</v>
      </c>
      <c r="I86" s="60">
        <v>217</v>
      </c>
      <c r="J86" s="60">
        <v>218</v>
      </c>
      <c r="K86" s="60">
        <v>220</v>
      </c>
      <c r="L86" s="60">
        <v>215</v>
      </c>
      <c r="M86" s="60">
        <v>215</v>
      </c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</row>
    <row r="87" spans="1:46" x14ac:dyDescent="0.2">
      <c r="A87" s="59" t="s">
        <v>51</v>
      </c>
      <c r="B87" s="60">
        <v>570</v>
      </c>
      <c r="C87" s="60">
        <v>586</v>
      </c>
      <c r="D87" s="60">
        <v>579</v>
      </c>
      <c r="E87" s="60">
        <v>580</v>
      </c>
      <c r="F87" s="60">
        <v>579</v>
      </c>
      <c r="G87" s="60">
        <v>584</v>
      </c>
      <c r="H87" s="60">
        <v>604</v>
      </c>
      <c r="I87" s="60">
        <v>614</v>
      </c>
      <c r="J87" s="60">
        <v>621</v>
      </c>
      <c r="K87" s="60">
        <v>628</v>
      </c>
      <c r="L87" s="60">
        <v>638</v>
      </c>
      <c r="M87" s="60">
        <v>624</v>
      </c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</row>
    <row r="88" spans="1:46" x14ac:dyDescent="0.2">
      <c r="A88" s="59" t="s">
        <v>52</v>
      </c>
      <c r="B88" s="60">
        <v>190</v>
      </c>
      <c r="C88" s="60">
        <v>183</v>
      </c>
      <c r="D88" s="60">
        <v>178</v>
      </c>
      <c r="E88" s="60">
        <v>183</v>
      </c>
      <c r="F88" s="60">
        <v>182</v>
      </c>
      <c r="G88" s="60">
        <v>188</v>
      </c>
      <c r="H88" s="60">
        <v>197</v>
      </c>
      <c r="I88" s="60">
        <v>201</v>
      </c>
      <c r="J88" s="60">
        <v>203</v>
      </c>
      <c r="K88" s="60">
        <v>198</v>
      </c>
      <c r="L88" s="60">
        <v>198</v>
      </c>
      <c r="M88" s="60">
        <v>195</v>
      </c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</row>
    <row r="89" spans="1:46" x14ac:dyDescent="0.2">
      <c r="A89" s="59" t="s">
        <v>53</v>
      </c>
      <c r="B89" s="60">
        <v>867</v>
      </c>
      <c r="C89" s="60">
        <v>862</v>
      </c>
      <c r="D89" s="60">
        <v>882</v>
      </c>
      <c r="E89" s="60">
        <v>864</v>
      </c>
      <c r="F89" s="60">
        <v>865</v>
      </c>
      <c r="G89" s="60">
        <v>884</v>
      </c>
      <c r="H89" s="60">
        <v>902</v>
      </c>
      <c r="I89" s="60">
        <v>888</v>
      </c>
      <c r="J89" s="60">
        <v>903</v>
      </c>
      <c r="K89" s="60">
        <v>949</v>
      </c>
      <c r="L89" s="60">
        <v>919</v>
      </c>
      <c r="M89" s="60">
        <v>917</v>
      </c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</row>
    <row r="90" spans="1:46" ht="13.5" customHeight="1" x14ac:dyDescent="0.2">
      <c r="A90" s="61" t="s">
        <v>67</v>
      </c>
      <c r="B90" s="62">
        <f t="shared" ref="B90:M90" si="8">SUM(B76:B89)</f>
        <v>31151</v>
      </c>
      <c r="C90" s="62">
        <f t="shared" si="8"/>
        <v>31370</v>
      </c>
      <c r="D90" s="62">
        <f t="shared" si="8"/>
        <v>31521</v>
      </c>
      <c r="E90" s="62">
        <f t="shared" si="8"/>
        <v>31333</v>
      </c>
      <c r="F90" s="62">
        <f t="shared" si="8"/>
        <v>31496</v>
      </c>
      <c r="G90" s="62">
        <f t="shared" si="8"/>
        <v>31576</v>
      </c>
      <c r="H90" s="62">
        <f t="shared" si="8"/>
        <v>32074</v>
      </c>
      <c r="I90" s="62">
        <f t="shared" si="8"/>
        <v>32205</v>
      </c>
      <c r="J90" s="62">
        <f t="shared" si="8"/>
        <v>32540</v>
      </c>
      <c r="K90" s="62">
        <f t="shared" si="8"/>
        <v>32785</v>
      </c>
      <c r="L90" s="62">
        <f t="shared" si="8"/>
        <v>32981</v>
      </c>
      <c r="M90" s="62">
        <f t="shared" si="8"/>
        <v>32206</v>
      </c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</row>
    <row r="91" spans="1:46" ht="15" customHeight="1" x14ac:dyDescent="0.2">
      <c r="A91" s="57"/>
    </row>
    <row r="92" spans="1:46" ht="20.25" x14ac:dyDescent="0.2">
      <c r="A92" s="57" t="s">
        <v>81</v>
      </c>
    </row>
    <row r="93" spans="1:46" ht="11.25" customHeight="1" x14ac:dyDescent="0.2">
      <c r="A93" s="188" t="s">
        <v>72</v>
      </c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27"/>
      <c r="O93" s="27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</row>
    <row r="94" spans="1:46" ht="12.75" x14ac:dyDescent="0.2">
      <c r="A94" s="58" t="s">
        <v>70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27"/>
      <c r="O94" s="27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</row>
    <row r="95" spans="1:46" ht="12.75" x14ac:dyDescent="0.2">
      <c r="A95" s="188" t="s">
        <v>69</v>
      </c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27"/>
      <c r="O95" s="27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</row>
    <row r="96" spans="1:46" ht="12.75" x14ac:dyDescent="0.2">
      <c r="A96" s="188">
        <v>2006</v>
      </c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</row>
    <row r="97" spans="1:46" x14ac:dyDescent="0.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</row>
    <row r="98" spans="1:46" x14ac:dyDescent="0.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</row>
    <row r="99" spans="1:46" ht="11.25" customHeight="1" x14ac:dyDescent="0.2">
      <c r="A99" s="203" t="s">
        <v>58</v>
      </c>
      <c r="B99" s="204">
        <v>2006</v>
      </c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</row>
    <row r="100" spans="1:46" x14ac:dyDescent="0.2">
      <c r="A100" s="203"/>
      <c r="B100" s="72" t="s">
        <v>99</v>
      </c>
      <c r="C100" s="72" t="s">
        <v>100</v>
      </c>
      <c r="D100" s="72" t="s">
        <v>101</v>
      </c>
      <c r="E100" s="72" t="s">
        <v>102</v>
      </c>
      <c r="F100" s="72" t="s">
        <v>103</v>
      </c>
      <c r="G100" s="72" t="s">
        <v>104</v>
      </c>
      <c r="H100" s="72" t="s">
        <v>105</v>
      </c>
      <c r="I100" s="72" t="s">
        <v>106</v>
      </c>
      <c r="J100" s="72" t="s">
        <v>107</v>
      </c>
      <c r="K100" s="72" t="s">
        <v>108</v>
      </c>
      <c r="L100" s="72" t="s">
        <v>109</v>
      </c>
      <c r="M100" s="72" t="s">
        <v>78</v>
      </c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</row>
    <row r="101" spans="1:46" ht="22.5" x14ac:dyDescent="0.2">
      <c r="A101" s="59" t="s">
        <v>59</v>
      </c>
      <c r="B101" s="60">
        <v>34025</v>
      </c>
      <c r="C101" s="60">
        <v>34253</v>
      </c>
      <c r="D101" s="60">
        <v>34330</v>
      </c>
      <c r="E101" s="60">
        <v>33651</v>
      </c>
      <c r="F101" s="60">
        <v>33352</v>
      </c>
      <c r="G101" s="60">
        <v>32984</v>
      </c>
      <c r="H101" s="60">
        <v>31222</v>
      </c>
      <c r="I101" s="60">
        <v>33565</v>
      </c>
      <c r="J101" s="60">
        <v>35325</v>
      </c>
      <c r="K101" s="60">
        <v>35794</v>
      </c>
      <c r="L101" s="60">
        <v>36112</v>
      </c>
      <c r="M101" s="60">
        <v>33617</v>
      </c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</row>
    <row r="102" spans="1:46" ht="13.5" customHeight="1" x14ac:dyDescent="0.2">
      <c r="A102" s="61" t="s">
        <v>67</v>
      </c>
      <c r="B102" s="62">
        <f t="shared" ref="B102:M102" si="9">SUM(B101:B101)</f>
        <v>34025</v>
      </c>
      <c r="C102" s="62">
        <f t="shared" si="9"/>
        <v>34253</v>
      </c>
      <c r="D102" s="62">
        <f t="shared" si="9"/>
        <v>34330</v>
      </c>
      <c r="E102" s="62">
        <f t="shared" si="9"/>
        <v>33651</v>
      </c>
      <c r="F102" s="62">
        <f t="shared" si="9"/>
        <v>33352</v>
      </c>
      <c r="G102" s="62">
        <f t="shared" si="9"/>
        <v>32984</v>
      </c>
      <c r="H102" s="62">
        <f t="shared" si="9"/>
        <v>31222</v>
      </c>
      <c r="I102" s="62">
        <f t="shared" si="9"/>
        <v>33565</v>
      </c>
      <c r="J102" s="62">
        <f t="shared" si="9"/>
        <v>35325</v>
      </c>
      <c r="K102" s="62">
        <f t="shared" si="9"/>
        <v>35794</v>
      </c>
      <c r="L102" s="62">
        <f t="shared" si="9"/>
        <v>36112</v>
      </c>
      <c r="M102" s="62">
        <f t="shared" si="9"/>
        <v>33617</v>
      </c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</row>
    <row r="105" spans="1:46" x14ac:dyDescent="0.2">
      <c r="A105" s="203" t="s">
        <v>60</v>
      </c>
      <c r="B105" s="204">
        <v>2006</v>
      </c>
      <c r="C105" s="204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</row>
    <row r="106" spans="1:46" x14ac:dyDescent="0.2">
      <c r="A106" s="203"/>
      <c r="B106" s="72" t="s">
        <v>99</v>
      </c>
      <c r="C106" s="72" t="s">
        <v>100</v>
      </c>
      <c r="D106" s="72" t="s">
        <v>101</v>
      </c>
      <c r="E106" s="72" t="s">
        <v>102</v>
      </c>
      <c r="F106" s="72" t="s">
        <v>103</v>
      </c>
      <c r="G106" s="72" t="s">
        <v>104</v>
      </c>
      <c r="H106" s="72" t="s">
        <v>105</v>
      </c>
      <c r="I106" s="72" t="s">
        <v>106</v>
      </c>
      <c r="J106" s="72" t="s">
        <v>107</v>
      </c>
      <c r="K106" s="72" t="s">
        <v>108</v>
      </c>
      <c r="L106" s="72" t="s">
        <v>109</v>
      </c>
      <c r="M106" s="72" t="s">
        <v>78</v>
      </c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</row>
    <row r="107" spans="1:46" x14ac:dyDescent="0.2">
      <c r="A107" s="59" t="s">
        <v>61</v>
      </c>
      <c r="B107" s="60">
        <v>3866</v>
      </c>
      <c r="C107" s="60">
        <v>3877</v>
      </c>
      <c r="D107" s="60">
        <v>4258</v>
      </c>
      <c r="E107" s="60">
        <v>4357</v>
      </c>
      <c r="F107" s="60">
        <v>4387</v>
      </c>
      <c r="G107" s="60">
        <v>4401</v>
      </c>
      <c r="H107" s="60">
        <v>4400</v>
      </c>
      <c r="I107" s="60">
        <v>4415</v>
      </c>
      <c r="J107" s="60">
        <v>4471</v>
      </c>
      <c r="K107" s="60">
        <v>4506</v>
      </c>
      <c r="L107" s="60">
        <v>4500</v>
      </c>
      <c r="M107" s="60">
        <v>4522</v>
      </c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</row>
    <row r="108" spans="1:46" x14ac:dyDescent="0.2">
      <c r="A108" s="59" t="s">
        <v>62</v>
      </c>
      <c r="B108" s="60">
        <v>9717</v>
      </c>
      <c r="C108" s="60">
        <v>9731</v>
      </c>
      <c r="D108" s="60">
        <v>9584</v>
      </c>
      <c r="E108" s="60">
        <v>9605</v>
      </c>
      <c r="F108" s="60">
        <v>9632</v>
      </c>
      <c r="G108" s="60">
        <v>9677</v>
      </c>
      <c r="H108" s="60">
        <v>9697</v>
      </c>
      <c r="I108" s="60">
        <v>9730</v>
      </c>
      <c r="J108" s="60">
        <v>9704</v>
      </c>
      <c r="K108" s="60">
        <v>9747</v>
      </c>
      <c r="L108" s="60">
        <v>9713</v>
      </c>
      <c r="M108" s="60">
        <v>9623</v>
      </c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</row>
    <row r="109" spans="1:46" x14ac:dyDescent="0.2">
      <c r="A109" s="59" t="s">
        <v>64</v>
      </c>
      <c r="B109" s="60">
        <v>1707</v>
      </c>
      <c r="C109" s="60">
        <v>1720</v>
      </c>
      <c r="D109" s="60">
        <v>1727</v>
      </c>
      <c r="E109" s="60">
        <v>1734</v>
      </c>
      <c r="F109" s="60">
        <v>1735</v>
      </c>
      <c r="G109" s="60">
        <v>1748</v>
      </c>
      <c r="H109" s="60">
        <v>1742</v>
      </c>
      <c r="I109" s="60">
        <v>1743</v>
      </c>
      <c r="J109" s="60">
        <v>1756</v>
      </c>
      <c r="K109" s="60">
        <v>1767</v>
      </c>
      <c r="L109" s="60">
        <v>1805</v>
      </c>
      <c r="M109" s="60">
        <v>1794</v>
      </c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</row>
    <row r="110" spans="1:46" x14ac:dyDescent="0.2">
      <c r="A110" s="59" t="s">
        <v>63</v>
      </c>
      <c r="B110" s="60">
        <v>207</v>
      </c>
      <c r="C110" s="60">
        <v>204</v>
      </c>
      <c r="D110" s="60">
        <v>212</v>
      </c>
      <c r="E110" s="60">
        <v>214</v>
      </c>
      <c r="F110" s="60">
        <v>212</v>
      </c>
      <c r="G110" s="60">
        <v>213</v>
      </c>
      <c r="H110" s="60">
        <v>215</v>
      </c>
      <c r="I110" s="60">
        <v>224</v>
      </c>
      <c r="J110" s="60">
        <v>244</v>
      </c>
      <c r="K110" s="60">
        <v>240</v>
      </c>
      <c r="L110" s="60">
        <v>236</v>
      </c>
      <c r="M110" s="60">
        <v>238</v>
      </c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</row>
    <row r="111" spans="1:46" ht="13.5" customHeight="1" x14ac:dyDescent="0.2">
      <c r="A111" s="61" t="s">
        <v>67</v>
      </c>
      <c r="B111" s="62">
        <f t="shared" ref="B111:M111" si="10">SUM(B107:B110)</f>
        <v>15497</v>
      </c>
      <c r="C111" s="62">
        <f t="shared" si="10"/>
        <v>15532</v>
      </c>
      <c r="D111" s="62">
        <f t="shared" si="10"/>
        <v>15781</v>
      </c>
      <c r="E111" s="62">
        <f t="shared" si="10"/>
        <v>15910</v>
      </c>
      <c r="F111" s="62">
        <f t="shared" si="10"/>
        <v>15966</v>
      </c>
      <c r="G111" s="62">
        <f t="shared" si="10"/>
        <v>16039</v>
      </c>
      <c r="H111" s="62">
        <f t="shared" si="10"/>
        <v>16054</v>
      </c>
      <c r="I111" s="62">
        <f t="shared" si="10"/>
        <v>16112</v>
      </c>
      <c r="J111" s="62">
        <f t="shared" si="10"/>
        <v>16175</v>
      </c>
      <c r="K111" s="62">
        <f t="shared" si="10"/>
        <v>16260</v>
      </c>
      <c r="L111" s="62">
        <f t="shared" si="10"/>
        <v>16254</v>
      </c>
      <c r="M111" s="62">
        <f t="shared" si="10"/>
        <v>16177</v>
      </c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</row>
    <row r="114" spans="1:46" ht="11.25" customHeight="1" x14ac:dyDescent="0.2">
      <c r="A114" s="203" t="s">
        <v>11</v>
      </c>
      <c r="B114" s="204">
        <v>2006</v>
      </c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</row>
    <row r="115" spans="1:46" x14ac:dyDescent="0.2">
      <c r="A115" s="203"/>
      <c r="B115" s="72" t="s">
        <v>99</v>
      </c>
      <c r="C115" s="72" t="s">
        <v>100</v>
      </c>
      <c r="D115" s="72" t="s">
        <v>101</v>
      </c>
      <c r="E115" s="72" t="s">
        <v>102</v>
      </c>
      <c r="F115" s="72" t="s">
        <v>103</v>
      </c>
      <c r="G115" s="72" t="s">
        <v>104</v>
      </c>
      <c r="H115" s="72" t="s">
        <v>105</v>
      </c>
      <c r="I115" s="72" t="s">
        <v>106</v>
      </c>
      <c r="J115" s="72" t="s">
        <v>107</v>
      </c>
      <c r="K115" s="72" t="s">
        <v>108</v>
      </c>
      <c r="L115" s="72" t="s">
        <v>109</v>
      </c>
      <c r="M115" s="72" t="s">
        <v>78</v>
      </c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</row>
    <row r="116" spans="1:46" x14ac:dyDescent="0.2">
      <c r="A116" s="59" t="s">
        <v>14</v>
      </c>
      <c r="B116" s="60">
        <v>1919</v>
      </c>
      <c r="C116" s="60">
        <v>1937</v>
      </c>
      <c r="D116" s="60">
        <v>1947</v>
      </c>
      <c r="E116" s="60">
        <v>1937</v>
      </c>
      <c r="F116" s="60">
        <v>1958</v>
      </c>
      <c r="G116" s="60">
        <v>1997</v>
      </c>
      <c r="H116" s="60">
        <v>1994</v>
      </c>
      <c r="I116" s="60">
        <v>1968</v>
      </c>
      <c r="J116" s="60">
        <v>1942</v>
      </c>
      <c r="K116" s="60">
        <v>1878</v>
      </c>
      <c r="L116" s="60">
        <v>1854</v>
      </c>
      <c r="M116" s="60">
        <v>1828</v>
      </c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</row>
    <row r="117" spans="1:46" x14ac:dyDescent="0.2">
      <c r="A117" s="59" t="s">
        <v>15</v>
      </c>
      <c r="B117" s="60">
        <v>2201</v>
      </c>
      <c r="C117" s="60">
        <v>2204</v>
      </c>
      <c r="D117" s="60">
        <v>2204</v>
      </c>
      <c r="E117" s="60">
        <v>2223</v>
      </c>
      <c r="F117" s="60">
        <v>2231</v>
      </c>
      <c r="G117" s="60">
        <v>2229</v>
      </c>
      <c r="H117" s="60">
        <v>2230</v>
      </c>
      <c r="I117" s="60">
        <v>2231</v>
      </c>
      <c r="J117" s="60">
        <v>2224</v>
      </c>
      <c r="K117" s="60">
        <v>2241</v>
      </c>
      <c r="L117" s="60">
        <v>2247</v>
      </c>
      <c r="M117" s="60">
        <v>2242</v>
      </c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</row>
    <row r="118" spans="1:46" ht="13.5" customHeight="1" x14ac:dyDescent="0.2">
      <c r="A118" s="61" t="s">
        <v>67</v>
      </c>
      <c r="B118" s="62">
        <f t="shared" ref="B118:M118" si="11">SUM(B116:B117)</f>
        <v>4120</v>
      </c>
      <c r="C118" s="62">
        <f t="shared" si="11"/>
        <v>4141</v>
      </c>
      <c r="D118" s="62">
        <f t="shared" si="11"/>
        <v>4151</v>
      </c>
      <c r="E118" s="62">
        <f t="shared" si="11"/>
        <v>4160</v>
      </c>
      <c r="F118" s="62">
        <f t="shared" si="11"/>
        <v>4189</v>
      </c>
      <c r="G118" s="62">
        <f t="shared" si="11"/>
        <v>4226</v>
      </c>
      <c r="H118" s="62">
        <f t="shared" si="11"/>
        <v>4224</v>
      </c>
      <c r="I118" s="62">
        <f t="shared" si="11"/>
        <v>4199</v>
      </c>
      <c r="J118" s="62">
        <f t="shared" si="11"/>
        <v>4166</v>
      </c>
      <c r="K118" s="62">
        <f t="shared" si="11"/>
        <v>4119</v>
      </c>
      <c r="L118" s="62">
        <f t="shared" si="11"/>
        <v>4101</v>
      </c>
      <c r="M118" s="62">
        <f t="shared" si="11"/>
        <v>4070</v>
      </c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</row>
    <row r="121" spans="1:46" x14ac:dyDescent="0.2">
      <c r="A121" s="203" t="s">
        <v>71</v>
      </c>
      <c r="B121" s="204">
        <v>2006</v>
      </c>
      <c r="C121" s="204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</row>
    <row r="122" spans="1:46" x14ac:dyDescent="0.2">
      <c r="A122" s="203"/>
      <c r="B122" s="72" t="s">
        <v>99</v>
      </c>
      <c r="C122" s="72" t="s">
        <v>100</v>
      </c>
      <c r="D122" s="72" t="s">
        <v>101</v>
      </c>
      <c r="E122" s="72" t="s">
        <v>102</v>
      </c>
      <c r="F122" s="72" t="s">
        <v>103</v>
      </c>
      <c r="G122" s="72" t="s">
        <v>104</v>
      </c>
      <c r="H122" s="72" t="s">
        <v>105</v>
      </c>
      <c r="I122" s="72" t="s">
        <v>106</v>
      </c>
      <c r="J122" s="72" t="s">
        <v>107</v>
      </c>
      <c r="K122" s="72" t="s">
        <v>108</v>
      </c>
      <c r="L122" s="72" t="s">
        <v>109</v>
      </c>
      <c r="M122" s="72" t="s">
        <v>78</v>
      </c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</row>
    <row r="123" spans="1:46" x14ac:dyDescent="0.2">
      <c r="A123" s="59" t="s">
        <v>95</v>
      </c>
      <c r="B123" s="60">
        <v>121381</v>
      </c>
      <c r="C123" s="60">
        <v>121773</v>
      </c>
      <c r="D123" s="60">
        <v>122705</v>
      </c>
      <c r="E123" s="60">
        <v>122798</v>
      </c>
      <c r="F123" s="60">
        <v>123087</v>
      </c>
      <c r="G123" s="60">
        <v>123699</v>
      </c>
      <c r="H123" s="60">
        <v>123524</v>
      </c>
      <c r="I123" s="60">
        <v>123245</v>
      </c>
      <c r="J123" s="60">
        <v>123581</v>
      </c>
      <c r="K123" s="60">
        <v>124096</v>
      </c>
      <c r="L123" s="60">
        <v>124379</v>
      </c>
      <c r="M123" s="60">
        <v>124408</v>
      </c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</row>
    <row r="124" spans="1:46" x14ac:dyDescent="0.2">
      <c r="A124" s="59" t="s">
        <v>96</v>
      </c>
      <c r="B124" s="60">
        <v>810</v>
      </c>
      <c r="C124" s="60">
        <v>812</v>
      </c>
      <c r="D124" s="60">
        <v>849</v>
      </c>
      <c r="E124" s="60">
        <v>810</v>
      </c>
      <c r="F124" s="60">
        <v>824</v>
      </c>
      <c r="G124" s="60">
        <v>818</v>
      </c>
      <c r="H124" s="60">
        <v>774</v>
      </c>
      <c r="I124" s="60">
        <v>799</v>
      </c>
      <c r="J124" s="60">
        <v>795</v>
      </c>
      <c r="K124" s="60">
        <v>799</v>
      </c>
      <c r="L124" s="60">
        <v>788</v>
      </c>
      <c r="M124" s="60">
        <v>778</v>
      </c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</row>
    <row r="125" spans="1:46" x14ac:dyDescent="0.2">
      <c r="A125" s="59" t="s">
        <v>16</v>
      </c>
      <c r="B125" s="60">
        <v>25010</v>
      </c>
      <c r="C125" s="60">
        <v>25213</v>
      </c>
      <c r="D125" s="60">
        <v>25175</v>
      </c>
      <c r="E125" s="60">
        <v>25616</v>
      </c>
      <c r="F125" s="60">
        <v>25593</v>
      </c>
      <c r="G125" s="60">
        <v>25819</v>
      </c>
      <c r="H125" s="60">
        <v>26046</v>
      </c>
      <c r="I125" s="60">
        <v>25898</v>
      </c>
      <c r="J125" s="60">
        <v>26242</v>
      </c>
      <c r="K125" s="60">
        <v>26041</v>
      </c>
      <c r="L125" s="60">
        <v>26084</v>
      </c>
      <c r="M125" s="60">
        <v>26742</v>
      </c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</row>
    <row r="126" spans="1:46" ht="13.5" customHeight="1" x14ac:dyDescent="0.2">
      <c r="A126" s="61" t="s">
        <v>67</v>
      </c>
      <c r="B126" s="62">
        <f t="shared" ref="B126:M126" si="12">SUM(B123:B125)</f>
        <v>147201</v>
      </c>
      <c r="C126" s="62">
        <f t="shared" si="12"/>
        <v>147798</v>
      </c>
      <c r="D126" s="62">
        <f t="shared" si="12"/>
        <v>148729</v>
      </c>
      <c r="E126" s="62">
        <f t="shared" si="12"/>
        <v>149224</v>
      </c>
      <c r="F126" s="62">
        <f t="shared" si="12"/>
        <v>149504</v>
      </c>
      <c r="G126" s="62">
        <f t="shared" si="12"/>
        <v>150336</v>
      </c>
      <c r="H126" s="62">
        <f t="shared" si="12"/>
        <v>150344</v>
      </c>
      <c r="I126" s="62">
        <f t="shared" si="12"/>
        <v>149942</v>
      </c>
      <c r="J126" s="62">
        <f t="shared" si="12"/>
        <v>150618</v>
      </c>
      <c r="K126" s="62">
        <f t="shared" si="12"/>
        <v>150936</v>
      </c>
      <c r="L126" s="62">
        <f t="shared" si="12"/>
        <v>151251</v>
      </c>
      <c r="M126" s="62">
        <f t="shared" si="12"/>
        <v>151928</v>
      </c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</row>
    <row r="129" spans="1:46" ht="11.25" customHeight="1" x14ac:dyDescent="0.2">
      <c r="A129" s="203" t="s">
        <v>13</v>
      </c>
      <c r="B129" s="204">
        <v>2006</v>
      </c>
      <c r="C129" s="204"/>
      <c r="D129" s="204"/>
      <c r="E129" s="204"/>
      <c r="F129" s="204"/>
      <c r="G129" s="204"/>
      <c r="H129" s="204"/>
      <c r="I129" s="204"/>
      <c r="J129" s="204"/>
      <c r="K129" s="204"/>
      <c r="L129" s="204"/>
      <c r="M129" s="204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</row>
    <row r="130" spans="1:46" x14ac:dyDescent="0.2">
      <c r="A130" s="203"/>
      <c r="B130" s="72" t="s">
        <v>99</v>
      </c>
      <c r="C130" s="72" t="s">
        <v>100</v>
      </c>
      <c r="D130" s="72" t="s">
        <v>101</v>
      </c>
      <c r="E130" s="72" t="s">
        <v>102</v>
      </c>
      <c r="F130" s="72" t="s">
        <v>103</v>
      </c>
      <c r="G130" s="72" t="s">
        <v>104</v>
      </c>
      <c r="H130" s="72" t="s">
        <v>105</v>
      </c>
      <c r="I130" s="72" t="s">
        <v>106</v>
      </c>
      <c r="J130" s="72" t="s">
        <v>107</v>
      </c>
      <c r="K130" s="72" t="s">
        <v>108</v>
      </c>
      <c r="L130" s="72" t="s">
        <v>109</v>
      </c>
      <c r="M130" s="72" t="s">
        <v>78</v>
      </c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</row>
    <row r="131" spans="1:46" ht="22.5" x14ac:dyDescent="0.2">
      <c r="A131" s="59" t="s">
        <v>13</v>
      </c>
      <c r="B131" s="60">
        <v>89</v>
      </c>
      <c r="C131" s="60">
        <v>89</v>
      </c>
      <c r="D131" s="60">
        <v>88</v>
      </c>
      <c r="E131" s="60">
        <v>88</v>
      </c>
      <c r="F131" s="60">
        <v>86</v>
      </c>
      <c r="G131" s="60">
        <v>87</v>
      </c>
      <c r="H131" s="60">
        <v>87</v>
      </c>
      <c r="I131" s="60">
        <v>86</v>
      </c>
      <c r="J131" s="60">
        <v>89</v>
      </c>
      <c r="K131" s="60">
        <v>89</v>
      </c>
      <c r="L131" s="60">
        <v>89</v>
      </c>
      <c r="M131" s="60">
        <v>90</v>
      </c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</row>
    <row r="132" spans="1:46" ht="13.5" customHeight="1" x14ac:dyDescent="0.2">
      <c r="A132" s="61" t="s">
        <v>67</v>
      </c>
      <c r="B132" s="62">
        <f t="shared" ref="B132:M132" si="13">SUM(B131:B131)</f>
        <v>89</v>
      </c>
      <c r="C132" s="62">
        <f t="shared" si="13"/>
        <v>89</v>
      </c>
      <c r="D132" s="62">
        <f t="shared" si="13"/>
        <v>88</v>
      </c>
      <c r="E132" s="62">
        <f t="shared" si="13"/>
        <v>88</v>
      </c>
      <c r="F132" s="62">
        <f t="shared" si="13"/>
        <v>86</v>
      </c>
      <c r="G132" s="62">
        <f t="shared" si="13"/>
        <v>87</v>
      </c>
      <c r="H132" s="62">
        <f t="shared" si="13"/>
        <v>87</v>
      </c>
      <c r="I132" s="62">
        <f t="shared" si="13"/>
        <v>86</v>
      </c>
      <c r="J132" s="62">
        <f t="shared" si="13"/>
        <v>89</v>
      </c>
      <c r="K132" s="62">
        <f t="shared" si="13"/>
        <v>89</v>
      </c>
      <c r="L132" s="62">
        <f t="shared" si="13"/>
        <v>89</v>
      </c>
      <c r="M132" s="62">
        <f t="shared" si="13"/>
        <v>90</v>
      </c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</row>
    <row r="133" spans="1:46" ht="8.25" customHeight="1" x14ac:dyDescent="0.2"/>
    <row r="134" spans="1:46" s="32" customFormat="1" x14ac:dyDescent="0.2">
      <c r="A134" s="73" t="s">
        <v>77</v>
      </c>
      <c r="B134" s="75">
        <f t="shared" ref="B134:M134" si="14">+B11+B17+B23+B32+B43+B56+B62+B72+B90+B102+B111+B118+B126+B132</f>
        <v>406306</v>
      </c>
      <c r="C134" s="75">
        <f t="shared" si="14"/>
        <v>408476</v>
      </c>
      <c r="D134" s="75">
        <f t="shared" si="14"/>
        <v>412083</v>
      </c>
      <c r="E134" s="75">
        <f t="shared" si="14"/>
        <v>412379</v>
      </c>
      <c r="F134" s="75">
        <f t="shared" si="14"/>
        <v>414106</v>
      </c>
      <c r="G134" s="75">
        <f t="shared" si="14"/>
        <v>417813</v>
      </c>
      <c r="H134" s="75">
        <f t="shared" si="14"/>
        <v>417245</v>
      </c>
      <c r="I134" s="75">
        <f t="shared" si="14"/>
        <v>420288</v>
      </c>
      <c r="J134" s="75">
        <f t="shared" si="14"/>
        <v>425114</v>
      </c>
      <c r="K134" s="75">
        <f t="shared" si="14"/>
        <v>426270</v>
      </c>
      <c r="L134" s="75">
        <f t="shared" si="14"/>
        <v>429716</v>
      </c>
      <c r="M134" s="75">
        <f t="shared" si="14"/>
        <v>425337</v>
      </c>
    </row>
    <row r="136" spans="1:46" x14ac:dyDescent="0.2">
      <c r="A136" s="71" t="s">
        <v>110</v>
      </c>
    </row>
  </sheetData>
  <mergeCells count="37">
    <mergeCell ref="A121:A122"/>
    <mergeCell ref="B121:M121"/>
    <mergeCell ref="A129:A130"/>
    <mergeCell ref="B129:M129"/>
    <mergeCell ref="A2:M2"/>
    <mergeCell ref="A4:M4"/>
    <mergeCell ref="A5:M5"/>
    <mergeCell ref="A8:A9"/>
    <mergeCell ref="B8:M8"/>
    <mergeCell ref="A26:A27"/>
    <mergeCell ref="B26:M26"/>
    <mergeCell ref="A35:A36"/>
    <mergeCell ref="B35:M35"/>
    <mergeCell ref="A14:A15"/>
    <mergeCell ref="B14:M14"/>
    <mergeCell ref="A20:A21"/>
    <mergeCell ref="B20:M20"/>
    <mergeCell ref="A47:M47"/>
    <mergeCell ref="A64:A65"/>
    <mergeCell ref="B64:M64"/>
    <mergeCell ref="A49:M49"/>
    <mergeCell ref="A50:M50"/>
    <mergeCell ref="A53:A54"/>
    <mergeCell ref="B53:M53"/>
    <mergeCell ref="A58:A59"/>
    <mergeCell ref="B58:M58"/>
    <mergeCell ref="A74:A75"/>
    <mergeCell ref="B74:M74"/>
    <mergeCell ref="A114:A115"/>
    <mergeCell ref="B114:M114"/>
    <mergeCell ref="A93:M93"/>
    <mergeCell ref="A95:M95"/>
    <mergeCell ref="A96:M96"/>
    <mergeCell ref="A99:A100"/>
    <mergeCell ref="B99:M99"/>
    <mergeCell ref="A105:A106"/>
    <mergeCell ref="B105:M105"/>
  </mergeCells>
  <phoneticPr fontId="25" type="noConversion"/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&amp;L&amp;8&amp;G&amp;C&amp;8www.iieg.gob.mx&amp;R&amp;G</oddFooter>
  </headerFooter>
  <cellWatches>
    <cellWatch r="B67"/>
  </cellWatches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2"/>
  <sheetViews>
    <sheetView workbookViewId="0">
      <selection activeCell="E41" sqref="E41"/>
    </sheetView>
  </sheetViews>
  <sheetFormatPr baseColWidth="10" defaultColWidth="7.5703125" defaultRowHeight="12.75" x14ac:dyDescent="0.2"/>
  <cols>
    <col min="1" max="1" width="43.42578125" style="1" customWidth="1"/>
    <col min="2" max="13" width="7.7109375" style="1" customWidth="1"/>
    <col min="14" max="16384" width="7.5703125" style="1"/>
  </cols>
  <sheetData>
    <row r="1" spans="1:49" s="2" customFormat="1" ht="20.25" x14ac:dyDescent="0.2">
      <c r="A1" s="57" t="s">
        <v>81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49" s="5" customFormat="1" ht="15.75" customHeight="1" x14ac:dyDescent="0.2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8"/>
      <c r="O2" s="8"/>
      <c r="P2" s="8"/>
      <c r="Q2" s="8"/>
      <c r="R2" s="8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</row>
    <row r="3" spans="1:49" s="5" customFormat="1" ht="15.75" customHeight="1" x14ac:dyDescent="0.2">
      <c r="A3" s="188" t="s">
        <v>73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8"/>
      <c r="O3" s="8"/>
      <c r="P3" s="8"/>
      <c r="Q3" s="8"/>
      <c r="R3" s="8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</row>
    <row r="4" spans="1:49" ht="12.75" customHeight="1" x14ac:dyDescent="0.3">
      <c r="A4" s="188" t="s">
        <v>69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2"/>
      <c r="O4" s="12"/>
      <c r="P4" s="12"/>
      <c r="Q4" s="12"/>
      <c r="R4" s="12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</row>
    <row r="5" spans="1:49" ht="12.75" customHeight="1" x14ac:dyDescent="0.2">
      <c r="A5" s="188">
        <v>2017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</row>
    <row r="6" spans="1:49" s="13" customFormat="1" ht="13.5" customHeight="1" x14ac:dyDescent="0.3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</row>
    <row r="7" spans="1:49" s="13" customFormat="1" ht="13.5" customHeight="1" x14ac:dyDescent="0.3">
      <c r="A7" s="200" t="s">
        <v>79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</row>
    <row r="8" spans="1:49" s="15" customFormat="1" ht="13.5" customHeight="1" x14ac:dyDescent="0.2">
      <c r="A8" s="202" t="s">
        <v>169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</row>
    <row r="9" spans="1:49" s="15" customFormat="1" ht="11.25" x14ac:dyDescent="0.2">
      <c r="A9" s="184" t="s">
        <v>68</v>
      </c>
      <c r="B9" s="184">
        <v>2017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</row>
    <row r="10" spans="1:49" s="15" customFormat="1" ht="21" customHeight="1" x14ac:dyDescent="0.2">
      <c r="A10" s="185"/>
      <c r="B10" s="133" t="s">
        <v>99</v>
      </c>
      <c r="C10" s="133" t="s">
        <v>100</v>
      </c>
      <c r="D10" s="133" t="s">
        <v>101</v>
      </c>
      <c r="E10" s="133" t="s">
        <v>102</v>
      </c>
      <c r="F10" s="133" t="s">
        <v>103</v>
      </c>
      <c r="G10" s="133" t="s">
        <v>104</v>
      </c>
      <c r="H10" s="133" t="s">
        <v>105</v>
      </c>
      <c r="I10" s="133" t="s">
        <v>106</v>
      </c>
      <c r="J10" s="133" t="s">
        <v>107</v>
      </c>
      <c r="K10" s="133" t="s">
        <v>108</v>
      </c>
      <c r="L10" s="133" t="s">
        <v>109</v>
      </c>
      <c r="M10" s="133" t="s">
        <v>78</v>
      </c>
      <c r="N10" s="16"/>
      <c r="O10" s="4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</row>
    <row r="11" spans="1:49" s="15" customFormat="1" ht="22.5" x14ac:dyDescent="0.2">
      <c r="A11" s="51" t="s">
        <v>11</v>
      </c>
      <c r="B11" s="52">
        <f>subact2017!B118</f>
        <v>6382</v>
      </c>
      <c r="C11" s="52">
        <f>subact2017!C118</f>
        <v>6367</v>
      </c>
      <c r="D11" s="52">
        <f>subact2017!D118</f>
        <v>6335</v>
      </c>
      <c r="E11" s="52">
        <f>subact2017!E118</f>
        <v>6291</v>
      </c>
      <c r="F11" s="52">
        <f>subact2017!F118</f>
        <v>6334</v>
      </c>
      <c r="G11" s="52">
        <f>subact2017!G118</f>
        <v>6339</v>
      </c>
      <c r="H11" s="52">
        <v>6304</v>
      </c>
      <c r="I11" s="52">
        <v>6314</v>
      </c>
      <c r="J11" s="52">
        <f>subact2017!J118</f>
        <v>6319</v>
      </c>
      <c r="K11" s="52">
        <f>subact2017!K118</f>
        <v>6332</v>
      </c>
      <c r="L11" s="52">
        <f>subact2017!L118</f>
        <v>6433</v>
      </c>
      <c r="M11" s="52">
        <f>subact2017!M118</f>
        <v>6377</v>
      </c>
      <c r="N11" s="16"/>
      <c r="O11" s="4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</row>
    <row r="12" spans="1:49" s="15" customFormat="1" ht="12.75" customHeight="1" x14ac:dyDescent="0.2">
      <c r="A12" s="51" t="s">
        <v>6</v>
      </c>
      <c r="B12" s="52">
        <f>subact2017!B62</f>
        <v>46582</v>
      </c>
      <c r="C12" s="52">
        <f>subact2017!C62</f>
        <v>47254</v>
      </c>
      <c r="D12" s="52">
        <f>subact2017!D62</f>
        <v>47988</v>
      </c>
      <c r="E12" s="52">
        <f>subact2017!E62</f>
        <v>47629</v>
      </c>
      <c r="F12" s="52">
        <f>subact2017!F62</f>
        <v>47332</v>
      </c>
      <c r="G12" s="52">
        <f>subact2017!G62</f>
        <v>48325</v>
      </c>
      <c r="H12" s="52">
        <v>48907</v>
      </c>
      <c r="I12" s="52">
        <v>49465</v>
      </c>
      <c r="J12" s="52">
        <f>subact2017!J62</f>
        <v>49582</v>
      </c>
      <c r="K12" s="52">
        <f>subact2017!K62</f>
        <v>49996</v>
      </c>
      <c r="L12" s="52">
        <f>subact2017!L62</f>
        <v>50683</v>
      </c>
      <c r="M12" s="52">
        <f>subact2017!M62</f>
        <v>50457</v>
      </c>
      <c r="N12" s="16"/>
      <c r="O12" s="4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</row>
    <row r="13" spans="1:49" s="15" customFormat="1" ht="12.75" customHeight="1" x14ac:dyDescent="0.2">
      <c r="A13" s="51" t="s">
        <v>1</v>
      </c>
      <c r="B13" s="52">
        <f>subact2017!B17</f>
        <v>6369</v>
      </c>
      <c r="C13" s="52">
        <f>subact2017!C17</f>
        <v>6350</v>
      </c>
      <c r="D13" s="52">
        <f>subact2017!D17</f>
        <v>6353</v>
      </c>
      <c r="E13" s="52">
        <f>subact2017!E17</f>
        <v>6317</v>
      </c>
      <c r="F13" s="52">
        <f>subact2017!F17</f>
        <v>6219</v>
      </c>
      <c r="G13" s="52">
        <f>subact2017!G17</f>
        <v>6374</v>
      </c>
      <c r="H13" s="52">
        <v>6411</v>
      </c>
      <c r="I13" s="52">
        <v>6502</v>
      </c>
      <c r="J13" s="52">
        <f>subact2017!J17</f>
        <v>6663</v>
      </c>
      <c r="K13" s="52">
        <f>subact2017!K17</f>
        <v>6703</v>
      </c>
      <c r="L13" s="52">
        <f>subact2017!L17</f>
        <v>6675</v>
      </c>
      <c r="M13" s="52">
        <f>subact2017!M17</f>
        <v>6681</v>
      </c>
      <c r="N13" s="16"/>
      <c r="O13" s="4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</row>
    <row r="14" spans="1:49" s="15" customFormat="1" ht="12.75" customHeight="1" x14ac:dyDescent="0.2">
      <c r="A14" s="51" t="s">
        <v>12</v>
      </c>
      <c r="B14" s="52">
        <f>subact2017!B126</f>
        <v>182406</v>
      </c>
      <c r="C14" s="52">
        <f>subact2017!C126</f>
        <v>183302</v>
      </c>
      <c r="D14" s="52">
        <f>subact2017!D126</f>
        <v>183936</v>
      </c>
      <c r="E14" s="52">
        <f>subact2017!E126</f>
        <v>184210</v>
      </c>
      <c r="F14" s="52">
        <f>subact2017!F126</f>
        <v>185367</v>
      </c>
      <c r="G14" s="52">
        <f>subact2017!G126</f>
        <v>184787</v>
      </c>
      <c r="H14" s="52">
        <v>185211</v>
      </c>
      <c r="I14" s="52">
        <v>185002</v>
      </c>
      <c r="J14" s="52">
        <f>subact2017!J126</f>
        <v>185506</v>
      </c>
      <c r="K14" s="52">
        <f>subact2017!K126</f>
        <v>186751</v>
      </c>
      <c r="L14" s="52">
        <f>subact2017!L126</f>
        <v>186287</v>
      </c>
      <c r="M14" s="52">
        <f>subact2017!M126</f>
        <v>186420</v>
      </c>
      <c r="N14" s="16"/>
      <c r="O14" s="4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</row>
    <row r="15" spans="1:49" s="15" customFormat="1" ht="12.75" customHeight="1" x14ac:dyDescent="0.2">
      <c r="A15" s="51" t="s">
        <v>5</v>
      </c>
      <c r="B15" s="52">
        <f>subact2017!B56</f>
        <v>27260</v>
      </c>
      <c r="C15" s="52">
        <f>subact2017!C56</f>
        <v>27460</v>
      </c>
      <c r="D15" s="52">
        <f>subact2017!D56</f>
        <v>27667</v>
      </c>
      <c r="E15" s="52">
        <f>subact2017!E56</f>
        <v>27541</v>
      </c>
      <c r="F15" s="52">
        <f>subact2017!F56</f>
        <v>27135</v>
      </c>
      <c r="G15" s="52">
        <f>subact2017!G56</f>
        <v>27437</v>
      </c>
      <c r="H15" s="52">
        <v>28287</v>
      </c>
      <c r="I15" s="52">
        <v>27891</v>
      </c>
      <c r="J15" s="52">
        <f>subact2017!J56</f>
        <v>27664</v>
      </c>
      <c r="K15" s="52">
        <f>subact2017!K56</f>
        <v>28031</v>
      </c>
      <c r="L15" s="52">
        <f>subact2017!L56</f>
        <v>28579</v>
      </c>
      <c r="M15" s="52">
        <f>subact2017!M56</f>
        <v>28544</v>
      </c>
      <c r="N15" s="16"/>
      <c r="O15" s="4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</row>
    <row r="16" spans="1:49" s="15" customFormat="1" ht="12.75" customHeight="1" x14ac:dyDescent="0.2">
      <c r="A16" s="51" t="s">
        <v>4</v>
      </c>
      <c r="B16" s="52">
        <f>subact2017!B43</f>
        <v>4734</v>
      </c>
      <c r="C16" s="52">
        <f>subact2017!C43</f>
        <v>4741</v>
      </c>
      <c r="D16" s="52">
        <f>subact2017!D43</f>
        <v>4833</v>
      </c>
      <c r="E16" s="52">
        <f>subact2017!E43</f>
        <v>4763</v>
      </c>
      <c r="F16" s="52">
        <f>subact2017!F43</f>
        <v>4835</v>
      </c>
      <c r="G16" s="52">
        <f>subact2017!G43</f>
        <v>4876</v>
      </c>
      <c r="H16" s="52">
        <v>5017</v>
      </c>
      <c r="I16" s="52">
        <v>4978</v>
      </c>
      <c r="J16" s="52">
        <f>subact2017!J43</f>
        <v>4959</v>
      </c>
      <c r="K16" s="52">
        <f>subact2017!K43</f>
        <v>5117</v>
      </c>
      <c r="L16" s="52">
        <f>subact2017!L43</f>
        <v>5210</v>
      </c>
      <c r="M16" s="52">
        <f>subact2017!M43</f>
        <v>5026</v>
      </c>
      <c r="N16" s="16"/>
      <c r="O16" s="4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</row>
    <row r="17" spans="1:49" s="15" customFormat="1" ht="12.75" customHeight="1" x14ac:dyDescent="0.2">
      <c r="A17" s="51" t="s">
        <v>9</v>
      </c>
      <c r="B17" s="52">
        <f>subact2017!B102</f>
        <v>47610</v>
      </c>
      <c r="C17" s="52">
        <f>subact2017!C102</f>
        <v>48355</v>
      </c>
      <c r="D17" s="52">
        <f>subact2017!D102</f>
        <v>48538</v>
      </c>
      <c r="E17" s="52">
        <f>subact2017!E102</f>
        <v>47722</v>
      </c>
      <c r="F17" s="52">
        <f>subact2017!F102</f>
        <v>47456</v>
      </c>
      <c r="G17" s="52">
        <f>subact2017!G102</f>
        <v>47094</v>
      </c>
      <c r="H17" s="52">
        <v>44064</v>
      </c>
      <c r="I17" s="52">
        <v>46594</v>
      </c>
      <c r="J17" s="52">
        <f>subact2017!J102</f>
        <v>49265</v>
      </c>
      <c r="K17" s="52">
        <f>subact2017!K102</f>
        <v>49668</v>
      </c>
      <c r="L17" s="52">
        <f>subact2017!L102</f>
        <v>50066</v>
      </c>
      <c r="M17" s="52">
        <f>subact2017!M102</f>
        <v>45948</v>
      </c>
      <c r="N17" s="16"/>
      <c r="O17" s="4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</row>
    <row r="18" spans="1:49" s="15" customFormat="1" ht="12.75" customHeight="1" x14ac:dyDescent="0.2">
      <c r="A18" s="51" t="s">
        <v>13</v>
      </c>
      <c r="B18" s="52">
        <f>subact2017!B132</f>
        <v>128</v>
      </c>
      <c r="C18" s="52">
        <f>subact2017!C132</f>
        <v>128</v>
      </c>
      <c r="D18" s="52">
        <f>subact2017!D132</f>
        <v>127</v>
      </c>
      <c r="E18" s="52">
        <f>subact2017!E132</f>
        <v>127</v>
      </c>
      <c r="F18" s="52">
        <f>subact2017!F132</f>
        <v>127</v>
      </c>
      <c r="G18" s="52">
        <f>subact2017!G132</f>
        <v>127</v>
      </c>
      <c r="H18" s="52">
        <v>125</v>
      </c>
      <c r="I18" s="52">
        <v>123</v>
      </c>
      <c r="J18" s="52">
        <f>subact2017!J132</f>
        <v>120</v>
      </c>
      <c r="K18" s="52">
        <f>subact2017!K132</f>
        <v>120</v>
      </c>
      <c r="L18" s="52">
        <f>subact2017!L132</f>
        <v>119</v>
      </c>
      <c r="M18" s="52">
        <f>subact2017!M132</f>
        <v>119</v>
      </c>
      <c r="N18" s="16"/>
      <c r="O18" s="4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</row>
    <row r="19" spans="1:49" s="15" customFormat="1" ht="22.5" x14ac:dyDescent="0.2">
      <c r="A19" s="51" t="s">
        <v>0</v>
      </c>
      <c r="B19" s="52">
        <f>subact2017!B11</f>
        <v>15579</v>
      </c>
      <c r="C19" s="52">
        <f>subact2017!C11</f>
        <v>15588</v>
      </c>
      <c r="D19" s="52">
        <f>subact2017!D11</f>
        <v>15592</v>
      </c>
      <c r="E19" s="52">
        <f>subact2017!E11</f>
        <v>15698</v>
      </c>
      <c r="F19" s="52">
        <f>subact2017!F11</f>
        <v>15657</v>
      </c>
      <c r="G19" s="52">
        <f>subact2017!G11</f>
        <v>15628</v>
      </c>
      <c r="H19" s="52">
        <v>15330</v>
      </c>
      <c r="I19" s="52">
        <v>15141</v>
      </c>
      <c r="J19" s="52">
        <f>subact2017!J11</f>
        <v>15085</v>
      </c>
      <c r="K19" s="52">
        <f>subact2017!K11</f>
        <v>15160</v>
      </c>
      <c r="L19" s="52">
        <f>subact2017!L11</f>
        <v>15107</v>
      </c>
      <c r="M19" s="52">
        <f>subact2017!M11</f>
        <v>15165</v>
      </c>
      <c r="N19" s="16"/>
      <c r="O19" s="4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</row>
    <row r="20" spans="1:49" s="15" customFormat="1" ht="11.25" x14ac:dyDescent="0.2">
      <c r="A20" s="51" t="s">
        <v>10</v>
      </c>
      <c r="B20" s="52">
        <f>subact2017!B111</f>
        <v>22954</v>
      </c>
      <c r="C20" s="52">
        <f>subact2017!C111</f>
        <v>23159</v>
      </c>
      <c r="D20" s="52">
        <f>subact2017!D111</f>
        <v>23287</v>
      </c>
      <c r="E20" s="52">
        <f>subact2017!E111</f>
        <v>23392</v>
      </c>
      <c r="F20" s="52">
        <f>subact2017!F111</f>
        <v>23513</v>
      </c>
      <c r="G20" s="52">
        <f>subact2017!G111</f>
        <v>23610</v>
      </c>
      <c r="H20" s="52">
        <v>23683</v>
      </c>
      <c r="I20" s="52">
        <v>23856</v>
      </c>
      <c r="J20" s="52">
        <f>subact2017!J111</f>
        <v>23964</v>
      </c>
      <c r="K20" s="52">
        <f>subact2017!K111</f>
        <v>24103</v>
      </c>
      <c r="L20" s="52">
        <f>subact2017!L111</f>
        <v>24212</v>
      </c>
      <c r="M20" s="52">
        <f>subact2017!M111</f>
        <v>24109</v>
      </c>
      <c r="N20" s="16"/>
      <c r="O20" s="4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</row>
    <row r="21" spans="1:49" s="15" customFormat="1" ht="11.25" x14ac:dyDescent="0.2">
      <c r="A21" s="51" t="s">
        <v>8</v>
      </c>
      <c r="B21" s="52">
        <f>subact2017!B90</f>
        <v>45584</v>
      </c>
      <c r="C21" s="52">
        <f>subact2017!C90</f>
        <v>44726</v>
      </c>
      <c r="D21" s="52">
        <f>subact2017!D90</f>
        <v>45667</v>
      </c>
      <c r="E21" s="52">
        <f>subact2017!E90</f>
        <v>45480</v>
      </c>
      <c r="F21" s="52">
        <f>subact2017!F90</f>
        <v>45055</v>
      </c>
      <c r="G21" s="52">
        <f>subact2017!G90</f>
        <v>44736</v>
      </c>
      <c r="H21" s="52">
        <v>45070</v>
      </c>
      <c r="I21" s="52">
        <v>45307</v>
      </c>
      <c r="J21" s="52">
        <f>subact2017!J90</f>
        <v>46177</v>
      </c>
      <c r="K21" s="52">
        <f>subact2017!K90</f>
        <v>46951</v>
      </c>
      <c r="L21" s="52">
        <f>subact2017!L90</f>
        <v>46933</v>
      </c>
      <c r="M21" s="52">
        <f>subact2017!M90</f>
        <v>46586</v>
      </c>
      <c r="N21" s="16"/>
      <c r="O21" s="4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</row>
    <row r="22" spans="1:49" s="15" customFormat="1" ht="11.25" x14ac:dyDescent="0.2">
      <c r="A22" s="51" t="s">
        <v>3</v>
      </c>
      <c r="B22" s="52">
        <f>subact2017!B32</f>
        <v>151801</v>
      </c>
      <c r="C22" s="52">
        <f>subact2017!C32</f>
        <v>152711</v>
      </c>
      <c r="D22" s="52">
        <f>subact2017!D32</f>
        <v>158121</v>
      </c>
      <c r="E22" s="52">
        <f>subact2017!E32</f>
        <v>158270</v>
      </c>
      <c r="F22" s="52">
        <f>subact2017!F32</f>
        <v>157859</v>
      </c>
      <c r="G22" s="52">
        <f>subact2017!G32</f>
        <v>160250</v>
      </c>
      <c r="H22" s="52">
        <v>162508</v>
      </c>
      <c r="I22" s="52">
        <v>164563</v>
      </c>
      <c r="J22" s="52">
        <f>subact2017!J32</f>
        <v>165186</v>
      </c>
      <c r="K22" s="52">
        <f>subact2017!K32</f>
        <v>168715</v>
      </c>
      <c r="L22" s="52">
        <f>subact2017!L32</f>
        <v>168273</v>
      </c>
      <c r="M22" s="52">
        <f>subact2017!M32</f>
        <v>167532</v>
      </c>
      <c r="N22" s="16"/>
      <c r="O22" s="4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</row>
    <row r="23" spans="1:49" s="15" customFormat="1" ht="11.25" x14ac:dyDescent="0.2">
      <c r="A23" s="51" t="s">
        <v>7</v>
      </c>
      <c r="B23" s="52">
        <f>subact2017!B72</f>
        <v>17242</v>
      </c>
      <c r="C23" s="52">
        <f>subact2017!C72</f>
        <v>17255</v>
      </c>
      <c r="D23" s="52">
        <f>subact2017!D72</f>
        <v>17466</v>
      </c>
      <c r="E23" s="52">
        <f>subact2017!E72</f>
        <v>17499</v>
      </c>
      <c r="F23" s="52">
        <f>subact2017!F72</f>
        <v>17693</v>
      </c>
      <c r="G23" s="52">
        <f>subact2017!G72</f>
        <v>17699</v>
      </c>
      <c r="H23" s="52">
        <v>17964</v>
      </c>
      <c r="I23" s="52">
        <v>17721</v>
      </c>
      <c r="J23" s="52">
        <f>subact2017!J72</f>
        <v>17819</v>
      </c>
      <c r="K23" s="52">
        <f>subact2017!K72</f>
        <v>17701</v>
      </c>
      <c r="L23" s="52">
        <f>subact2017!L72</f>
        <v>17631</v>
      </c>
      <c r="M23" s="52">
        <f>subact2017!M72</f>
        <v>17233</v>
      </c>
      <c r="N23" s="16"/>
      <c r="O23" s="4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</row>
    <row r="24" spans="1:49" s="15" customFormat="1" ht="11.25" x14ac:dyDescent="0.2">
      <c r="A24" s="51" t="s">
        <v>2</v>
      </c>
      <c r="B24" s="52">
        <f>subact2017!B23</f>
        <v>4059</v>
      </c>
      <c r="C24" s="52">
        <f>subact2017!C23</f>
        <v>4121</v>
      </c>
      <c r="D24" s="52">
        <f>subact2017!D23</f>
        <v>4738</v>
      </c>
      <c r="E24" s="52">
        <f>subact2017!E23</f>
        <v>4801</v>
      </c>
      <c r="F24" s="52">
        <f>subact2017!F23</f>
        <v>4821</v>
      </c>
      <c r="G24" s="52">
        <f>subact2017!G23</f>
        <v>4821</v>
      </c>
      <c r="H24" s="52">
        <v>4924</v>
      </c>
      <c r="I24" s="52">
        <v>5053</v>
      </c>
      <c r="J24" s="52">
        <f>subact2017!J23</f>
        <v>5043</v>
      </c>
      <c r="K24" s="52">
        <f>subact2017!K23</f>
        <v>5180</v>
      </c>
      <c r="L24" s="52">
        <f>subact2017!L23</f>
        <v>5269</v>
      </c>
      <c r="M24" s="52">
        <f>subact2017!M23</f>
        <v>4910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</row>
    <row r="25" spans="1:49" s="3" customFormat="1" x14ac:dyDescent="0.2">
      <c r="A25" s="53" t="s">
        <v>67</v>
      </c>
      <c r="B25" s="69">
        <f t="shared" ref="B25:H25" si="0">SUM(B11:B24)</f>
        <v>578690</v>
      </c>
      <c r="C25" s="69">
        <f t="shared" si="0"/>
        <v>581517</v>
      </c>
      <c r="D25" s="69">
        <f t="shared" si="0"/>
        <v>590648</v>
      </c>
      <c r="E25" s="69">
        <f t="shared" si="0"/>
        <v>589740</v>
      </c>
      <c r="F25" s="69">
        <f t="shared" si="0"/>
        <v>589403</v>
      </c>
      <c r="G25" s="69">
        <f t="shared" si="0"/>
        <v>592103</v>
      </c>
      <c r="H25" s="69">
        <f t="shared" si="0"/>
        <v>593805</v>
      </c>
      <c r="I25" s="69">
        <f>SUM(I11:I24)</f>
        <v>598510</v>
      </c>
      <c r="J25" s="69">
        <f>SUM(J11:J24)</f>
        <v>603352</v>
      </c>
      <c r="K25" s="69">
        <f>SUM(K11:K24)</f>
        <v>610528</v>
      </c>
      <c r="L25" s="69">
        <f>SUM(L11:L24)</f>
        <v>611477</v>
      </c>
      <c r="M25" s="69">
        <f>SUM(M11:M24)</f>
        <v>605107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</row>
    <row r="26" spans="1:49" ht="15" customHeight="1" x14ac:dyDescent="0.2">
      <c r="A26" s="55" t="s">
        <v>76</v>
      </c>
      <c r="B26" s="56">
        <f>+(B25/'2016'!M25)-1</f>
        <v>5.2967040221250095E-3</v>
      </c>
      <c r="C26" s="56">
        <f t="shared" ref="C26:J26" si="1">+(C25/B25)-1</f>
        <v>4.88517168086533E-3</v>
      </c>
      <c r="D26" s="56">
        <f t="shared" si="1"/>
        <v>1.5702034506299922E-2</v>
      </c>
      <c r="E26" s="56">
        <f t="shared" si="1"/>
        <v>-1.5372946323359837E-3</v>
      </c>
      <c r="F26" s="56">
        <f t="shared" si="1"/>
        <v>-5.7143826092853622E-4</v>
      </c>
      <c r="G26" s="56">
        <f t="shared" si="1"/>
        <v>4.5809064426207691E-3</v>
      </c>
      <c r="H26" s="56">
        <f t="shared" si="1"/>
        <v>2.8744998758662987E-3</v>
      </c>
      <c r="I26" s="56">
        <f t="shared" si="1"/>
        <v>7.9234765621711833E-3</v>
      </c>
      <c r="J26" s="56">
        <f t="shared" si="1"/>
        <v>8.0900903911380606E-3</v>
      </c>
      <c r="K26" s="56">
        <f>+(K25/J25)-1</f>
        <v>1.1893554674551554E-2</v>
      </c>
      <c r="L26" s="56">
        <f t="shared" ref="L26:M26" si="2">+(L25/K25)-1</f>
        <v>1.554392263745541E-3</v>
      </c>
      <c r="M26" s="56">
        <f t="shared" si="2"/>
        <v>-1.0417399182634846E-2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</row>
    <row r="27" spans="1:49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</row>
    <row r="28" spans="1:49" customFormat="1" ht="10.5" customHeight="1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49" customFormat="1" x14ac:dyDescent="0.2">
      <c r="A29" s="71" t="s">
        <v>110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:49" x14ac:dyDescent="0.2">
      <c r="A30" s="2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</row>
    <row r="31" spans="1:49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</row>
    <row r="32" spans="1:49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</sheetData>
  <mergeCells count="8">
    <mergeCell ref="A9:A10"/>
    <mergeCell ref="B9:M9"/>
    <mergeCell ref="A2:M2"/>
    <mergeCell ref="A3:M3"/>
    <mergeCell ref="A4:M4"/>
    <mergeCell ref="A5:M5"/>
    <mergeCell ref="A7:M7"/>
    <mergeCell ref="A8:M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2"/>
  <sheetViews>
    <sheetView workbookViewId="0">
      <selection activeCell="E41" sqref="E41"/>
    </sheetView>
  </sheetViews>
  <sheetFormatPr baseColWidth="10" defaultColWidth="7.5703125" defaultRowHeight="12.75" x14ac:dyDescent="0.2"/>
  <cols>
    <col min="1" max="1" width="43.42578125" style="1" customWidth="1"/>
    <col min="2" max="13" width="7.7109375" style="1" customWidth="1"/>
    <col min="14" max="16384" width="7.5703125" style="1"/>
  </cols>
  <sheetData>
    <row r="1" spans="1:49" s="2" customFormat="1" ht="20.25" x14ac:dyDescent="0.2">
      <c r="A1" s="57" t="s">
        <v>81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49" s="5" customFormat="1" ht="15.75" customHeight="1" x14ac:dyDescent="0.2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8"/>
      <c r="O2" s="8"/>
      <c r="P2" s="8"/>
      <c r="Q2" s="8"/>
      <c r="R2" s="8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</row>
    <row r="3" spans="1:49" s="5" customFormat="1" ht="15.75" customHeight="1" x14ac:dyDescent="0.2">
      <c r="A3" s="188" t="s">
        <v>73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8"/>
      <c r="O3" s="8"/>
      <c r="P3" s="8"/>
      <c r="Q3" s="8"/>
      <c r="R3" s="8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</row>
    <row r="4" spans="1:49" ht="12.75" customHeight="1" x14ac:dyDescent="0.3">
      <c r="A4" s="188" t="s">
        <v>69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2"/>
      <c r="O4" s="12"/>
      <c r="P4" s="12"/>
      <c r="Q4" s="12"/>
      <c r="R4" s="12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</row>
    <row r="5" spans="1:49" ht="12.75" customHeight="1" x14ac:dyDescent="0.2">
      <c r="A5" s="188">
        <v>2018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</row>
    <row r="6" spans="1:49" s="13" customFormat="1" ht="13.5" customHeight="1" x14ac:dyDescent="0.3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</row>
    <row r="7" spans="1:49" s="13" customFormat="1" ht="13.5" customHeight="1" x14ac:dyDescent="0.3">
      <c r="A7" s="200" t="s">
        <v>79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</row>
    <row r="8" spans="1:49" s="15" customFormat="1" ht="13.5" customHeight="1" x14ac:dyDescent="0.2">
      <c r="A8" s="202" t="s">
        <v>171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</row>
    <row r="9" spans="1:49" s="15" customFormat="1" ht="11.25" x14ac:dyDescent="0.2">
      <c r="A9" s="184" t="s">
        <v>68</v>
      </c>
      <c r="B9" s="184">
        <v>2018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</row>
    <row r="10" spans="1:49" s="15" customFormat="1" ht="21" customHeight="1" x14ac:dyDescent="0.2">
      <c r="A10" s="185"/>
      <c r="B10" s="133" t="s">
        <v>99</v>
      </c>
      <c r="C10" s="133" t="s">
        <v>100</v>
      </c>
      <c r="D10" s="133" t="s">
        <v>101</v>
      </c>
      <c r="E10" s="133" t="s">
        <v>102</v>
      </c>
      <c r="F10" s="133" t="s">
        <v>103</v>
      </c>
      <c r="G10" s="133" t="s">
        <v>104</v>
      </c>
      <c r="H10" s="133" t="s">
        <v>105</v>
      </c>
      <c r="I10" s="133" t="s">
        <v>106</v>
      </c>
      <c r="J10" s="133" t="s">
        <v>107</v>
      </c>
      <c r="K10" s="133" t="s">
        <v>108</v>
      </c>
      <c r="L10" s="133" t="s">
        <v>109</v>
      </c>
      <c r="M10" s="133" t="s">
        <v>78</v>
      </c>
      <c r="N10" s="16"/>
      <c r="O10" s="4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</row>
    <row r="11" spans="1:49" s="15" customFormat="1" ht="22.5" x14ac:dyDescent="0.2">
      <c r="A11" s="51" t="s">
        <v>11</v>
      </c>
      <c r="B11" s="52">
        <v>6377</v>
      </c>
      <c r="C11" s="52">
        <v>6363</v>
      </c>
      <c r="D11" s="52">
        <v>6366</v>
      </c>
      <c r="E11" s="52">
        <v>6395</v>
      </c>
      <c r="F11" s="52">
        <v>6305</v>
      </c>
      <c r="G11" s="52">
        <v>6363</v>
      </c>
      <c r="H11" s="52">
        <v>6244</v>
      </c>
      <c r="I11" s="52">
        <v>6302</v>
      </c>
      <c r="J11" s="52">
        <v>6313</v>
      </c>
      <c r="K11" s="52">
        <v>6435</v>
      </c>
      <c r="L11" s="52">
        <v>6305</v>
      </c>
      <c r="M11" s="52">
        <v>6233</v>
      </c>
      <c r="N11" s="16"/>
      <c r="O11" s="4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</row>
    <row r="12" spans="1:49" s="15" customFormat="1" ht="12.75" customHeight="1" x14ac:dyDescent="0.2">
      <c r="A12" s="51" t="s">
        <v>6</v>
      </c>
      <c r="B12" s="52">
        <v>50498</v>
      </c>
      <c r="C12" s="52">
        <v>51050</v>
      </c>
      <c r="D12" s="52">
        <v>51212</v>
      </c>
      <c r="E12" s="52">
        <v>51522</v>
      </c>
      <c r="F12" s="52">
        <v>51191</v>
      </c>
      <c r="G12" s="52">
        <v>50776</v>
      </c>
      <c r="H12" s="52">
        <v>50602</v>
      </c>
      <c r="I12" s="52">
        <v>50783</v>
      </c>
      <c r="J12" s="52">
        <v>51127</v>
      </c>
      <c r="K12" s="52">
        <v>52041</v>
      </c>
      <c r="L12" s="52">
        <v>52321</v>
      </c>
      <c r="M12" s="52">
        <v>51753</v>
      </c>
      <c r="N12" s="16"/>
      <c r="O12" s="4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</row>
    <row r="13" spans="1:49" s="15" customFormat="1" ht="12.75" customHeight="1" x14ac:dyDescent="0.2">
      <c r="A13" s="51" t="s">
        <v>1</v>
      </c>
      <c r="B13" s="52">
        <v>6461</v>
      </c>
      <c r="C13" s="52">
        <v>6337</v>
      </c>
      <c r="D13" s="52">
        <v>6412</v>
      </c>
      <c r="E13" s="52">
        <v>6419</v>
      </c>
      <c r="F13" s="52">
        <v>6480</v>
      </c>
      <c r="G13" s="52">
        <v>6349</v>
      </c>
      <c r="H13" s="52">
        <v>6278</v>
      </c>
      <c r="I13" s="52">
        <v>6270</v>
      </c>
      <c r="J13" s="52">
        <v>6264</v>
      </c>
      <c r="K13" s="52">
        <v>6304</v>
      </c>
      <c r="L13" s="52">
        <v>6326</v>
      </c>
      <c r="M13" s="52">
        <v>6223</v>
      </c>
      <c r="N13" s="16"/>
      <c r="O13" s="4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</row>
    <row r="14" spans="1:49" s="15" customFormat="1" ht="12.75" customHeight="1" x14ac:dyDescent="0.2">
      <c r="A14" s="51" t="s">
        <v>12</v>
      </c>
      <c r="B14" s="52">
        <v>187082</v>
      </c>
      <c r="C14" s="52">
        <v>187031</v>
      </c>
      <c r="D14" s="52">
        <v>187761</v>
      </c>
      <c r="E14" s="52">
        <v>188124</v>
      </c>
      <c r="F14" s="52">
        <v>189000</v>
      </c>
      <c r="G14" s="52">
        <v>192430</v>
      </c>
      <c r="H14" s="52">
        <v>188766</v>
      </c>
      <c r="I14" s="52">
        <v>186484</v>
      </c>
      <c r="J14" s="52">
        <v>185598</v>
      </c>
      <c r="K14" s="52">
        <v>183513</v>
      </c>
      <c r="L14" s="52">
        <v>185055</v>
      </c>
      <c r="M14" s="52">
        <v>182811</v>
      </c>
      <c r="N14" s="16"/>
      <c r="O14" s="4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</row>
    <row r="15" spans="1:49" s="15" customFormat="1" ht="12.75" customHeight="1" x14ac:dyDescent="0.2">
      <c r="A15" s="51" t="s">
        <v>5</v>
      </c>
      <c r="B15" s="52">
        <v>28442</v>
      </c>
      <c r="C15" s="52">
        <v>28410</v>
      </c>
      <c r="D15" s="52">
        <v>28678</v>
      </c>
      <c r="E15" s="52">
        <v>28264</v>
      </c>
      <c r="F15" s="52">
        <v>28194</v>
      </c>
      <c r="G15" s="52">
        <v>28336</v>
      </c>
      <c r="H15" s="52">
        <v>28688</v>
      </c>
      <c r="I15" s="52">
        <v>28366</v>
      </c>
      <c r="J15" s="52">
        <v>28393</v>
      </c>
      <c r="K15" s="52">
        <v>29016</v>
      </c>
      <c r="L15" s="52">
        <v>29676</v>
      </c>
      <c r="M15" s="52">
        <v>29790</v>
      </c>
      <c r="N15" s="16"/>
      <c r="O15" s="4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</row>
    <row r="16" spans="1:49" s="15" customFormat="1" ht="12.75" customHeight="1" x14ac:dyDescent="0.2">
      <c r="A16" s="51" t="s">
        <v>4</v>
      </c>
      <c r="B16" s="52">
        <v>5153</v>
      </c>
      <c r="C16" s="52">
        <v>5130</v>
      </c>
      <c r="D16" s="52">
        <v>5007</v>
      </c>
      <c r="E16" s="52">
        <v>5322</v>
      </c>
      <c r="F16" s="52">
        <v>5463</v>
      </c>
      <c r="G16" s="52">
        <v>5710</v>
      </c>
      <c r="H16" s="52">
        <v>5524</v>
      </c>
      <c r="I16" s="52">
        <v>5908</v>
      </c>
      <c r="J16" s="52">
        <v>6195</v>
      </c>
      <c r="K16" s="52">
        <v>6337</v>
      </c>
      <c r="L16" s="52">
        <v>6153</v>
      </c>
      <c r="M16" s="52">
        <v>5810</v>
      </c>
      <c r="N16" s="16"/>
      <c r="O16" s="4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</row>
    <row r="17" spans="1:49" s="15" customFormat="1" ht="22.5" x14ac:dyDescent="0.2">
      <c r="A17" s="51" t="s">
        <v>9</v>
      </c>
      <c r="B17" s="52">
        <v>48976</v>
      </c>
      <c r="C17" s="52">
        <v>49718</v>
      </c>
      <c r="D17" s="52">
        <v>49595</v>
      </c>
      <c r="E17" s="52">
        <v>48907</v>
      </c>
      <c r="F17" s="52">
        <v>48590</v>
      </c>
      <c r="G17" s="52">
        <v>48683</v>
      </c>
      <c r="H17" s="52">
        <v>45540</v>
      </c>
      <c r="I17" s="52">
        <v>48563</v>
      </c>
      <c r="J17" s="52">
        <v>51128</v>
      </c>
      <c r="K17" s="52">
        <v>51314</v>
      </c>
      <c r="L17" s="52">
        <v>51685</v>
      </c>
      <c r="M17" s="52">
        <v>47435</v>
      </c>
      <c r="N17" s="16"/>
      <c r="O17" s="4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</row>
    <row r="18" spans="1:49" s="15" customFormat="1" ht="22.5" x14ac:dyDescent="0.2">
      <c r="A18" s="51" t="s">
        <v>13</v>
      </c>
      <c r="B18" s="52">
        <v>118</v>
      </c>
      <c r="C18" s="52">
        <v>116</v>
      </c>
      <c r="D18" s="52">
        <v>116</v>
      </c>
      <c r="E18" s="52">
        <v>115</v>
      </c>
      <c r="F18" s="52">
        <v>115</v>
      </c>
      <c r="G18" s="52">
        <v>116</v>
      </c>
      <c r="H18" s="52">
        <v>121</v>
      </c>
      <c r="I18" s="52">
        <v>121</v>
      </c>
      <c r="J18" s="52">
        <v>126</v>
      </c>
      <c r="K18" s="52">
        <v>123</v>
      </c>
      <c r="L18" s="52">
        <v>126</v>
      </c>
      <c r="M18" s="52">
        <v>125</v>
      </c>
      <c r="N18" s="16"/>
      <c r="O18" s="4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</row>
    <row r="19" spans="1:49" s="15" customFormat="1" ht="22.5" x14ac:dyDescent="0.2">
      <c r="A19" s="51" t="s">
        <v>0</v>
      </c>
      <c r="B19" s="52">
        <v>15052</v>
      </c>
      <c r="C19" s="52">
        <v>15098</v>
      </c>
      <c r="D19" s="52">
        <v>15042</v>
      </c>
      <c r="E19" s="52">
        <v>15115</v>
      </c>
      <c r="F19" s="52">
        <v>15209</v>
      </c>
      <c r="G19" s="52">
        <v>15190</v>
      </c>
      <c r="H19" s="52">
        <v>15235</v>
      </c>
      <c r="I19" s="52">
        <v>15257</v>
      </c>
      <c r="J19" s="52">
        <v>15101</v>
      </c>
      <c r="K19" s="52">
        <v>15215</v>
      </c>
      <c r="L19" s="52">
        <v>14837</v>
      </c>
      <c r="M19" s="52">
        <v>14831</v>
      </c>
      <c r="N19" s="16"/>
      <c r="O19" s="4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</row>
    <row r="20" spans="1:49" s="15" customFormat="1" ht="11.25" x14ac:dyDescent="0.2">
      <c r="A20" s="51" t="s">
        <v>10</v>
      </c>
      <c r="B20" s="52">
        <v>24102</v>
      </c>
      <c r="C20" s="52">
        <v>24230</v>
      </c>
      <c r="D20" s="52">
        <v>24384</v>
      </c>
      <c r="E20" s="52">
        <v>24533</v>
      </c>
      <c r="F20" s="52">
        <v>24514</v>
      </c>
      <c r="G20" s="52">
        <v>24584</v>
      </c>
      <c r="H20" s="52">
        <v>24683</v>
      </c>
      <c r="I20" s="52">
        <v>24687</v>
      </c>
      <c r="J20" s="52">
        <v>24848</v>
      </c>
      <c r="K20" s="52">
        <v>24959</v>
      </c>
      <c r="L20" s="52">
        <v>25158</v>
      </c>
      <c r="M20" s="52">
        <v>24904</v>
      </c>
      <c r="N20" s="16"/>
      <c r="O20" s="4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</row>
    <row r="21" spans="1:49" s="15" customFormat="1" ht="11.25" x14ac:dyDescent="0.2">
      <c r="A21" s="51" t="s">
        <v>8</v>
      </c>
      <c r="B21" s="52">
        <v>46068</v>
      </c>
      <c r="C21" s="52">
        <v>46487</v>
      </c>
      <c r="D21" s="52">
        <v>47827</v>
      </c>
      <c r="E21" s="52">
        <v>48675</v>
      </c>
      <c r="F21" s="52">
        <v>48241</v>
      </c>
      <c r="G21" s="52">
        <v>48324</v>
      </c>
      <c r="H21" s="52">
        <v>47964</v>
      </c>
      <c r="I21" s="52">
        <v>48356</v>
      </c>
      <c r="J21" s="52">
        <v>48262</v>
      </c>
      <c r="K21" s="52">
        <v>48700</v>
      </c>
      <c r="L21" s="52">
        <v>48845</v>
      </c>
      <c r="M21" s="52">
        <v>46852</v>
      </c>
      <c r="N21" s="16"/>
      <c r="O21" s="4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</row>
    <row r="22" spans="1:49" s="15" customFormat="1" ht="11.25" x14ac:dyDescent="0.2">
      <c r="A22" s="51" t="s">
        <v>3</v>
      </c>
      <c r="B22" s="52">
        <v>165815</v>
      </c>
      <c r="C22" s="52">
        <v>167452</v>
      </c>
      <c r="D22" s="52">
        <v>167366</v>
      </c>
      <c r="E22" s="52">
        <v>167896</v>
      </c>
      <c r="F22" s="52">
        <v>169371</v>
      </c>
      <c r="G22" s="52">
        <v>169531</v>
      </c>
      <c r="H22" s="52">
        <v>169451</v>
      </c>
      <c r="I22" s="52">
        <v>172932</v>
      </c>
      <c r="J22" s="52">
        <v>174699</v>
      </c>
      <c r="K22" s="52">
        <v>172965</v>
      </c>
      <c r="L22" s="52">
        <v>176024</v>
      </c>
      <c r="M22" s="52">
        <v>175260</v>
      </c>
      <c r="N22" s="16"/>
      <c r="O22" s="4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</row>
    <row r="23" spans="1:49" s="15" customFormat="1" ht="11.25" x14ac:dyDescent="0.2">
      <c r="A23" s="51" t="s">
        <v>7</v>
      </c>
      <c r="B23" s="52">
        <v>17268</v>
      </c>
      <c r="C23" s="52">
        <v>17140</v>
      </c>
      <c r="D23" s="52">
        <v>16989</v>
      </c>
      <c r="E23" s="52">
        <v>17266</v>
      </c>
      <c r="F23" s="52">
        <v>17439</v>
      </c>
      <c r="G23" s="52">
        <v>17633</v>
      </c>
      <c r="H23" s="52">
        <v>17925</v>
      </c>
      <c r="I23" s="52">
        <v>17839</v>
      </c>
      <c r="J23" s="52">
        <v>18058</v>
      </c>
      <c r="K23" s="52">
        <v>17981</v>
      </c>
      <c r="L23" s="52">
        <v>18287</v>
      </c>
      <c r="M23" s="52">
        <v>17902</v>
      </c>
      <c r="N23" s="16"/>
      <c r="O23" s="4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</row>
    <row r="24" spans="1:49" s="15" customFormat="1" ht="11.25" x14ac:dyDescent="0.2">
      <c r="A24" s="51" t="s">
        <v>2</v>
      </c>
      <c r="B24" s="52">
        <v>5198</v>
      </c>
      <c r="C24" s="52">
        <v>5124</v>
      </c>
      <c r="D24" s="52">
        <v>5143</v>
      </c>
      <c r="E24" s="52">
        <v>5172</v>
      </c>
      <c r="F24" s="52">
        <v>5082</v>
      </c>
      <c r="G24" s="52">
        <v>5065</v>
      </c>
      <c r="H24" s="52">
        <v>5061</v>
      </c>
      <c r="I24" s="52">
        <v>5083</v>
      </c>
      <c r="J24" s="52">
        <v>5236</v>
      </c>
      <c r="K24" s="52">
        <v>4762</v>
      </c>
      <c r="L24" s="52">
        <v>4800</v>
      </c>
      <c r="M24" s="52">
        <v>4726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</row>
    <row r="25" spans="1:49" s="3" customFormat="1" x14ac:dyDescent="0.2">
      <c r="A25" s="53" t="s">
        <v>67</v>
      </c>
      <c r="B25" s="69">
        <f t="shared" ref="B25:H25" si="0">SUM(B11:B24)</f>
        <v>606610</v>
      </c>
      <c r="C25" s="69">
        <f t="shared" si="0"/>
        <v>609686</v>
      </c>
      <c r="D25" s="69">
        <f t="shared" si="0"/>
        <v>611898</v>
      </c>
      <c r="E25" s="69">
        <f t="shared" si="0"/>
        <v>613725</v>
      </c>
      <c r="F25" s="69">
        <f t="shared" si="0"/>
        <v>615194</v>
      </c>
      <c r="G25" s="69">
        <f t="shared" si="0"/>
        <v>619090</v>
      </c>
      <c r="H25" s="69">
        <f t="shared" si="0"/>
        <v>612082</v>
      </c>
      <c r="I25" s="69">
        <f>SUM(I11:I24)</f>
        <v>616951</v>
      </c>
      <c r="J25" s="69">
        <f>SUM(J11:J24)</f>
        <v>621348</v>
      </c>
      <c r="K25" s="69">
        <f>SUM(K11:K24)</f>
        <v>619665</v>
      </c>
      <c r="L25" s="69">
        <f>SUM(L11:L24)</f>
        <v>625598</v>
      </c>
      <c r="M25" s="69">
        <f>SUM(M11:M24)</f>
        <v>614655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</row>
    <row r="26" spans="1:49" ht="15" customHeight="1" x14ac:dyDescent="0.2">
      <c r="A26" s="55" t="s">
        <v>76</v>
      </c>
      <c r="B26" s="56">
        <f>+(B25/'2017'!M25)-1</f>
        <v>2.4838582267268094E-3</v>
      </c>
      <c r="C26" s="56">
        <f t="shared" ref="C26:J26" si="1">+(C25/B25)-1</f>
        <v>5.0708033167934374E-3</v>
      </c>
      <c r="D26" s="56">
        <f t="shared" si="1"/>
        <v>3.6280970860409489E-3</v>
      </c>
      <c r="E26" s="56">
        <f t="shared" si="1"/>
        <v>2.9857917496052266E-3</v>
      </c>
      <c r="F26" s="56">
        <f t="shared" si="1"/>
        <v>2.3935801865655471E-3</v>
      </c>
      <c r="G26" s="56">
        <f t="shared" si="1"/>
        <v>6.3329616348664075E-3</v>
      </c>
      <c r="H26" s="56">
        <f t="shared" si="1"/>
        <v>-1.1319840410925708E-2</v>
      </c>
      <c r="I26" s="56">
        <f t="shared" si="1"/>
        <v>7.9548165115130853E-3</v>
      </c>
      <c r="J26" s="56">
        <f t="shared" si="1"/>
        <v>7.1269841527121791E-3</v>
      </c>
      <c r="K26" s="56">
        <f>+(K25/J25)-1</f>
        <v>-2.7086270495760845E-3</v>
      </c>
      <c r="L26" s="56">
        <f t="shared" ref="L26:M26" si="2">+(L25/K25)-1</f>
        <v>9.5745281724803899E-3</v>
      </c>
      <c r="M26" s="56">
        <f t="shared" si="2"/>
        <v>-1.7492063593553708E-2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</row>
    <row r="27" spans="1:49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</row>
    <row r="28" spans="1:49" customFormat="1" ht="10.5" customHeight="1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49" customFormat="1" x14ac:dyDescent="0.2">
      <c r="A29" s="71" t="s">
        <v>110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:49" x14ac:dyDescent="0.2">
      <c r="A30" s="2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</row>
    <row r="31" spans="1:49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</row>
    <row r="32" spans="1:49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</sheetData>
  <mergeCells count="8">
    <mergeCell ref="A9:A10"/>
    <mergeCell ref="B9:M9"/>
    <mergeCell ref="A2:M2"/>
    <mergeCell ref="A3:M3"/>
    <mergeCell ref="A4:M4"/>
    <mergeCell ref="A5:M5"/>
    <mergeCell ref="A7:M7"/>
    <mergeCell ref="A8:M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2"/>
  <sheetViews>
    <sheetView workbookViewId="0">
      <selection activeCell="R19" sqref="R19"/>
    </sheetView>
  </sheetViews>
  <sheetFormatPr baseColWidth="10" defaultColWidth="7.5703125" defaultRowHeight="12.75" x14ac:dyDescent="0.2"/>
  <cols>
    <col min="1" max="1" width="43.42578125" style="1" customWidth="1"/>
    <col min="2" max="13" width="7.7109375" style="1" customWidth="1"/>
    <col min="14" max="16384" width="7.5703125" style="1"/>
  </cols>
  <sheetData>
    <row r="1" spans="1:49" s="2" customFormat="1" ht="20.25" x14ac:dyDescent="0.2">
      <c r="A1" s="57" t="s">
        <v>81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49" s="5" customFormat="1" ht="15.75" customHeight="1" x14ac:dyDescent="0.2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8"/>
      <c r="O2" s="8"/>
      <c r="P2" s="8"/>
      <c r="Q2" s="8"/>
      <c r="R2" s="8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</row>
    <row r="3" spans="1:49" s="5" customFormat="1" ht="15.75" customHeight="1" x14ac:dyDescent="0.2">
      <c r="A3" s="188" t="s">
        <v>73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8"/>
      <c r="O3" s="8"/>
      <c r="P3" s="8"/>
      <c r="Q3" s="8"/>
      <c r="R3" s="8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</row>
    <row r="4" spans="1:49" ht="12.75" customHeight="1" x14ac:dyDescent="0.3">
      <c r="A4" s="188" t="s">
        <v>69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2"/>
      <c r="O4" s="12"/>
      <c r="P4" s="12"/>
      <c r="Q4" s="12"/>
      <c r="R4" s="12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</row>
    <row r="5" spans="1:49" ht="12.75" customHeight="1" x14ac:dyDescent="0.2">
      <c r="A5" s="188">
        <v>2019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</row>
    <row r="6" spans="1:49" s="13" customFormat="1" ht="13.5" customHeight="1" x14ac:dyDescent="0.3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</row>
    <row r="7" spans="1:49" s="13" customFormat="1" ht="13.5" customHeight="1" x14ac:dyDescent="0.3">
      <c r="A7" s="200" t="s">
        <v>79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</row>
    <row r="8" spans="1:49" s="15" customFormat="1" ht="13.5" customHeight="1" x14ac:dyDescent="0.2">
      <c r="A8" s="202" t="s">
        <v>174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</row>
    <row r="9" spans="1:49" s="15" customFormat="1" ht="11.25" x14ac:dyDescent="0.2">
      <c r="A9" s="184" t="s">
        <v>68</v>
      </c>
      <c r="B9" s="184">
        <v>2019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</row>
    <row r="10" spans="1:49" s="15" customFormat="1" ht="21" customHeight="1" x14ac:dyDescent="0.2">
      <c r="A10" s="185"/>
      <c r="B10" s="133" t="s">
        <v>99</v>
      </c>
      <c r="C10" s="133" t="s">
        <v>100</v>
      </c>
      <c r="D10" s="133" t="s">
        <v>101</v>
      </c>
      <c r="E10" s="133" t="s">
        <v>102</v>
      </c>
      <c r="F10" s="133" t="s">
        <v>103</v>
      </c>
      <c r="G10" s="133" t="s">
        <v>104</v>
      </c>
      <c r="H10" s="133" t="s">
        <v>105</v>
      </c>
      <c r="I10" s="133" t="s">
        <v>106</v>
      </c>
      <c r="J10" s="133" t="s">
        <v>107</v>
      </c>
      <c r="K10" s="133" t="s">
        <v>108</v>
      </c>
      <c r="L10" s="133" t="s">
        <v>109</v>
      </c>
      <c r="M10" s="133" t="s">
        <v>78</v>
      </c>
      <c r="N10" s="16"/>
      <c r="O10" s="4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</row>
    <row r="11" spans="1:49" s="15" customFormat="1" ht="22.5" x14ac:dyDescent="0.2">
      <c r="A11" s="51" t="s">
        <v>11</v>
      </c>
      <c r="B11" s="52">
        <v>6086</v>
      </c>
      <c r="C11" s="52">
        <v>6086</v>
      </c>
      <c r="D11" s="52">
        <v>6185</v>
      </c>
      <c r="E11" s="52">
        <v>6213</v>
      </c>
      <c r="F11" s="52"/>
      <c r="G11" s="52"/>
      <c r="H11" s="52"/>
      <c r="I11" s="52"/>
      <c r="J11" s="52"/>
      <c r="K11" s="52"/>
      <c r="L11" s="52"/>
      <c r="M11" s="52"/>
      <c r="N11" s="16"/>
      <c r="O11" s="4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</row>
    <row r="12" spans="1:49" s="15" customFormat="1" ht="12.75" customHeight="1" x14ac:dyDescent="0.2">
      <c r="A12" s="51" t="s">
        <v>6</v>
      </c>
      <c r="B12" s="52">
        <v>51408</v>
      </c>
      <c r="C12" s="52">
        <v>51924</v>
      </c>
      <c r="D12" s="52">
        <v>52242</v>
      </c>
      <c r="E12" s="52">
        <v>52585</v>
      </c>
      <c r="F12" s="52"/>
      <c r="G12" s="52"/>
      <c r="H12" s="52"/>
      <c r="I12" s="52"/>
      <c r="J12" s="52"/>
      <c r="K12" s="52"/>
      <c r="L12" s="52"/>
      <c r="M12" s="52"/>
      <c r="N12" s="16"/>
      <c r="O12" s="4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</row>
    <row r="13" spans="1:49" s="15" customFormat="1" ht="12.75" customHeight="1" x14ac:dyDescent="0.2">
      <c r="A13" s="51" t="s">
        <v>1</v>
      </c>
      <c r="B13" s="52">
        <v>6149</v>
      </c>
      <c r="C13" s="52">
        <v>6106</v>
      </c>
      <c r="D13" s="52">
        <v>6061</v>
      </c>
      <c r="E13" s="52">
        <v>5998</v>
      </c>
      <c r="F13" s="52"/>
      <c r="G13" s="52"/>
      <c r="H13" s="52"/>
      <c r="I13" s="52"/>
      <c r="J13" s="52"/>
      <c r="K13" s="52"/>
      <c r="L13" s="52"/>
      <c r="M13" s="52"/>
      <c r="N13" s="16"/>
      <c r="O13" s="4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</row>
    <row r="14" spans="1:49" s="15" customFormat="1" ht="12.75" customHeight="1" x14ac:dyDescent="0.2">
      <c r="A14" s="51" t="s">
        <v>12</v>
      </c>
      <c r="B14" s="52">
        <v>182364</v>
      </c>
      <c r="C14" s="52">
        <v>184429</v>
      </c>
      <c r="D14" s="52">
        <v>185451</v>
      </c>
      <c r="E14" s="52">
        <v>186644</v>
      </c>
      <c r="F14" s="52"/>
      <c r="G14" s="52"/>
      <c r="H14" s="52"/>
      <c r="I14" s="52"/>
      <c r="J14" s="52"/>
      <c r="K14" s="52"/>
      <c r="L14" s="52"/>
      <c r="M14" s="52"/>
      <c r="N14" s="16"/>
      <c r="O14" s="4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</row>
    <row r="15" spans="1:49" s="15" customFormat="1" ht="12.75" customHeight="1" x14ac:dyDescent="0.2">
      <c r="A15" s="51" t="s">
        <v>5</v>
      </c>
      <c r="B15" s="52">
        <v>30011</v>
      </c>
      <c r="C15" s="52">
        <v>29978</v>
      </c>
      <c r="D15" s="52">
        <v>30085</v>
      </c>
      <c r="E15" s="52">
        <v>30394</v>
      </c>
      <c r="F15" s="52"/>
      <c r="G15" s="52"/>
      <c r="H15" s="52"/>
      <c r="I15" s="52"/>
      <c r="J15" s="52"/>
      <c r="K15" s="52"/>
      <c r="L15" s="52"/>
      <c r="M15" s="52"/>
      <c r="N15" s="16"/>
      <c r="O15" s="4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</row>
    <row r="16" spans="1:49" s="15" customFormat="1" ht="12.75" customHeight="1" x14ac:dyDescent="0.2">
      <c r="A16" s="51" t="s">
        <v>4</v>
      </c>
      <c r="B16" s="52">
        <v>5939</v>
      </c>
      <c r="C16" s="52">
        <v>5981</v>
      </c>
      <c r="D16" s="52">
        <v>5835</v>
      </c>
      <c r="E16" s="52">
        <v>5859</v>
      </c>
      <c r="F16" s="52"/>
      <c r="G16" s="52"/>
      <c r="H16" s="52"/>
      <c r="I16" s="52"/>
      <c r="J16" s="52"/>
      <c r="K16" s="52"/>
      <c r="L16" s="52"/>
      <c r="M16" s="52"/>
      <c r="N16" s="16"/>
      <c r="O16" s="4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</row>
    <row r="17" spans="1:49" s="15" customFormat="1" ht="22.5" x14ac:dyDescent="0.2">
      <c r="A17" s="51" t="s">
        <v>9</v>
      </c>
      <c r="B17" s="52">
        <v>50766</v>
      </c>
      <c r="C17" s="52">
        <v>51272</v>
      </c>
      <c r="D17" s="52">
        <v>51518</v>
      </c>
      <c r="E17" s="52">
        <v>50314</v>
      </c>
      <c r="F17" s="52"/>
      <c r="G17" s="52"/>
      <c r="H17" s="52"/>
      <c r="I17" s="52"/>
      <c r="J17" s="52"/>
      <c r="K17" s="52"/>
      <c r="L17" s="52"/>
      <c r="M17" s="52"/>
      <c r="N17" s="16"/>
      <c r="O17" s="4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</row>
    <row r="18" spans="1:49" s="15" customFormat="1" ht="22.5" x14ac:dyDescent="0.2">
      <c r="A18" s="51" t="s">
        <v>13</v>
      </c>
      <c r="B18" s="52">
        <v>125</v>
      </c>
      <c r="C18" s="52">
        <v>125</v>
      </c>
      <c r="D18" s="52">
        <v>122</v>
      </c>
      <c r="E18" s="52">
        <v>122</v>
      </c>
      <c r="F18" s="52"/>
      <c r="G18" s="52"/>
      <c r="H18" s="52"/>
      <c r="I18" s="52"/>
      <c r="J18" s="52"/>
      <c r="K18" s="52"/>
      <c r="L18" s="52"/>
      <c r="M18" s="52"/>
      <c r="N18" s="16"/>
      <c r="O18" s="4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</row>
    <row r="19" spans="1:49" s="15" customFormat="1" ht="22.5" x14ac:dyDescent="0.2">
      <c r="A19" s="51" t="s">
        <v>0</v>
      </c>
      <c r="B19" s="52">
        <v>14889</v>
      </c>
      <c r="C19" s="52">
        <v>14931</v>
      </c>
      <c r="D19" s="52">
        <v>14911</v>
      </c>
      <c r="E19" s="52">
        <v>14806</v>
      </c>
      <c r="F19" s="52"/>
      <c r="G19" s="52"/>
      <c r="H19" s="52"/>
      <c r="I19" s="52"/>
      <c r="J19" s="52"/>
      <c r="K19" s="52"/>
      <c r="L19" s="52"/>
      <c r="M19" s="52"/>
      <c r="N19" s="16"/>
      <c r="O19" s="4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</row>
    <row r="20" spans="1:49" s="15" customFormat="1" ht="11.25" x14ac:dyDescent="0.2">
      <c r="A20" s="51" t="s">
        <v>10</v>
      </c>
      <c r="B20" s="52">
        <v>24666</v>
      </c>
      <c r="C20" s="52">
        <v>24508</v>
      </c>
      <c r="D20" s="52">
        <v>24677</v>
      </c>
      <c r="E20" s="52">
        <v>24790</v>
      </c>
      <c r="F20" s="52"/>
      <c r="G20" s="52"/>
      <c r="H20" s="52"/>
      <c r="I20" s="52"/>
      <c r="J20" s="52"/>
      <c r="K20" s="52"/>
      <c r="L20" s="52"/>
      <c r="M20" s="52"/>
      <c r="N20" s="16"/>
      <c r="O20" s="4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</row>
    <row r="21" spans="1:49" s="15" customFormat="1" ht="11.25" x14ac:dyDescent="0.2">
      <c r="A21" s="51" t="s">
        <v>8</v>
      </c>
      <c r="B21" s="52">
        <v>45957</v>
      </c>
      <c r="C21" s="52">
        <v>46349</v>
      </c>
      <c r="D21" s="52">
        <v>46549</v>
      </c>
      <c r="E21" s="52">
        <v>46558</v>
      </c>
      <c r="F21" s="52"/>
      <c r="G21" s="52"/>
      <c r="H21" s="52"/>
      <c r="I21" s="52"/>
      <c r="J21" s="52"/>
      <c r="K21" s="52"/>
      <c r="L21" s="52"/>
      <c r="M21" s="52"/>
      <c r="N21" s="16"/>
      <c r="O21" s="4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</row>
    <row r="22" spans="1:49" s="15" customFormat="1" ht="11.25" x14ac:dyDescent="0.2">
      <c r="A22" s="51" t="s">
        <v>3</v>
      </c>
      <c r="B22" s="52">
        <v>178589</v>
      </c>
      <c r="C22" s="52">
        <v>181426</v>
      </c>
      <c r="D22" s="52">
        <v>181653</v>
      </c>
      <c r="E22" s="52">
        <v>182858</v>
      </c>
      <c r="F22" s="52"/>
      <c r="G22" s="52"/>
      <c r="H22" s="52"/>
      <c r="I22" s="52"/>
      <c r="J22" s="52"/>
      <c r="K22" s="52"/>
      <c r="L22" s="52"/>
      <c r="M22" s="52"/>
      <c r="N22" s="16"/>
      <c r="O22" s="4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</row>
    <row r="23" spans="1:49" s="15" customFormat="1" ht="11.25" x14ac:dyDescent="0.2">
      <c r="A23" s="51" t="s">
        <v>7</v>
      </c>
      <c r="B23" s="52">
        <v>17952</v>
      </c>
      <c r="C23" s="52">
        <v>18227</v>
      </c>
      <c r="D23" s="52">
        <v>18443</v>
      </c>
      <c r="E23" s="52">
        <v>18771</v>
      </c>
      <c r="F23" s="52"/>
      <c r="G23" s="52"/>
      <c r="H23" s="52"/>
      <c r="I23" s="52"/>
      <c r="J23" s="52"/>
      <c r="K23" s="52"/>
      <c r="L23" s="52"/>
      <c r="M23" s="52"/>
      <c r="N23" s="16"/>
      <c r="O23" s="4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</row>
    <row r="24" spans="1:49" s="15" customFormat="1" ht="11.25" x14ac:dyDescent="0.2">
      <c r="A24" s="51" t="s">
        <v>2</v>
      </c>
      <c r="B24" s="52">
        <v>4734</v>
      </c>
      <c r="C24" s="52">
        <v>4708</v>
      </c>
      <c r="D24" s="52">
        <v>4703</v>
      </c>
      <c r="E24" s="52">
        <v>4890</v>
      </c>
      <c r="F24" s="52"/>
      <c r="G24" s="52"/>
      <c r="H24" s="52"/>
      <c r="I24" s="52"/>
      <c r="J24" s="52"/>
      <c r="K24" s="52"/>
      <c r="L24" s="52"/>
      <c r="M24" s="52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</row>
    <row r="25" spans="1:49" s="3" customFormat="1" x14ac:dyDescent="0.2">
      <c r="A25" s="53" t="s">
        <v>67</v>
      </c>
      <c r="B25" s="69">
        <f t="shared" ref="B25" si="0">SUM(B11:B24)</f>
        <v>619635</v>
      </c>
      <c r="C25" s="69">
        <f>SUM(C11:C24)</f>
        <v>626050</v>
      </c>
      <c r="D25" s="69">
        <f>SUM(D11:D24)</f>
        <v>628435</v>
      </c>
      <c r="E25" s="69">
        <f>SUM(E11:E24)</f>
        <v>630802</v>
      </c>
      <c r="F25" s="69"/>
      <c r="G25" s="69"/>
      <c r="H25" s="69"/>
      <c r="I25" s="69"/>
      <c r="J25" s="69"/>
      <c r="K25" s="69"/>
      <c r="L25" s="69"/>
      <c r="M25" s="69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</row>
    <row r="26" spans="1:49" ht="15" customHeight="1" x14ac:dyDescent="0.2">
      <c r="A26" s="55" t="s">
        <v>76</v>
      </c>
      <c r="B26" s="56">
        <f>+(B25/'2018'!M25)-1</f>
        <v>8.1021060594967942E-3</v>
      </c>
      <c r="C26" s="56">
        <f>C25/B25-1</f>
        <v>1.0352869027734135E-2</v>
      </c>
      <c r="D26" s="56">
        <f>+(D25/C25)-1</f>
        <v>3.8095998722147417E-3</v>
      </c>
      <c r="E26" s="56">
        <f>+(E25/D25)-1</f>
        <v>3.7664993197388252E-3</v>
      </c>
      <c r="F26" s="56"/>
      <c r="G26" s="56"/>
      <c r="H26" s="56"/>
      <c r="I26" s="56"/>
      <c r="J26" s="56"/>
      <c r="K26" s="56"/>
      <c r="L26" s="56"/>
      <c r="M26" s="5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</row>
    <row r="27" spans="1:49" x14ac:dyDescent="0.2">
      <c r="A27" s="6"/>
      <c r="B27" s="6"/>
      <c r="C27" s="6"/>
      <c r="D27" s="6"/>
      <c r="E27" s="208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</row>
    <row r="28" spans="1:49" customFormat="1" ht="10.5" customHeight="1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49" customFormat="1" x14ac:dyDescent="0.2">
      <c r="A29" s="71" t="s">
        <v>110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:49" x14ac:dyDescent="0.2">
      <c r="A30" s="2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</row>
    <row r="31" spans="1:49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</row>
    <row r="32" spans="1:49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</sheetData>
  <mergeCells count="8">
    <mergeCell ref="A9:A10"/>
    <mergeCell ref="B9:M9"/>
    <mergeCell ref="A2:M2"/>
    <mergeCell ref="A3:M3"/>
    <mergeCell ref="A4:M4"/>
    <mergeCell ref="A5:M5"/>
    <mergeCell ref="A7:M7"/>
    <mergeCell ref="A8:M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2"/>
  <sheetViews>
    <sheetView workbookViewId="0"/>
  </sheetViews>
  <sheetFormatPr baseColWidth="10" defaultColWidth="7.5703125" defaultRowHeight="12.75" x14ac:dyDescent="0.2"/>
  <cols>
    <col min="1" max="1" width="43.28515625" style="1" customWidth="1"/>
    <col min="2" max="13" width="7.42578125" style="1" customWidth="1"/>
    <col min="14" max="14" width="17.85546875" style="1" customWidth="1"/>
    <col min="15" max="16384" width="7.5703125" style="1"/>
  </cols>
  <sheetData>
    <row r="1" spans="1:55" s="2" customFormat="1" ht="20.25" x14ac:dyDescent="0.2">
      <c r="A1" s="57" t="s">
        <v>81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55" s="5" customFormat="1" ht="15.75" customHeight="1" x14ac:dyDescent="0.2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</row>
    <row r="3" spans="1:55" s="5" customFormat="1" ht="15.75" customHeight="1" x14ac:dyDescent="0.2">
      <c r="A3" s="188" t="s">
        <v>73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7"/>
      <c r="O3" s="7"/>
      <c r="P3" s="7"/>
      <c r="Q3" s="7"/>
      <c r="R3" s="8"/>
      <c r="S3" s="8"/>
      <c r="T3" s="8"/>
      <c r="U3" s="8"/>
      <c r="V3" s="8"/>
      <c r="W3" s="8"/>
      <c r="X3" s="8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</row>
    <row r="4" spans="1:55" s="10" customFormat="1" ht="12.75" customHeight="1" x14ac:dyDescent="0.3">
      <c r="A4" s="188" t="s">
        <v>69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</row>
    <row r="5" spans="1:55" s="10" customFormat="1" ht="12.75" customHeight="1" x14ac:dyDescent="0.2">
      <c r="A5" s="188">
        <v>2000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1"/>
      <c r="O5" s="11"/>
      <c r="P5" s="11"/>
      <c r="Q5" s="11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</row>
    <row r="6" spans="1:55" s="13" customFormat="1" ht="13.5" customHeight="1" x14ac:dyDescent="0.3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</row>
    <row r="7" spans="1:55" s="13" customFormat="1" ht="13.5" customHeight="1" x14ac:dyDescent="0.3">
      <c r="A7" s="198" t="s">
        <v>79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</row>
    <row r="8" spans="1:55" s="15" customFormat="1" ht="13.5" customHeight="1" x14ac:dyDescent="0.2">
      <c r="A8" s="199" t="s">
        <v>80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55" s="15" customFormat="1" ht="11.25" x14ac:dyDescent="0.2">
      <c r="A9" s="185" t="s">
        <v>68</v>
      </c>
      <c r="B9" s="185">
        <v>2000</v>
      </c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55" s="15" customFormat="1" ht="21" customHeight="1" x14ac:dyDescent="0.2">
      <c r="A10" s="185"/>
      <c r="B10" s="50" t="s">
        <v>99</v>
      </c>
      <c r="C10" s="50" t="s">
        <v>100</v>
      </c>
      <c r="D10" s="76" t="s">
        <v>101</v>
      </c>
      <c r="E10" s="76" t="s">
        <v>102</v>
      </c>
      <c r="F10" s="76" t="s">
        <v>103</v>
      </c>
      <c r="G10" s="76" t="s">
        <v>104</v>
      </c>
      <c r="H10" s="76" t="s">
        <v>105</v>
      </c>
      <c r="I10" s="76" t="s">
        <v>106</v>
      </c>
      <c r="J10" s="76" t="s">
        <v>107</v>
      </c>
      <c r="K10" s="76" t="s">
        <v>108</v>
      </c>
      <c r="L10" s="76" t="s">
        <v>109</v>
      </c>
      <c r="M10" s="76" t="s">
        <v>78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55" s="15" customFormat="1" ht="22.5" x14ac:dyDescent="0.2">
      <c r="A11" s="51" t="s">
        <v>0</v>
      </c>
      <c r="B11" s="52">
        <v>12690</v>
      </c>
      <c r="C11" s="52">
        <v>12731</v>
      </c>
      <c r="D11" s="52">
        <v>12389</v>
      </c>
      <c r="E11" s="52">
        <v>12243</v>
      </c>
      <c r="F11" s="52">
        <v>12005</v>
      </c>
      <c r="G11" s="52">
        <v>11909</v>
      </c>
      <c r="H11" s="52">
        <v>11754</v>
      </c>
      <c r="I11" s="52">
        <v>11586</v>
      </c>
      <c r="J11" s="52">
        <v>11580</v>
      </c>
      <c r="K11" s="52">
        <v>11490</v>
      </c>
      <c r="L11" s="52">
        <v>10828</v>
      </c>
      <c r="M11" s="52">
        <v>10498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55" s="15" customFormat="1" ht="12.75" customHeight="1" x14ac:dyDescent="0.2">
      <c r="A12" s="51" t="s">
        <v>1</v>
      </c>
      <c r="B12" s="52">
        <v>2329</v>
      </c>
      <c r="C12" s="52">
        <v>2332</v>
      </c>
      <c r="D12" s="52">
        <v>2343</v>
      </c>
      <c r="E12" s="52">
        <v>2215</v>
      </c>
      <c r="F12" s="52">
        <v>2211</v>
      </c>
      <c r="G12" s="52">
        <v>2234</v>
      </c>
      <c r="H12" s="52">
        <v>2231</v>
      </c>
      <c r="I12" s="52">
        <v>2238</v>
      </c>
      <c r="J12" s="52">
        <v>2243</v>
      </c>
      <c r="K12" s="52">
        <v>2278</v>
      </c>
      <c r="L12" s="52">
        <v>2360</v>
      </c>
      <c r="M12" s="52">
        <v>2349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55" s="15" customFormat="1" ht="12.75" customHeight="1" x14ac:dyDescent="0.2">
      <c r="A13" s="51" t="s">
        <v>2</v>
      </c>
      <c r="B13" s="52">
        <v>2548</v>
      </c>
      <c r="C13" s="52">
        <v>2597</v>
      </c>
      <c r="D13" s="52">
        <v>2660</v>
      </c>
      <c r="E13" s="52">
        <v>2664</v>
      </c>
      <c r="F13" s="52">
        <v>2615</v>
      </c>
      <c r="G13" s="52">
        <v>2645</v>
      </c>
      <c r="H13" s="52">
        <v>2690</v>
      </c>
      <c r="I13" s="52">
        <v>2767</v>
      </c>
      <c r="J13" s="52">
        <v>2753</v>
      </c>
      <c r="K13" s="52">
        <v>2692</v>
      </c>
      <c r="L13" s="52">
        <v>2753</v>
      </c>
      <c r="M13" s="52">
        <v>2749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55" s="15" customFormat="1" ht="12.75" customHeight="1" x14ac:dyDescent="0.2">
      <c r="A14" s="51" t="s">
        <v>3</v>
      </c>
      <c r="B14" s="52">
        <v>68183</v>
      </c>
      <c r="C14" s="52">
        <v>69179</v>
      </c>
      <c r="D14" s="52">
        <v>69481</v>
      </c>
      <c r="E14" s="52">
        <v>69709</v>
      </c>
      <c r="F14" s="52">
        <v>70436</v>
      </c>
      <c r="G14" s="52">
        <v>73291</v>
      </c>
      <c r="H14" s="52">
        <v>75692</v>
      </c>
      <c r="I14" s="52">
        <v>76798</v>
      </c>
      <c r="J14" s="52">
        <v>77358</v>
      </c>
      <c r="K14" s="52">
        <v>79067</v>
      </c>
      <c r="L14" s="52">
        <v>80217</v>
      </c>
      <c r="M14" s="52">
        <v>76991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55" s="15" customFormat="1" ht="12.75" customHeight="1" x14ac:dyDescent="0.2">
      <c r="A15" s="51" t="s">
        <v>4</v>
      </c>
      <c r="B15" s="52">
        <v>1901</v>
      </c>
      <c r="C15" s="52">
        <v>1922</v>
      </c>
      <c r="D15" s="52">
        <v>1955</v>
      </c>
      <c r="E15" s="52">
        <v>1970</v>
      </c>
      <c r="F15" s="52">
        <v>2025</v>
      </c>
      <c r="G15" s="52">
        <v>2065</v>
      </c>
      <c r="H15" s="52">
        <v>2097</v>
      </c>
      <c r="I15" s="52">
        <v>2158</v>
      </c>
      <c r="J15" s="52">
        <v>2223</v>
      </c>
      <c r="K15" s="52">
        <v>2310</v>
      </c>
      <c r="L15" s="52">
        <v>2374</v>
      </c>
      <c r="M15" s="52">
        <v>2301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55" s="15" customFormat="1" ht="12.75" customHeight="1" x14ac:dyDescent="0.2">
      <c r="A16" s="51" t="s">
        <v>5</v>
      </c>
      <c r="B16" s="52">
        <v>21946</v>
      </c>
      <c r="C16" s="52">
        <v>22245</v>
      </c>
      <c r="D16" s="52">
        <v>22393</v>
      </c>
      <c r="E16" s="52">
        <v>22332</v>
      </c>
      <c r="F16" s="52">
        <v>21715</v>
      </c>
      <c r="G16" s="52">
        <v>21615</v>
      </c>
      <c r="H16" s="52">
        <v>22064</v>
      </c>
      <c r="I16" s="52">
        <v>21665</v>
      </c>
      <c r="J16" s="52">
        <v>21315</v>
      </c>
      <c r="K16" s="52">
        <v>21573</v>
      </c>
      <c r="L16" s="52">
        <v>22258</v>
      </c>
      <c r="M16" s="52">
        <v>22084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55" s="15" customFormat="1" ht="12.75" customHeight="1" x14ac:dyDescent="0.2">
      <c r="A17" s="51" t="s">
        <v>6</v>
      </c>
      <c r="B17" s="52">
        <v>26797</v>
      </c>
      <c r="C17" s="52">
        <v>26907</v>
      </c>
      <c r="D17" s="52">
        <v>26909</v>
      </c>
      <c r="E17" s="52">
        <v>26641</v>
      </c>
      <c r="F17" s="52">
        <v>26593</v>
      </c>
      <c r="G17" s="52">
        <v>26365</v>
      </c>
      <c r="H17" s="52">
        <v>26875</v>
      </c>
      <c r="I17" s="52">
        <v>26992</v>
      </c>
      <c r="J17" s="52">
        <v>26786</v>
      </c>
      <c r="K17" s="52">
        <v>27411</v>
      </c>
      <c r="L17" s="52">
        <v>28454</v>
      </c>
      <c r="M17" s="52">
        <v>28349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55" s="15" customFormat="1" ht="12.75" customHeight="1" x14ac:dyDescent="0.2">
      <c r="A18" s="51" t="s">
        <v>7</v>
      </c>
      <c r="B18" s="52">
        <v>10771</v>
      </c>
      <c r="C18" s="52">
        <v>10849</v>
      </c>
      <c r="D18" s="52">
        <v>11169</v>
      </c>
      <c r="E18" s="52">
        <v>11357</v>
      </c>
      <c r="F18" s="52">
        <v>11360</v>
      </c>
      <c r="G18" s="52">
        <v>11499</v>
      </c>
      <c r="H18" s="52">
        <v>11701</v>
      </c>
      <c r="I18" s="52">
        <v>11682</v>
      </c>
      <c r="J18" s="52">
        <v>11644</v>
      </c>
      <c r="K18" s="52">
        <v>11549</v>
      </c>
      <c r="L18" s="52">
        <v>11498</v>
      </c>
      <c r="M18" s="52">
        <v>11431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55" s="15" customFormat="1" ht="11.25" x14ac:dyDescent="0.2">
      <c r="A19" s="51" t="s">
        <v>8</v>
      </c>
      <c r="B19" s="52">
        <v>27774</v>
      </c>
      <c r="C19" s="52">
        <v>28186</v>
      </c>
      <c r="D19" s="52">
        <v>28586</v>
      </c>
      <c r="E19" s="52">
        <v>28585</v>
      </c>
      <c r="F19" s="52">
        <v>28811</v>
      </c>
      <c r="G19" s="52">
        <v>29262</v>
      </c>
      <c r="H19" s="52">
        <v>29549</v>
      </c>
      <c r="I19" s="52">
        <v>29359</v>
      </c>
      <c r="J19" s="52">
        <v>29953</v>
      </c>
      <c r="K19" s="52">
        <v>30215</v>
      </c>
      <c r="L19" s="52">
        <v>30470</v>
      </c>
      <c r="M19" s="52">
        <v>30190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55" s="15" customFormat="1" ht="22.5" x14ac:dyDescent="0.2">
      <c r="A20" s="51" t="s">
        <v>9</v>
      </c>
      <c r="B20" s="52">
        <v>33821</v>
      </c>
      <c r="C20" s="52">
        <v>34116</v>
      </c>
      <c r="D20" s="52">
        <v>34375</v>
      </c>
      <c r="E20" s="52">
        <v>34098</v>
      </c>
      <c r="F20" s="52">
        <v>34427</v>
      </c>
      <c r="G20" s="52">
        <v>33545</v>
      </c>
      <c r="H20" s="52">
        <v>32557</v>
      </c>
      <c r="I20" s="52">
        <v>32902</v>
      </c>
      <c r="J20" s="52">
        <v>34531</v>
      </c>
      <c r="K20" s="52">
        <v>35094</v>
      </c>
      <c r="L20" s="52">
        <v>35351</v>
      </c>
      <c r="M20" s="52">
        <v>34659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55" s="15" customFormat="1" ht="11.25" x14ac:dyDescent="0.2">
      <c r="A21" s="51" t="s">
        <v>10</v>
      </c>
      <c r="B21" s="52">
        <v>10464</v>
      </c>
      <c r="C21" s="52">
        <v>10689</v>
      </c>
      <c r="D21" s="52">
        <v>10811</v>
      </c>
      <c r="E21" s="52">
        <v>10893</v>
      </c>
      <c r="F21" s="52">
        <v>10992</v>
      </c>
      <c r="G21" s="52">
        <v>11054</v>
      </c>
      <c r="H21" s="52">
        <v>11148</v>
      </c>
      <c r="I21" s="52">
        <v>11233</v>
      </c>
      <c r="J21" s="52">
        <v>11315</v>
      </c>
      <c r="K21" s="52">
        <v>11482</v>
      </c>
      <c r="L21" s="52">
        <v>11730</v>
      </c>
      <c r="M21" s="52">
        <v>11632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55" s="15" customFormat="1" ht="22.5" x14ac:dyDescent="0.2">
      <c r="A22" s="51" t="s">
        <v>11</v>
      </c>
      <c r="B22" s="52">
        <v>3718</v>
      </c>
      <c r="C22" s="52">
        <v>3763</v>
      </c>
      <c r="D22" s="52">
        <v>3837</v>
      </c>
      <c r="E22" s="52">
        <v>3869</v>
      </c>
      <c r="F22" s="52">
        <v>3894</v>
      </c>
      <c r="G22" s="52">
        <v>3922</v>
      </c>
      <c r="H22" s="52">
        <v>3905</v>
      </c>
      <c r="I22" s="52">
        <v>3932</v>
      </c>
      <c r="J22" s="52">
        <v>3984</v>
      </c>
      <c r="K22" s="52">
        <v>3998</v>
      </c>
      <c r="L22" s="52">
        <v>3975</v>
      </c>
      <c r="M22" s="52">
        <v>3962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55" s="15" customFormat="1" ht="11.25" x14ac:dyDescent="0.2">
      <c r="A23" s="51" t="s">
        <v>12</v>
      </c>
      <c r="B23" s="52">
        <v>112592</v>
      </c>
      <c r="C23" s="52">
        <v>112911</v>
      </c>
      <c r="D23" s="52">
        <v>113701</v>
      </c>
      <c r="E23" s="52">
        <v>114024</v>
      </c>
      <c r="F23" s="52">
        <v>114324</v>
      </c>
      <c r="G23" s="52">
        <v>114555</v>
      </c>
      <c r="H23" s="52">
        <v>115297</v>
      </c>
      <c r="I23" s="52">
        <v>115645</v>
      </c>
      <c r="J23" s="52">
        <v>115984</v>
      </c>
      <c r="K23" s="52">
        <v>116353</v>
      </c>
      <c r="L23" s="52">
        <v>116223</v>
      </c>
      <c r="M23" s="52">
        <v>115887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55" s="15" customFormat="1" ht="22.5" x14ac:dyDescent="0.2">
      <c r="A24" s="51" t="s">
        <v>13</v>
      </c>
      <c r="B24" s="52">
        <v>62</v>
      </c>
      <c r="C24" s="52">
        <v>63</v>
      </c>
      <c r="D24" s="52">
        <v>63</v>
      </c>
      <c r="E24" s="52">
        <v>62</v>
      </c>
      <c r="F24" s="52">
        <v>62</v>
      </c>
      <c r="G24" s="52">
        <v>61</v>
      </c>
      <c r="H24" s="52">
        <v>61</v>
      </c>
      <c r="I24" s="52">
        <v>63</v>
      </c>
      <c r="J24" s="52">
        <v>63</v>
      </c>
      <c r="K24" s="52">
        <v>65</v>
      </c>
      <c r="L24" s="52">
        <v>63</v>
      </c>
      <c r="M24" s="52">
        <v>63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55" s="3" customFormat="1" x14ac:dyDescent="0.2">
      <c r="A25" s="53" t="s">
        <v>67</v>
      </c>
      <c r="B25" s="54">
        <f t="shared" ref="B25:M25" si="0">SUM(B11:B24)</f>
        <v>335596</v>
      </c>
      <c r="C25" s="54">
        <f t="shared" si="0"/>
        <v>338490</v>
      </c>
      <c r="D25" s="54">
        <f t="shared" si="0"/>
        <v>340672</v>
      </c>
      <c r="E25" s="54">
        <f t="shared" si="0"/>
        <v>340662</v>
      </c>
      <c r="F25" s="54">
        <f t="shared" si="0"/>
        <v>341470</v>
      </c>
      <c r="G25" s="54">
        <f t="shared" si="0"/>
        <v>344022</v>
      </c>
      <c r="H25" s="54">
        <f t="shared" si="0"/>
        <v>347621</v>
      </c>
      <c r="I25" s="54">
        <f t="shared" si="0"/>
        <v>349020</v>
      </c>
      <c r="J25" s="54">
        <f t="shared" si="0"/>
        <v>351732</v>
      </c>
      <c r="K25" s="54">
        <f t="shared" si="0"/>
        <v>355577</v>
      </c>
      <c r="L25" s="54">
        <f t="shared" si="0"/>
        <v>358554</v>
      </c>
      <c r="M25" s="54">
        <f t="shared" si="0"/>
        <v>353145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</row>
    <row r="26" spans="1:55" ht="9.75" customHeight="1" x14ac:dyDescent="0.2">
      <c r="A26" s="55" t="s">
        <v>76</v>
      </c>
      <c r="B26" s="56"/>
      <c r="C26" s="56">
        <f>+(C25/B25)-1</f>
        <v>8.6234639268645275E-3</v>
      </c>
      <c r="D26" s="56">
        <f t="shared" ref="D26:L26" si="1">+(D25/C25)-1</f>
        <v>6.4462761085999354E-3</v>
      </c>
      <c r="E26" s="56">
        <f t="shared" si="1"/>
        <v>-2.9353747886484705E-5</v>
      </c>
      <c r="F26" s="56">
        <f t="shared" si="1"/>
        <v>2.3718524519904527E-3</v>
      </c>
      <c r="G26" s="56">
        <f>+(G25/F25)-1</f>
        <v>7.4735701525756593E-3</v>
      </c>
      <c r="H26" s="56">
        <f t="shared" si="1"/>
        <v>1.0461540250332746E-2</v>
      </c>
      <c r="I26" s="56">
        <f t="shared" si="1"/>
        <v>4.0244979446006912E-3</v>
      </c>
      <c r="J26" s="56">
        <f t="shared" si="1"/>
        <v>7.7703283479457763E-3</v>
      </c>
      <c r="K26" s="56">
        <f t="shared" si="1"/>
        <v>1.09316183912751E-2</v>
      </c>
      <c r="L26" s="56">
        <f t="shared" si="1"/>
        <v>8.3723075452011297E-3</v>
      </c>
      <c r="M26" s="56">
        <f>+(M25/L25)-1</f>
        <v>-1.5085593801770436E-2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</row>
    <row r="27" spans="1:55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</row>
    <row r="28" spans="1:55" customFormat="1" ht="10.5" customHeight="1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55" customFormat="1" x14ac:dyDescent="0.2">
      <c r="A29" s="71" t="s">
        <v>110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5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</row>
    <row r="31" spans="1:55" x14ac:dyDescent="0.2">
      <c r="A31" s="17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</row>
    <row r="32" spans="1:55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</sheetData>
  <mergeCells count="8">
    <mergeCell ref="A2:M2"/>
    <mergeCell ref="A4:M4"/>
    <mergeCell ref="A5:M5"/>
    <mergeCell ref="A9:A10"/>
    <mergeCell ref="B9:M9"/>
    <mergeCell ref="A3:M3"/>
    <mergeCell ref="A7:M7"/>
    <mergeCell ref="A8:M8"/>
  </mergeCells>
  <phoneticPr fontId="0" type="noConversion"/>
  <printOptions horizontalCentered="1"/>
  <pageMargins left="0.39370078740157483" right="0.39370078740157483" top="0.59055118110236227" bottom="0.59055118110236227" header="0" footer="0"/>
  <pageSetup orientation="landscape" r:id="rId1"/>
  <headerFooter alignWithMargins="0">
    <oddFooter>&amp;L&amp;8&amp;G&amp;C&amp;8www.iieg.gob.mx&amp;R&amp;G</oddFooter>
  </headerFooter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6"/>
  <sheetViews>
    <sheetView topLeftCell="A97" workbookViewId="0">
      <selection activeCell="L143" sqref="L143"/>
    </sheetView>
  </sheetViews>
  <sheetFormatPr baseColWidth="10" defaultColWidth="7.5703125" defaultRowHeight="11.25" x14ac:dyDescent="0.2"/>
  <cols>
    <col min="1" max="1" width="48.85546875" style="25" customWidth="1"/>
    <col min="2" max="13" width="8" style="25" customWidth="1"/>
    <col min="14" max="16384" width="7.5703125" style="25"/>
  </cols>
  <sheetData>
    <row r="1" spans="1:46" ht="20.25" x14ac:dyDescent="0.2">
      <c r="A1" s="57" t="s">
        <v>81</v>
      </c>
    </row>
    <row r="2" spans="1:46" ht="11.25" customHeight="1" x14ac:dyDescent="0.2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27"/>
      <c r="O2" s="27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1:46" ht="12.75" x14ac:dyDescent="0.2">
      <c r="A3" s="58" t="s">
        <v>70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27"/>
      <c r="O3" s="27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</row>
    <row r="4" spans="1:46" ht="12.75" x14ac:dyDescent="0.2">
      <c r="A4" s="188" t="s">
        <v>69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27"/>
      <c r="O4" s="27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</row>
    <row r="5" spans="1:46" ht="12.75" x14ac:dyDescent="0.2">
      <c r="A5" s="188">
        <v>2007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</row>
    <row r="6" spans="1:46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</row>
    <row r="7" spans="1:46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</row>
    <row r="8" spans="1:46" ht="11.25" customHeight="1" x14ac:dyDescent="0.2">
      <c r="A8" s="194" t="s">
        <v>20</v>
      </c>
      <c r="B8" s="191">
        <v>2007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</row>
    <row r="9" spans="1:46" x14ac:dyDescent="0.2">
      <c r="A9" s="194"/>
      <c r="B9" s="168" t="s">
        <v>99</v>
      </c>
      <c r="C9" s="168" t="s">
        <v>100</v>
      </c>
      <c r="D9" s="168" t="s">
        <v>101</v>
      </c>
      <c r="E9" s="168" t="s">
        <v>102</v>
      </c>
      <c r="F9" s="168" t="s">
        <v>103</v>
      </c>
      <c r="G9" s="168" t="s">
        <v>104</v>
      </c>
      <c r="H9" s="168" t="s">
        <v>105</v>
      </c>
      <c r="I9" s="168" t="s">
        <v>106</v>
      </c>
      <c r="J9" s="168" t="s">
        <v>107</v>
      </c>
      <c r="K9" s="168" t="s">
        <v>108</v>
      </c>
      <c r="L9" s="168" t="s">
        <v>109</v>
      </c>
      <c r="M9" s="168" t="s">
        <v>78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</row>
    <row r="10" spans="1:46" ht="12.75" customHeight="1" x14ac:dyDescent="0.2">
      <c r="A10" s="59" t="s">
        <v>17</v>
      </c>
      <c r="B10" s="60">
        <v>10206</v>
      </c>
      <c r="C10" s="60">
        <v>10286</v>
      </c>
      <c r="D10" s="60">
        <v>10245</v>
      </c>
      <c r="E10" s="60">
        <v>10278</v>
      </c>
      <c r="F10" s="60">
        <v>10398</v>
      </c>
      <c r="G10" s="60">
        <v>10419</v>
      </c>
      <c r="H10" s="60">
        <v>10520</v>
      </c>
      <c r="I10" s="60">
        <v>10599</v>
      </c>
      <c r="J10" s="60">
        <v>10635</v>
      </c>
      <c r="K10" s="60">
        <v>10546</v>
      </c>
      <c r="L10" s="60">
        <v>12892</v>
      </c>
      <c r="M10" s="60">
        <v>10704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</row>
    <row r="11" spans="1:46" ht="13.5" customHeight="1" x14ac:dyDescent="0.2">
      <c r="A11" s="121" t="s">
        <v>67</v>
      </c>
      <c r="B11" s="122">
        <f t="shared" ref="B11:M11" si="0">SUM(B10:B10)</f>
        <v>10206</v>
      </c>
      <c r="C11" s="122">
        <f t="shared" si="0"/>
        <v>10286</v>
      </c>
      <c r="D11" s="122">
        <f t="shared" si="0"/>
        <v>10245</v>
      </c>
      <c r="E11" s="122">
        <f t="shared" si="0"/>
        <v>10278</v>
      </c>
      <c r="F11" s="122">
        <f t="shared" si="0"/>
        <v>10398</v>
      </c>
      <c r="G11" s="122">
        <f t="shared" si="0"/>
        <v>10419</v>
      </c>
      <c r="H11" s="122">
        <f t="shared" si="0"/>
        <v>10520</v>
      </c>
      <c r="I11" s="122">
        <f t="shared" si="0"/>
        <v>10599</v>
      </c>
      <c r="J11" s="122">
        <f t="shared" si="0"/>
        <v>10635</v>
      </c>
      <c r="K11" s="122">
        <f t="shared" si="0"/>
        <v>10546</v>
      </c>
      <c r="L11" s="122">
        <f t="shared" si="0"/>
        <v>12892</v>
      </c>
      <c r="M11" s="122">
        <f t="shared" si="0"/>
        <v>10704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</row>
    <row r="12" spans="1:46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8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</row>
    <row r="13" spans="1:46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</row>
    <row r="14" spans="1:46" ht="11.25" customHeight="1" x14ac:dyDescent="0.2">
      <c r="A14" s="194" t="s">
        <v>21</v>
      </c>
      <c r="B14" s="191">
        <v>2007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</row>
    <row r="15" spans="1:46" x14ac:dyDescent="0.2">
      <c r="A15" s="194"/>
      <c r="B15" s="170" t="s">
        <v>99</v>
      </c>
      <c r="C15" s="170" t="s">
        <v>100</v>
      </c>
      <c r="D15" s="170" t="s">
        <v>101</v>
      </c>
      <c r="E15" s="170" t="s">
        <v>102</v>
      </c>
      <c r="F15" s="170" t="s">
        <v>103</v>
      </c>
      <c r="G15" s="170" t="s">
        <v>104</v>
      </c>
      <c r="H15" s="170" t="s">
        <v>105</v>
      </c>
      <c r="I15" s="170" t="s">
        <v>106</v>
      </c>
      <c r="J15" s="170" t="s">
        <v>107</v>
      </c>
      <c r="K15" s="170" t="s">
        <v>108</v>
      </c>
      <c r="L15" s="170" t="s">
        <v>109</v>
      </c>
      <c r="M15" s="170" t="s">
        <v>78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</row>
    <row r="16" spans="1:46" ht="12.75" customHeight="1" x14ac:dyDescent="0.2">
      <c r="A16" s="102" t="s">
        <v>18</v>
      </c>
      <c r="B16" s="171">
        <v>2707</v>
      </c>
      <c r="C16" s="171">
        <v>2824</v>
      </c>
      <c r="D16" s="171">
        <v>3108</v>
      </c>
      <c r="E16" s="171">
        <v>3117</v>
      </c>
      <c r="F16" s="171">
        <v>3091</v>
      </c>
      <c r="G16" s="171">
        <v>3066</v>
      </c>
      <c r="H16" s="171">
        <v>3107</v>
      </c>
      <c r="I16" s="171">
        <v>3117</v>
      </c>
      <c r="J16" s="171">
        <v>3131</v>
      </c>
      <c r="K16" s="171">
        <v>3134</v>
      </c>
      <c r="L16" s="171">
        <v>3160</v>
      </c>
      <c r="M16" s="171">
        <v>3222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</row>
    <row r="17" spans="1:46" ht="13.5" customHeight="1" x14ac:dyDescent="0.2">
      <c r="A17" s="140" t="s">
        <v>67</v>
      </c>
      <c r="B17" s="122">
        <f t="shared" ref="B17:M17" si="1">SUM(B16:B16)</f>
        <v>2707</v>
      </c>
      <c r="C17" s="122">
        <f t="shared" si="1"/>
        <v>2824</v>
      </c>
      <c r="D17" s="122">
        <f t="shared" si="1"/>
        <v>3108</v>
      </c>
      <c r="E17" s="122">
        <f t="shared" si="1"/>
        <v>3117</v>
      </c>
      <c r="F17" s="122">
        <f t="shared" si="1"/>
        <v>3091</v>
      </c>
      <c r="G17" s="122">
        <f t="shared" si="1"/>
        <v>3066</v>
      </c>
      <c r="H17" s="122">
        <f t="shared" si="1"/>
        <v>3107</v>
      </c>
      <c r="I17" s="122">
        <f t="shared" si="1"/>
        <v>3117</v>
      </c>
      <c r="J17" s="122">
        <f t="shared" si="1"/>
        <v>3131</v>
      </c>
      <c r="K17" s="122">
        <f t="shared" si="1"/>
        <v>3134</v>
      </c>
      <c r="L17" s="122">
        <f t="shared" si="1"/>
        <v>3160</v>
      </c>
      <c r="M17" s="122">
        <f t="shared" si="1"/>
        <v>3222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</row>
    <row r="18" spans="1:46" x14ac:dyDescent="0.2">
      <c r="M18" s="29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</row>
    <row r="19" spans="1:46" x14ac:dyDescent="0.2">
      <c r="M19" s="29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</row>
    <row r="20" spans="1:46" ht="11.25" customHeight="1" x14ac:dyDescent="0.2">
      <c r="A20" s="194" t="s">
        <v>19</v>
      </c>
      <c r="B20" s="191">
        <v>2007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</row>
    <row r="21" spans="1:46" x14ac:dyDescent="0.2">
      <c r="A21" s="194"/>
      <c r="B21" s="170" t="s">
        <v>99</v>
      </c>
      <c r="C21" s="170" t="s">
        <v>100</v>
      </c>
      <c r="D21" s="170" t="s">
        <v>101</v>
      </c>
      <c r="E21" s="170" t="s">
        <v>102</v>
      </c>
      <c r="F21" s="170" t="s">
        <v>103</v>
      </c>
      <c r="G21" s="170" t="s">
        <v>104</v>
      </c>
      <c r="H21" s="170" t="s">
        <v>105</v>
      </c>
      <c r="I21" s="170" t="s">
        <v>106</v>
      </c>
      <c r="J21" s="170" t="s">
        <v>107</v>
      </c>
      <c r="K21" s="170" t="s">
        <v>108</v>
      </c>
      <c r="L21" s="170" t="s">
        <v>109</v>
      </c>
      <c r="M21" s="170" t="s">
        <v>78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</row>
    <row r="22" spans="1:46" x14ac:dyDescent="0.2">
      <c r="A22" s="102" t="s">
        <v>19</v>
      </c>
      <c r="B22" s="171">
        <v>2941</v>
      </c>
      <c r="C22" s="171">
        <v>3056</v>
      </c>
      <c r="D22" s="171">
        <v>3267</v>
      </c>
      <c r="E22" s="171">
        <v>3344</v>
      </c>
      <c r="F22" s="171">
        <v>3454</v>
      </c>
      <c r="G22" s="171">
        <v>3445</v>
      </c>
      <c r="H22" s="171">
        <v>3531</v>
      </c>
      <c r="I22" s="171">
        <v>3529</v>
      </c>
      <c r="J22" s="171">
        <v>3629</v>
      </c>
      <c r="K22" s="171">
        <v>3796</v>
      </c>
      <c r="L22" s="171">
        <v>4059</v>
      </c>
      <c r="M22" s="171">
        <v>4014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</row>
    <row r="23" spans="1:46" ht="13.5" customHeight="1" x14ac:dyDescent="0.2">
      <c r="A23" s="140" t="s">
        <v>67</v>
      </c>
      <c r="B23" s="122">
        <f t="shared" ref="B23:M23" si="2">SUM(B22:B22)</f>
        <v>2941</v>
      </c>
      <c r="C23" s="122">
        <f t="shared" si="2"/>
        <v>3056</v>
      </c>
      <c r="D23" s="122">
        <f t="shared" si="2"/>
        <v>3267</v>
      </c>
      <c r="E23" s="122">
        <f t="shared" si="2"/>
        <v>3344</v>
      </c>
      <c r="F23" s="122">
        <f t="shared" si="2"/>
        <v>3454</v>
      </c>
      <c r="G23" s="122">
        <f t="shared" si="2"/>
        <v>3445</v>
      </c>
      <c r="H23" s="122">
        <f t="shared" si="2"/>
        <v>3531</v>
      </c>
      <c r="I23" s="122">
        <f t="shared" si="2"/>
        <v>3529</v>
      </c>
      <c r="J23" s="122">
        <f t="shared" si="2"/>
        <v>3629</v>
      </c>
      <c r="K23" s="122">
        <f t="shared" si="2"/>
        <v>3796</v>
      </c>
      <c r="L23" s="122">
        <f t="shared" si="2"/>
        <v>4059</v>
      </c>
      <c r="M23" s="122">
        <f t="shared" si="2"/>
        <v>4014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</row>
    <row r="24" spans="1:46" x14ac:dyDescent="0.2">
      <c r="M24" s="29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</row>
    <row r="25" spans="1:46" x14ac:dyDescent="0.2">
      <c r="M25" s="29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</row>
    <row r="26" spans="1:46" ht="11.25" customHeight="1" x14ac:dyDescent="0.2">
      <c r="A26" s="194" t="s">
        <v>22</v>
      </c>
      <c r="B26" s="191">
        <v>2007</v>
      </c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</row>
    <row r="27" spans="1:46" x14ac:dyDescent="0.2">
      <c r="A27" s="192"/>
      <c r="B27" s="170" t="s">
        <v>99</v>
      </c>
      <c r="C27" s="170" t="s">
        <v>100</v>
      </c>
      <c r="D27" s="170" t="s">
        <v>101</v>
      </c>
      <c r="E27" s="170" t="s">
        <v>102</v>
      </c>
      <c r="F27" s="170" t="s">
        <v>103</v>
      </c>
      <c r="G27" s="170" t="s">
        <v>104</v>
      </c>
      <c r="H27" s="170" t="s">
        <v>105</v>
      </c>
      <c r="I27" s="170" t="s">
        <v>106</v>
      </c>
      <c r="J27" s="170" t="s">
        <v>107</v>
      </c>
      <c r="K27" s="170" t="s">
        <v>108</v>
      </c>
      <c r="L27" s="170" t="s">
        <v>109</v>
      </c>
      <c r="M27" s="170" t="s">
        <v>78</v>
      </c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</row>
    <row r="28" spans="1:46" x14ac:dyDescent="0.2">
      <c r="A28" s="114" t="s">
        <v>22</v>
      </c>
      <c r="B28" s="171">
        <v>86576</v>
      </c>
      <c r="C28" s="171">
        <v>87270</v>
      </c>
      <c r="D28" s="171">
        <v>89203</v>
      </c>
      <c r="E28" s="171">
        <v>89658</v>
      </c>
      <c r="F28" s="171">
        <v>91855</v>
      </c>
      <c r="G28" s="171">
        <v>92525</v>
      </c>
      <c r="H28" s="171">
        <v>92774</v>
      </c>
      <c r="I28" s="171">
        <v>95327</v>
      </c>
      <c r="J28" s="171">
        <v>97123</v>
      </c>
      <c r="K28" s="171">
        <v>99661</v>
      </c>
      <c r="L28" s="171">
        <v>100685</v>
      </c>
      <c r="M28" s="171">
        <v>96101</v>
      </c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</row>
    <row r="29" spans="1:46" x14ac:dyDescent="0.2">
      <c r="A29" s="110" t="s">
        <v>23</v>
      </c>
      <c r="B29" s="113">
        <v>970</v>
      </c>
      <c r="C29" s="113">
        <v>994</v>
      </c>
      <c r="D29" s="113">
        <v>989</v>
      </c>
      <c r="E29" s="113">
        <v>1021</v>
      </c>
      <c r="F29" s="113">
        <v>985</v>
      </c>
      <c r="G29" s="113">
        <v>1001</v>
      </c>
      <c r="H29" s="113">
        <v>1014</v>
      </c>
      <c r="I29" s="113">
        <v>1015</v>
      </c>
      <c r="J29" s="113">
        <v>998</v>
      </c>
      <c r="K29" s="113">
        <v>1044</v>
      </c>
      <c r="L29" s="113">
        <v>1085</v>
      </c>
      <c r="M29" s="113">
        <v>1106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</row>
    <row r="30" spans="1:46" ht="12.75" customHeight="1" x14ac:dyDescent="0.2">
      <c r="A30" s="114" t="s">
        <v>24</v>
      </c>
      <c r="B30" s="117">
        <v>12745</v>
      </c>
      <c r="C30" s="117">
        <v>12969</v>
      </c>
      <c r="D30" s="117">
        <v>13002</v>
      </c>
      <c r="E30" s="117">
        <v>13193</v>
      </c>
      <c r="F30" s="117">
        <v>13236</v>
      </c>
      <c r="G30" s="117">
        <v>13257</v>
      </c>
      <c r="H30" s="117">
        <v>13354</v>
      </c>
      <c r="I30" s="117">
        <v>13538</v>
      </c>
      <c r="J30" s="117">
        <v>13854</v>
      </c>
      <c r="K30" s="117">
        <v>14037</v>
      </c>
      <c r="L30" s="117">
        <v>14319</v>
      </c>
      <c r="M30" s="117">
        <v>14405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</row>
    <row r="31" spans="1:46" x14ac:dyDescent="0.2">
      <c r="A31" s="110" t="s">
        <v>25</v>
      </c>
      <c r="B31" s="113">
        <v>813</v>
      </c>
      <c r="C31" s="113">
        <v>821</v>
      </c>
      <c r="D31" s="113">
        <v>822</v>
      </c>
      <c r="E31" s="113">
        <v>836</v>
      </c>
      <c r="F31" s="113">
        <v>870</v>
      </c>
      <c r="G31" s="113">
        <v>892</v>
      </c>
      <c r="H31" s="113">
        <v>910</v>
      </c>
      <c r="I31" s="113">
        <v>860</v>
      </c>
      <c r="J31" s="113">
        <v>879</v>
      </c>
      <c r="K31" s="113">
        <v>885</v>
      </c>
      <c r="L31" s="113">
        <v>903</v>
      </c>
      <c r="M31" s="113">
        <v>1056</v>
      </c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</row>
    <row r="32" spans="1:46" ht="13.5" customHeight="1" x14ac:dyDescent="0.2">
      <c r="A32" s="140" t="s">
        <v>67</v>
      </c>
      <c r="B32" s="124">
        <f t="shared" ref="B32:M32" si="3">SUM(B28:B31)</f>
        <v>101104</v>
      </c>
      <c r="C32" s="124">
        <f t="shared" si="3"/>
        <v>102054</v>
      </c>
      <c r="D32" s="124">
        <f t="shared" si="3"/>
        <v>104016</v>
      </c>
      <c r="E32" s="124">
        <f t="shared" si="3"/>
        <v>104708</v>
      </c>
      <c r="F32" s="124">
        <f t="shared" si="3"/>
        <v>106946</v>
      </c>
      <c r="G32" s="124">
        <f t="shared" si="3"/>
        <v>107675</v>
      </c>
      <c r="H32" s="124">
        <f t="shared" si="3"/>
        <v>108052</v>
      </c>
      <c r="I32" s="124">
        <f t="shared" si="3"/>
        <v>110740</v>
      </c>
      <c r="J32" s="124">
        <f t="shared" si="3"/>
        <v>112854</v>
      </c>
      <c r="K32" s="124">
        <f t="shared" si="3"/>
        <v>115627</v>
      </c>
      <c r="L32" s="124">
        <f t="shared" si="3"/>
        <v>116992</v>
      </c>
      <c r="M32" s="124">
        <f t="shared" si="3"/>
        <v>112668</v>
      </c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</row>
    <row r="33" spans="1:46" x14ac:dyDescent="0.2">
      <c r="M33" s="29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</row>
    <row r="34" spans="1:46" x14ac:dyDescent="0.2">
      <c r="M34" s="29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</row>
    <row r="35" spans="1:46" ht="11.25" customHeight="1" x14ac:dyDescent="0.2">
      <c r="A35" s="194" t="s">
        <v>26</v>
      </c>
      <c r="B35" s="191">
        <v>2007</v>
      </c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</row>
    <row r="36" spans="1:46" x14ac:dyDescent="0.2">
      <c r="A36" s="192"/>
      <c r="B36" s="172" t="s">
        <v>99</v>
      </c>
      <c r="C36" s="172" t="s">
        <v>100</v>
      </c>
      <c r="D36" s="172" t="s">
        <v>101</v>
      </c>
      <c r="E36" s="172" t="s">
        <v>102</v>
      </c>
      <c r="F36" s="172" t="s">
        <v>103</v>
      </c>
      <c r="G36" s="172" t="s">
        <v>104</v>
      </c>
      <c r="H36" s="172" t="s">
        <v>105</v>
      </c>
      <c r="I36" s="172" t="s">
        <v>106</v>
      </c>
      <c r="J36" s="172" t="s">
        <v>107</v>
      </c>
      <c r="K36" s="172" t="s">
        <v>108</v>
      </c>
      <c r="L36" s="172" t="s">
        <v>109</v>
      </c>
      <c r="M36" s="169" t="s">
        <v>78</v>
      </c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</row>
    <row r="37" spans="1:46" x14ac:dyDescent="0.2">
      <c r="A37" s="114" t="s">
        <v>27</v>
      </c>
      <c r="B37" s="117">
        <v>17</v>
      </c>
      <c r="C37" s="117">
        <v>20</v>
      </c>
      <c r="D37" s="117">
        <v>21</v>
      </c>
      <c r="E37" s="117">
        <v>22</v>
      </c>
      <c r="F37" s="117">
        <v>22</v>
      </c>
      <c r="G37" s="117">
        <v>22</v>
      </c>
      <c r="H37" s="117">
        <v>18</v>
      </c>
      <c r="I37" s="117">
        <v>18</v>
      </c>
      <c r="J37" s="117">
        <v>17</v>
      </c>
      <c r="K37" s="117">
        <v>18</v>
      </c>
      <c r="L37" s="117">
        <v>22</v>
      </c>
      <c r="M37" s="117">
        <v>22</v>
      </c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</row>
    <row r="38" spans="1:46" ht="22.5" x14ac:dyDescent="0.2">
      <c r="A38" s="114" t="s">
        <v>31</v>
      </c>
      <c r="B38" s="165">
        <v>1168</v>
      </c>
      <c r="C38" s="165">
        <v>1186</v>
      </c>
      <c r="D38" s="165">
        <v>1239</v>
      </c>
      <c r="E38" s="165">
        <v>1277</v>
      </c>
      <c r="F38" s="165">
        <v>1299</v>
      </c>
      <c r="G38" s="165">
        <v>1345</v>
      </c>
      <c r="H38" s="165">
        <v>1300</v>
      </c>
      <c r="I38" s="165">
        <v>1302</v>
      </c>
      <c r="J38" s="165">
        <v>1278</v>
      </c>
      <c r="K38" s="165">
        <v>1261</v>
      </c>
      <c r="L38" s="165">
        <v>1259</v>
      </c>
      <c r="M38" s="165">
        <v>1281</v>
      </c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</row>
    <row r="39" spans="1:46" ht="22.5" x14ac:dyDescent="0.2">
      <c r="A39" s="114" t="s">
        <v>32</v>
      </c>
      <c r="B39" s="165">
        <v>430</v>
      </c>
      <c r="C39" s="165">
        <v>431</v>
      </c>
      <c r="D39" s="165">
        <v>430</v>
      </c>
      <c r="E39" s="165">
        <v>412</v>
      </c>
      <c r="F39" s="165">
        <v>425</v>
      </c>
      <c r="G39" s="165">
        <v>434</v>
      </c>
      <c r="H39" s="165">
        <v>434</v>
      </c>
      <c r="I39" s="165">
        <v>432</v>
      </c>
      <c r="J39" s="165">
        <v>444</v>
      </c>
      <c r="K39" s="165">
        <v>448</v>
      </c>
      <c r="L39" s="165">
        <v>480</v>
      </c>
      <c r="M39" s="165">
        <v>486</v>
      </c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</row>
    <row r="40" spans="1:46" x14ac:dyDescent="0.2">
      <c r="A40" s="110" t="s">
        <v>28</v>
      </c>
      <c r="B40" s="113">
        <v>416</v>
      </c>
      <c r="C40" s="113">
        <v>427</v>
      </c>
      <c r="D40" s="113">
        <v>429</v>
      </c>
      <c r="E40" s="113">
        <v>413</v>
      </c>
      <c r="F40" s="113">
        <v>416</v>
      </c>
      <c r="G40" s="113">
        <v>416</v>
      </c>
      <c r="H40" s="113">
        <v>418</v>
      </c>
      <c r="I40" s="113">
        <v>423</v>
      </c>
      <c r="J40" s="113">
        <v>420</v>
      </c>
      <c r="K40" s="113">
        <v>421</v>
      </c>
      <c r="L40" s="113">
        <v>420</v>
      </c>
      <c r="M40" s="113">
        <v>413</v>
      </c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</row>
    <row r="41" spans="1:46" x14ac:dyDescent="0.2">
      <c r="A41" s="114" t="s">
        <v>29</v>
      </c>
      <c r="B41" s="117">
        <v>786</v>
      </c>
      <c r="C41" s="117">
        <v>806</v>
      </c>
      <c r="D41" s="117">
        <v>807</v>
      </c>
      <c r="E41" s="117">
        <v>808</v>
      </c>
      <c r="F41" s="117">
        <v>795</v>
      </c>
      <c r="G41" s="117">
        <v>817</v>
      </c>
      <c r="H41" s="117">
        <v>814</v>
      </c>
      <c r="I41" s="117">
        <v>830</v>
      </c>
      <c r="J41" s="117">
        <v>834</v>
      </c>
      <c r="K41" s="117">
        <v>830</v>
      </c>
      <c r="L41" s="117">
        <v>839</v>
      </c>
      <c r="M41" s="117">
        <v>834</v>
      </c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</row>
    <row r="42" spans="1:46" x14ac:dyDescent="0.2">
      <c r="A42" s="110" t="s">
        <v>30</v>
      </c>
      <c r="B42" s="113">
        <v>502</v>
      </c>
      <c r="C42" s="113">
        <v>500</v>
      </c>
      <c r="D42" s="113">
        <v>495</v>
      </c>
      <c r="E42" s="113">
        <v>499</v>
      </c>
      <c r="F42" s="113">
        <v>491</v>
      </c>
      <c r="G42" s="113">
        <v>487</v>
      </c>
      <c r="H42" s="113">
        <v>488</v>
      </c>
      <c r="I42" s="113">
        <v>488</v>
      </c>
      <c r="J42" s="113">
        <v>478</v>
      </c>
      <c r="K42" s="113">
        <v>493</v>
      </c>
      <c r="L42" s="113">
        <v>491</v>
      </c>
      <c r="M42" s="113">
        <v>483</v>
      </c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</row>
    <row r="43" spans="1:46" ht="13.5" customHeight="1" x14ac:dyDescent="0.2">
      <c r="A43" s="140" t="s">
        <v>67</v>
      </c>
      <c r="B43" s="124">
        <f t="shared" ref="B43:M43" si="4">SUM(B37:B42)</f>
        <v>3319</v>
      </c>
      <c r="C43" s="124">
        <f t="shared" si="4"/>
        <v>3370</v>
      </c>
      <c r="D43" s="124">
        <f t="shared" si="4"/>
        <v>3421</v>
      </c>
      <c r="E43" s="124">
        <f t="shared" si="4"/>
        <v>3431</v>
      </c>
      <c r="F43" s="124">
        <f t="shared" si="4"/>
        <v>3448</v>
      </c>
      <c r="G43" s="124">
        <f t="shared" si="4"/>
        <v>3521</v>
      </c>
      <c r="H43" s="124">
        <f t="shared" si="4"/>
        <v>3472</v>
      </c>
      <c r="I43" s="124">
        <f t="shared" si="4"/>
        <v>3493</v>
      </c>
      <c r="J43" s="124">
        <f t="shared" si="4"/>
        <v>3471</v>
      </c>
      <c r="K43" s="124">
        <f t="shared" si="4"/>
        <v>3471</v>
      </c>
      <c r="L43" s="124">
        <f t="shared" si="4"/>
        <v>3511</v>
      </c>
      <c r="M43" s="124">
        <f t="shared" si="4"/>
        <v>3519</v>
      </c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</row>
    <row r="44" spans="1:46" s="36" customFormat="1" ht="13.5" customHeight="1" x14ac:dyDescent="0.2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</row>
    <row r="45" spans="1:46" s="36" customFormat="1" ht="13.5" customHeight="1" x14ac:dyDescent="0.2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</row>
    <row r="46" spans="1:46" ht="20.25" x14ac:dyDescent="0.2">
      <c r="A46" s="57" t="s">
        <v>81</v>
      </c>
    </row>
    <row r="47" spans="1:46" ht="11.25" customHeight="1" x14ac:dyDescent="0.2">
      <c r="A47" s="188" t="s">
        <v>72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27"/>
      <c r="O47" s="27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</row>
    <row r="48" spans="1:46" ht="12.75" x14ac:dyDescent="0.2">
      <c r="A48" s="58" t="s">
        <v>70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27"/>
      <c r="O48" s="27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</row>
    <row r="49" spans="1:46" ht="12.75" x14ac:dyDescent="0.2">
      <c r="A49" s="188" t="s">
        <v>69</v>
      </c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27"/>
      <c r="O49" s="27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</row>
    <row r="50" spans="1:46" ht="12.75" x14ac:dyDescent="0.2">
      <c r="A50" s="188">
        <v>2007</v>
      </c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</row>
    <row r="51" spans="1:46" ht="6" customHeight="1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</row>
    <row r="52" spans="1:46" s="31" customFormat="1" ht="6" customHeight="1" x14ac:dyDescent="0.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30"/>
      <c r="N52" s="30"/>
      <c r="O52" s="30"/>
    </row>
    <row r="53" spans="1:46" x14ac:dyDescent="0.2">
      <c r="A53" s="193" t="s">
        <v>33</v>
      </c>
      <c r="B53" s="205">
        <v>2007</v>
      </c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</row>
    <row r="54" spans="1:46" x14ac:dyDescent="0.2">
      <c r="A54" s="192"/>
      <c r="B54" s="169" t="s">
        <v>99</v>
      </c>
      <c r="C54" s="169" t="s">
        <v>100</v>
      </c>
      <c r="D54" s="169" t="s">
        <v>101</v>
      </c>
      <c r="E54" s="169" t="s">
        <v>102</v>
      </c>
      <c r="F54" s="169" t="s">
        <v>103</v>
      </c>
      <c r="G54" s="169" t="s">
        <v>104</v>
      </c>
      <c r="H54" s="169" t="s">
        <v>105</v>
      </c>
      <c r="I54" s="169" t="s">
        <v>106</v>
      </c>
      <c r="J54" s="169" t="s">
        <v>107</v>
      </c>
      <c r="K54" s="169" t="s">
        <v>108</v>
      </c>
      <c r="L54" s="169" t="s">
        <v>109</v>
      </c>
      <c r="M54" s="168" t="s">
        <v>78</v>
      </c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</row>
    <row r="55" spans="1:46" x14ac:dyDescent="0.2">
      <c r="A55" s="114" t="s">
        <v>33</v>
      </c>
      <c r="B55" s="117">
        <v>23267</v>
      </c>
      <c r="C55" s="117">
        <v>23269</v>
      </c>
      <c r="D55" s="117">
        <v>23143</v>
      </c>
      <c r="E55" s="117">
        <v>22665</v>
      </c>
      <c r="F55" s="117">
        <v>22392</v>
      </c>
      <c r="G55" s="117">
        <v>21672</v>
      </c>
      <c r="H55" s="117">
        <v>22029</v>
      </c>
      <c r="I55" s="117">
        <v>21521</v>
      </c>
      <c r="J55" s="117">
        <v>21210</v>
      </c>
      <c r="K55" s="117">
        <v>21491</v>
      </c>
      <c r="L55" s="117">
        <v>22177</v>
      </c>
      <c r="M55" s="171">
        <v>22106</v>
      </c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</row>
    <row r="56" spans="1:46" ht="13.5" customHeight="1" x14ac:dyDescent="0.2">
      <c r="A56" s="126" t="s">
        <v>67</v>
      </c>
      <c r="B56" s="128">
        <f t="shared" ref="B56:M56" si="5">SUM(B55:B55)</f>
        <v>23267</v>
      </c>
      <c r="C56" s="128">
        <f t="shared" si="5"/>
        <v>23269</v>
      </c>
      <c r="D56" s="128">
        <f t="shared" si="5"/>
        <v>23143</v>
      </c>
      <c r="E56" s="128">
        <f t="shared" si="5"/>
        <v>22665</v>
      </c>
      <c r="F56" s="128">
        <f t="shared" si="5"/>
        <v>22392</v>
      </c>
      <c r="G56" s="128">
        <f t="shared" si="5"/>
        <v>21672</v>
      </c>
      <c r="H56" s="128">
        <f t="shared" si="5"/>
        <v>22029</v>
      </c>
      <c r="I56" s="128">
        <f t="shared" si="5"/>
        <v>21521</v>
      </c>
      <c r="J56" s="128">
        <f t="shared" si="5"/>
        <v>21210</v>
      </c>
      <c r="K56" s="128">
        <f t="shared" si="5"/>
        <v>21491</v>
      </c>
      <c r="L56" s="128">
        <f t="shared" si="5"/>
        <v>22177</v>
      </c>
      <c r="M56" s="122">
        <f t="shared" si="5"/>
        <v>22106</v>
      </c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</row>
    <row r="58" spans="1:46" x14ac:dyDescent="0.2">
      <c r="A58" s="194" t="s">
        <v>34</v>
      </c>
      <c r="B58" s="191">
        <v>2007</v>
      </c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</row>
    <row r="59" spans="1:46" x14ac:dyDescent="0.2">
      <c r="A59" s="192"/>
      <c r="B59" s="169" t="s">
        <v>99</v>
      </c>
      <c r="C59" s="169" t="s">
        <v>100</v>
      </c>
      <c r="D59" s="169" t="s">
        <v>101</v>
      </c>
      <c r="E59" s="169" t="s">
        <v>102</v>
      </c>
      <c r="F59" s="169" t="s">
        <v>103</v>
      </c>
      <c r="G59" s="169" t="s">
        <v>104</v>
      </c>
      <c r="H59" s="169" t="s">
        <v>105</v>
      </c>
      <c r="I59" s="169" t="s">
        <v>106</v>
      </c>
      <c r="J59" s="169" t="s">
        <v>107</v>
      </c>
      <c r="K59" s="169" t="s">
        <v>108</v>
      </c>
      <c r="L59" s="169" t="s">
        <v>109</v>
      </c>
      <c r="M59" s="169" t="s">
        <v>78</v>
      </c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</row>
    <row r="60" spans="1:46" x14ac:dyDescent="0.2">
      <c r="A60" s="114" t="s">
        <v>35</v>
      </c>
      <c r="B60" s="117">
        <v>31759</v>
      </c>
      <c r="C60" s="117">
        <v>31843</v>
      </c>
      <c r="D60" s="117">
        <v>31850</v>
      </c>
      <c r="E60" s="117">
        <v>31737</v>
      </c>
      <c r="F60" s="117">
        <v>31716</v>
      </c>
      <c r="G60" s="117">
        <v>31854</v>
      </c>
      <c r="H60" s="117">
        <v>32065</v>
      </c>
      <c r="I60" s="117">
        <v>32165</v>
      </c>
      <c r="J60" s="117">
        <v>31604</v>
      </c>
      <c r="K60" s="117">
        <v>32032</v>
      </c>
      <c r="L60" s="117">
        <v>32460</v>
      </c>
      <c r="M60" s="117">
        <v>32387</v>
      </c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</row>
    <row r="61" spans="1:46" x14ac:dyDescent="0.2">
      <c r="A61" s="81" t="s">
        <v>36</v>
      </c>
      <c r="B61" s="82">
        <v>1348</v>
      </c>
      <c r="C61" s="82">
        <v>1357</v>
      </c>
      <c r="D61" s="82">
        <v>1402</v>
      </c>
      <c r="E61" s="82">
        <v>1390</v>
      </c>
      <c r="F61" s="82">
        <v>1385</v>
      </c>
      <c r="G61" s="82">
        <v>1362</v>
      </c>
      <c r="H61" s="82">
        <v>1357</v>
      </c>
      <c r="I61" s="82">
        <v>1352</v>
      </c>
      <c r="J61" s="82">
        <v>1334</v>
      </c>
      <c r="K61" s="82">
        <v>1366</v>
      </c>
      <c r="L61" s="82">
        <v>1377</v>
      </c>
      <c r="M61" s="82">
        <v>1341</v>
      </c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</row>
    <row r="62" spans="1:46" ht="13.5" customHeight="1" x14ac:dyDescent="0.2">
      <c r="A62" s="126" t="s">
        <v>67</v>
      </c>
      <c r="B62" s="128">
        <f t="shared" ref="B62:M62" si="6">SUM(B60:B61)</f>
        <v>33107</v>
      </c>
      <c r="C62" s="128">
        <f t="shared" si="6"/>
        <v>33200</v>
      </c>
      <c r="D62" s="128">
        <f t="shared" si="6"/>
        <v>33252</v>
      </c>
      <c r="E62" s="128">
        <f t="shared" si="6"/>
        <v>33127</v>
      </c>
      <c r="F62" s="128">
        <f t="shared" si="6"/>
        <v>33101</v>
      </c>
      <c r="G62" s="128">
        <f t="shared" si="6"/>
        <v>33216</v>
      </c>
      <c r="H62" s="128">
        <f t="shared" si="6"/>
        <v>33422</v>
      </c>
      <c r="I62" s="128">
        <f t="shared" si="6"/>
        <v>33517</v>
      </c>
      <c r="J62" s="128">
        <f t="shared" si="6"/>
        <v>32938</v>
      </c>
      <c r="K62" s="128">
        <f t="shared" si="6"/>
        <v>33398</v>
      </c>
      <c r="L62" s="128">
        <f t="shared" si="6"/>
        <v>33837</v>
      </c>
      <c r="M62" s="128">
        <f t="shared" si="6"/>
        <v>33728</v>
      </c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</row>
    <row r="64" spans="1:46" x14ac:dyDescent="0.2">
      <c r="A64" s="194" t="s">
        <v>37</v>
      </c>
      <c r="B64" s="191">
        <v>2007</v>
      </c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</row>
    <row r="65" spans="1:46" x14ac:dyDescent="0.2">
      <c r="A65" s="192"/>
      <c r="B65" s="169" t="s">
        <v>99</v>
      </c>
      <c r="C65" s="169" t="s">
        <v>100</v>
      </c>
      <c r="D65" s="169" t="s">
        <v>101</v>
      </c>
      <c r="E65" s="169" t="s">
        <v>102</v>
      </c>
      <c r="F65" s="169" t="s">
        <v>103</v>
      </c>
      <c r="G65" s="169" t="s">
        <v>104</v>
      </c>
      <c r="H65" s="169" t="s">
        <v>105</v>
      </c>
      <c r="I65" s="169" t="s">
        <v>106</v>
      </c>
      <c r="J65" s="169" t="s">
        <v>107</v>
      </c>
      <c r="K65" s="169" t="s">
        <v>108</v>
      </c>
      <c r="L65" s="169" t="s">
        <v>109</v>
      </c>
      <c r="M65" s="169" t="s">
        <v>78</v>
      </c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</row>
    <row r="66" spans="1:46" x14ac:dyDescent="0.2">
      <c r="A66" s="114" t="s">
        <v>38</v>
      </c>
      <c r="B66" s="117">
        <v>6114</v>
      </c>
      <c r="C66" s="117">
        <v>6144</v>
      </c>
      <c r="D66" s="117">
        <v>6215</v>
      </c>
      <c r="E66" s="117">
        <v>6311</v>
      </c>
      <c r="F66" s="117">
        <v>6381</v>
      </c>
      <c r="G66" s="117">
        <v>6537</v>
      </c>
      <c r="H66" s="117">
        <v>6723</v>
      </c>
      <c r="I66" s="117">
        <v>6493</v>
      </c>
      <c r="J66" s="117">
        <v>6559</v>
      </c>
      <c r="K66" s="117">
        <v>6571</v>
      </c>
      <c r="L66" s="117">
        <v>6657</v>
      </c>
      <c r="M66" s="117">
        <v>6567</v>
      </c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</row>
    <row r="67" spans="1:46" x14ac:dyDescent="0.2">
      <c r="A67" s="110" t="s">
        <v>39</v>
      </c>
      <c r="B67" s="113">
        <v>3064</v>
      </c>
      <c r="C67" s="113">
        <v>3031</v>
      </c>
      <c r="D67" s="113">
        <v>3062</v>
      </c>
      <c r="E67" s="113">
        <v>3035</v>
      </c>
      <c r="F67" s="113">
        <v>3040</v>
      </c>
      <c r="G67" s="113">
        <v>3041</v>
      </c>
      <c r="H67" s="113">
        <v>3050</v>
      </c>
      <c r="I67" s="113">
        <v>2972</v>
      </c>
      <c r="J67" s="113">
        <v>3026</v>
      </c>
      <c r="K67" s="113">
        <v>3054</v>
      </c>
      <c r="L67" s="113">
        <v>3043</v>
      </c>
      <c r="M67" s="113">
        <v>3081</v>
      </c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</row>
    <row r="68" spans="1:46" s="41" customFormat="1" x14ac:dyDescent="0.2">
      <c r="A68" s="114" t="s">
        <v>40</v>
      </c>
      <c r="B68" s="117">
        <v>8</v>
      </c>
      <c r="C68" s="117">
        <v>8</v>
      </c>
      <c r="D68" s="117">
        <v>8</v>
      </c>
      <c r="E68" s="117">
        <v>8</v>
      </c>
      <c r="F68" s="117">
        <v>8</v>
      </c>
      <c r="G68" s="117">
        <v>8</v>
      </c>
      <c r="H68" s="117">
        <v>8</v>
      </c>
      <c r="I68" s="117">
        <v>6</v>
      </c>
      <c r="J68" s="117">
        <v>6</v>
      </c>
      <c r="K68" s="117">
        <v>6</v>
      </c>
      <c r="L68" s="117">
        <v>6</v>
      </c>
      <c r="M68" s="117">
        <v>7</v>
      </c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</row>
    <row r="69" spans="1:46" x14ac:dyDescent="0.2">
      <c r="A69" s="110" t="s">
        <v>41</v>
      </c>
      <c r="B69" s="113">
        <v>737</v>
      </c>
      <c r="C69" s="113">
        <v>747</v>
      </c>
      <c r="D69" s="113">
        <v>725</v>
      </c>
      <c r="E69" s="113">
        <v>728</v>
      </c>
      <c r="F69" s="113">
        <v>723</v>
      </c>
      <c r="G69" s="113">
        <v>716</v>
      </c>
      <c r="H69" s="113">
        <v>669</v>
      </c>
      <c r="I69" s="113">
        <v>699</v>
      </c>
      <c r="J69" s="113">
        <v>716</v>
      </c>
      <c r="K69" s="113">
        <v>700</v>
      </c>
      <c r="L69" s="113">
        <v>717</v>
      </c>
      <c r="M69" s="113">
        <v>705</v>
      </c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</row>
    <row r="70" spans="1:46" x14ac:dyDescent="0.2">
      <c r="A70" s="114" t="s">
        <v>42</v>
      </c>
      <c r="B70" s="117">
        <v>90</v>
      </c>
      <c r="C70" s="117">
        <v>87</v>
      </c>
      <c r="D70" s="117">
        <v>87</v>
      </c>
      <c r="E70" s="117">
        <v>86</v>
      </c>
      <c r="F70" s="117">
        <v>90</v>
      </c>
      <c r="G70" s="117">
        <v>89</v>
      </c>
      <c r="H70" s="117">
        <v>68</v>
      </c>
      <c r="I70" s="117">
        <v>66</v>
      </c>
      <c r="J70" s="117">
        <v>67</v>
      </c>
      <c r="K70" s="117">
        <v>72</v>
      </c>
      <c r="L70" s="117">
        <v>71</v>
      </c>
      <c r="M70" s="117">
        <v>70</v>
      </c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</row>
    <row r="71" spans="1:46" x14ac:dyDescent="0.2">
      <c r="A71" s="110" t="s">
        <v>43</v>
      </c>
      <c r="B71" s="113">
        <v>415</v>
      </c>
      <c r="C71" s="113">
        <v>404</v>
      </c>
      <c r="D71" s="113">
        <v>454</v>
      </c>
      <c r="E71" s="113">
        <v>456</v>
      </c>
      <c r="F71" s="113">
        <v>400</v>
      </c>
      <c r="G71" s="113">
        <v>435</v>
      </c>
      <c r="H71" s="113">
        <v>430</v>
      </c>
      <c r="I71" s="113">
        <v>406</v>
      </c>
      <c r="J71" s="113">
        <v>390</v>
      </c>
      <c r="K71" s="113">
        <v>410</v>
      </c>
      <c r="L71" s="113">
        <v>427</v>
      </c>
      <c r="M71" s="113">
        <v>424</v>
      </c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</row>
    <row r="72" spans="1:46" ht="13.5" customHeight="1" x14ac:dyDescent="0.2">
      <c r="A72" s="140" t="s">
        <v>67</v>
      </c>
      <c r="B72" s="124">
        <f t="shared" ref="B72:M72" si="7">SUM(B66:B71)</f>
        <v>10428</v>
      </c>
      <c r="C72" s="124">
        <f t="shared" si="7"/>
        <v>10421</v>
      </c>
      <c r="D72" s="124">
        <f t="shared" si="7"/>
        <v>10551</v>
      </c>
      <c r="E72" s="124">
        <f t="shared" si="7"/>
        <v>10624</v>
      </c>
      <c r="F72" s="124">
        <f t="shared" si="7"/>
        <v>10642</v>
      </c>
      <c r="G72" s="124">
        <f t="shared" si="7"/>
        <v>10826</v>
      </c>
      <c r="H72" s="124">
        <f t="shared" si="7"/>
        <v>10948</v>
      </c>
      <c r="I72" s="124">
        <f t="shared" si="7"/>
        <v>10642</v>
      </c>
      <c r="J72" s="124">
        <f t="shared" si="7"/>
        <v>10764</v>
      </c>
      <c r="K72" s="124">
        <f t="shared" si="7"/>
        <v>10813</v>
      </c>
      <c r="L72" s="124">
        <f t="shared" si="7"/>
        <v>10921</v>
      </c>
      <c r="M72" s="124">
        <f t="shared" si="7"/>
        <v>10854</v>
      </c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</row>
    <row r="74" spans="1:46" x14ac:dyDescent="0.2">
      <c r="A74" s="193" t="s">
        <v>44</v>
      </c>
      <c r="B74" s="205">
        <v>2007</v>
      </c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</row>
    <row r="75" spans="1:46" x14ac:dyDescent="0.2">
      <c r="A75" s="194"/>
      <c r="B75" s="168" t="s">
        <v>99</v>
      </c>
      <c r="C75" s="168" t="s">
        <v>100</v>
      </c>
      <c r="D75" s="168" t="s">
        <v>101</v>
      </c>
      <c r="E75" s="168" t="s">
        <v>102</v>
      </c>
      <c r="F75" s="168" t="s">
        <v>103</v>
      </c>
      <c r="G75" s="168" t="s">
        <v>104</v>
      </c>
      <c r="H75" s="168" t="s">
        <v>105</v>
      </c>
      <c r="I75" s="168" t="s">
        <v>106</v>
      </c>
      <c r="J75" s="168" t="s">
        <v>107</v>
      </c>
      <c r="K75" s="168" t="s">
        <v>108</v>
      </c>
      <c r="L75" s="168" t="s">
        <v>109</v>
      </c>
      <c r="M75" s="168" t="s">
        <v>78</v>
      </c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</row>
    <row r="76" spans="1:46" ht="22.5" x14ac:dyDescent="0.2">
      <c r="A76" s="176" t="s">
        <v>97</v>
      </c>
      <c r="B76" s="171">
        <v>14257</v>
      </c>
      <c r="C76" s="171">
        <v>14323</v>
      </c>
      <c r="D76" s="171">
        <v>14363</v>
      </c>
      <c r="E76" s="171">
        <v>14329</v>
      </c>
      <c r="F76" s="171">
        <v>14356</v>
      </c>
      <c r="G76" s="171">
        <v>14274</v>
      </c>
      <c r="H76" s="171">
        <v>14233</v>
      </c>
      <c r="I76" s="171">
        <v>14274</v>
      </c>
      <c r="J76" s="171">
        <v>14307</v>
      </c>
      <c r="K76" s="171">
        <v>14403</v>
      </c>
      <c r="L76" s="171">
        <v>14522</v>
      </c>
      <c r="M76" s="171">
        <v>14564</v>
      </c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</row>
    <row r="77" spans="1:46" ht="22.5" x14ac:dyDescent="0.2">
      <c r="A77" s="110" t="s">
        <v>56</v>
      </c>
      <c r="B77" s="113">
        <v>359</v>
      </c>
      <c r="C77" s="113">
        <v>358</v>
      </c>
      <c r="D77" s="113">
        <v>366</v>
      </c>
      <c r="E77" s="113">
        <v>366</v>
      </c>
      <c r="F77" s="113">
        <v>356</v>
      </c>
      <c r="G77" s="113">
        <v>370</v>
      </c>
      <c r="H77" s="113">
        <v>371</v>
      </c>
      <c r="I77" s="113">
        <v>369</v>
      </c>
      <c r="J77" s="113">
        <v>359</v>
      </c>
      <c r="K77" s="113">
        <v>354</v>
      </c>
      <c r="L77" s="113">
        <v>352</v>
      </c>
      <c r="M77" s="113">
        <v>352</v>
      </c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</row>
    <row r="78" spans="1:46" ht="22.5" x14ac:dyDescent="0.2">
      <c r="A78" s="114" t="s">
        <v>57</v>
      </c>
      <c r="B78" s="117">
        <v>715</v>
      </c>
      <c r="C78" s="117">
        <v>710</v>
      </c>
      <c r="D78" s="117">
        <v>702</v>
      </c>
      <c r="E78" s="117">
        <v>685</v>
      </c>
      <c r="F78" s="117">
        <v>698</v>
      </c>
      <c r="G78" s="117">
        <v>687</v>
      </c>
      <c r="H78" s="117">
        <v>690</v>
      </c>
      <c r="I78" s="117">
        <v>682</v>
      </c>
      <c r="J78" s="117">
        <v>680</v>
      </c>
      <c r="K78" s="117">
        <v>697</v>
      </c>
      <c r="L78" s="117">
        <v>709</v>
      </c>
      <c r="M78" s="117">
        <v>692</v>
      </c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</row>
    <row r="79" spans="1:46" x14ac:dyDescent="0.2">
      <c r="A79" s="110" t="s">
        <v>45</v>
      </c>
      <c r="B79" s="113">
        <v>780</v>
      </c>
      <c r="C79" s="113">
        <v>795</v>
      </c>
      <c r="D79" s="113">
        <v>754</v>
      </c>
      <c r="E79" s="113">
        <v>766</v>
      </c>
      <c r="F79" s="113">
        <v>786</v>
      </c>
      <c r="G79" s="113">
        <v>832</v>
      </c>
      <c r="H79" s="113">
        <v>841</v>
      </c>
      <c r="I79" s="113">
        <v>808</v>
      </c>
      <c r="J79" s="113">
        <v>821</v>
      </c>
      <c r="K79" s="113">
        <v>829</v>
      </c>
      <c r="L79" s="113">
        <v>828</v>
      </c>
      <c r="M79" s="113">
        <v>821</v>
      </c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</row>
    <row r="80" spans="1:46" x14ac:dyDescent="0.2">
      <c r="A80" s="114" t="s">
        <v>46</v>
      </c>
      <c r="B80" s="117">
        <v>1521</v>
      </c>
      <c r="C80" s="117">
        <v>1523</v>
      </c>
      <c r="D80" s="117">
        <v>1528</v>
      </c>
      <c r="E80" s="117">
        <v>1548</v>
      </c>
      <c r="F80" s="117">
        <v>1545</v>
      </c>
      <c r="G80" s="117">
        <v>1550</v>
      </c>
      <c r="H80" s="117">
        <v>1558</v>
      </c>
      <c r="I80" s="117">
        <v>1548</v>
      </c>
      <c r="J80" s="117">
        <v>1529</v>
      </c>
      <c r="K80" s="117">
        <v>1518</v>
      </c>
      <c r="L80" s="117">
        <v>1550</v>
      </c>
      <c r="M80" s="117">
        <v>1590</v>
      </c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</row>
    <row r="81" spans="1:46" x14ac:dyDescent="0.2">
      <c r="A81" s="162" t="s">
        <v>47</v>
      </c>
      <c r="B81" s="165">
        <v>3813</v>
      </c>
      <c r="C81" s="165">
        <v>3801</v>
      </c>
      <c r="D81" s="165">
        <v>3965</v>
      </c>
      <c r="E81" s="165">
        <v>4093</v>
      </c>
      <c r="F81" s="165">
        <v>4132</v>
      </c>
      <c r="G81" s="165">
        <v>4177</v>
      </c>
      <c r="H81" s="165">
        <v>4407</v>
      </c>
      <c r="I81" s="165">
        <v>4422</v>
      </c>
      <c r="J81" s="165">
        <v>4599</v>
      </c>
      <c r="K81" s="165">
        <v>4644</v>
      </c>
      <c r="L81" s="165">
        <v>4638</v>
      </c>
      <c r="M81" s="165">
        <v>4556</v>
      </c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</row>
    <row r="82" spans="1:46" x14ac:dyDescent="0.2">
      <c r="A82" s="110" t="s">
        <v>48</v>
      </c>
      <c r="B82" s="113">
        <v>8552</v>
      </c>
      <c r="C82" s="113">
        <v>8833</v>
      </c>
      <c r="D82" s="113">
        <v>8622</v>
      </c>
      <c r="E82" s="113">
        <v>8740</v>
      </c>
      <c r="F82" s="113">
        <v>8802</v>
      </c>
      <c r="G82" s="113">
        <v>8882</v>
      </c>
      <c r="H82" s="113">
        <v>8957</v>
      </c>
      <c r="I82" s="113">
        <v>8943</v>
      </c>
      <c r="J82" s="113">
        <v>9052</v>
      </c>
      <c r="K82" s="113">
        <v>9117</v>
      </c>
      <c r="L82" s="113">
        <v>9200</v>
      </c>
      <c r="M82" s="113">
        <v>8902</v>
      </c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</row>
    <row r="83" spans="1:46" x14ac:dyDescent="0.2">
      <c r="A83" s="114" t="s">
        <v>49</v>
      </c>
      <c r="B83" s="117">
        <v>166</v>
      </c>
      <c r="C83" s="117">
        <v>106</v>
      </c>
      <c r="D83" s="117">
        <v>100</v>
      </c>
      <c r="E83" s="117">
        <v>105</v>
      </c>
      <c r="F83" s="117">
        <v>104</v>
      </c>
      <c r="G83" s="117">
        <v>105</v>
      </c>
      <c r="H83" s="117">
        <v>104</v>
      </c>
      <c r="I83" s="117">
        <v>112</v>
      </c>
      <c r="J83" s="117">
        <v>113</v>
      </c>
      <c r="K83" s="117">
        <v>116</v>
      </c>
      <c r="L83" s="117">
        <v>107</v>
      </c>
      <c r="M83" s="117">
        <v>97</v>
      </c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</row>
    <row r="84" spans="1:46" x14ac:dyDescent="0.2">
      <c r="A84" s="114" t="s">
        <v>55</v>
      </c>
      <c r="B84" s="117">
        <v>348</v>
      </c>
      <c r="C84" s="117">
        <v>352</v>
      </c>
      <c r="D84" s="117">
        <v>357</v>
      </c>
      <c r="E84" s="117">
        <v>358</v>
      </c>
      <c r="F84" s="117">
        <v>360</v>
      </c>
      <c r="G84" s="117">
        <v>373</v>
      </c>
      <c r="H84" s="117">
        <v>372</v>
      </c>
      <c r="I84" s="117">
        <v>361</v>
      </c>
      <c r="J84" s="117">
        <v>363</v>
      </c>
      <c r="K84" s="117">
        <v>352</v>
      </c>
      <c r="L84" s="117">
        <v>351</v>
      </c>
      <c r="M84" s="117">
        <v>351</v>
      </c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</row>
    <row r="85" spans="1:46" x14ac:dyDescent="0.2">
      <c r="A85" s="162" t="s">
        <v>54</v>
      </c>
      <c r="B85" s="165">
        <v>6</v>
      </c>
      <c r="C85" s="165">
        <v>6</v>
      </c>
      <c r="D85" s="165">
        <v>6</v>
      </c>
      <c r="E85" s="165">
        <v>6</v>
      </c>
      <c r="F85" s="165">
        <v>5</v>
      </c>
      <c r="G85" s="165">
        <v>5</v>
      </c>
      <c r="H85" s="165">
        <v>5</v>
      </c>
      <c r="I85" s="165">
        <v>6</v>
      </c>
      <c r="J85" s="165">
        <v>8</v>
      </c>
      <c r="K85" s="165">
        <v>5</v>
      </c>
      <c r="L85" s="165">
        <v>5</v>
      </c>
      <c r="M85" s="165">
        <v>5</v>
      </c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</row>
    <row r="86" spans="1:46" x14ac:dyDescent="0.2">
      <c r="A86" s="110" t="s">
        <v>50</v>
      </c>
      <c r="B86" s="113">
        <v>216</v>
      </c>
      <c r="C86" s="113">
        <v>214</v>
      </c>
      <c r="D86" s="113">
        <v>213</v>
      </c>
      <c r="E86" s="113">
        <v>215</v>
      </c>
      <c r="F86" s="113">
        <v>212</v>
      </c>
      <c r="G86" s="113">
        <v>212</v>
      </c>
      <c r="H86" s="113">
        <v>213</v>
      </c>
      <c r="I86" s="113">
        <v>216</v>
      </c>
      <c r="J86" s="113">
        <v>220</v>
      </c>
      <c r="K86" s="113">
        <v>215</v>
      </c>
      <c r="L86" s="113">
        <v>218</v>
      </c>
      <c r="M86" s="113">
        <v>210</v>
      </c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</row>
    <row r="87" spans="1:46" x14ac:dyDescent="0.2">
      <c r="A87" s="114" t="s">
        <v>51</v>
      </c>
      <c r="B87" s="117">
        <v>637</v>
      </c>
      <c r="C87" s="117">
        <v>634</v>
      </c>
      <c r="D87" s="117">
        <v>637</v>
      </c>
      <c r="E87" s="117">
        <v>647</v>
      </c>
      <c r="F87" s="117">
        <v>655</v>
      </c>
      <c r="G87" s="117">
        <v>654</v>
      </c>
      <c r="H87" s="117">
        <v>654</v>
      </c>
      <c r="I87" s="117">
        <v>647</v>
      </c>
      <c r="J87" s="117">
        <v>653</v>
      </c>
      <c r="K87" s="117">
        <v>658</v>
      </c>
      <c r="L87" s="117">
        <v>661</v>
      </c>
      <c r="M87" s="117">
        <v>641</v>
      </c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</row>
    <row r="88" spans="1:46" x14ac:dyDescent="0.2">
      <c r="A88" s="114" t="s">
        <v>52</v>
      </c>
      <c r="B88" s="117">
        <v>199</v>
      </c>
      <c r="C88" s="117">
        <v>201</v>
      </c>
      <c r="D88" s="117">
        <v>209</v>
      </c>
      <c r="E88" s="117">
        <v>204</v>
      </c>
      <c r="F88" s="117">
        <v>205</v>
      </c>
      <c r="G88" s="117">
        <v>205</v>
      </c>
      <c r="H88" s="117">
        <v>206</v>
      </c>
      <c r="I88" s="117">
        <v>207</v>
      </c>
      <c r="J88" s="117">
        <v>205</v>
      </c>
      <c r="K88" s="117">
        <v>206</v>
      </c>
      <c r="L88" s="117">
        <v>208</v>
      </c>
      <c r="M88" s="117">
        <v>206</v>
      </c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</row>
    <row r="89" spans="1:46" x14ac:dyDescent="0.2">
      <c r="A89" s="162" t="s">
        <v>53</v>
      </c>
      <c r="B89" s="165">
        <v>901</v>
      </c>
      <c r="C89" s="165">
        <v>908</v>
      </c>
      <c r="D89" s="165">
        <v>934</v>
      </c>
      <c r="E89" s="165">
        <v>918</v>
      </c>
      <c r="F89" s="165">
        <v>911</v>
      </c>
      <c r="G89" s="165">
        <v>909</v>
      </c>
      <c r="H89" s="165">
        <v>918</v>
      </c>
      <c r="I89" s="165">
        <v>939</v>
      </c>
      <c r="J89" s="165">
        <v>955</v>
      </c>
      <c r="K89" s="165">
        <v>998</v>
      </c>
      <c r="L89" s="165">
        <v>1017</v>
      </c>
      <c r="M89" s="165">
        <v>1007</v>
      </c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</row>
    <row r="90" spans="1:46" ht="13.5" customHeight="1" x14ac:dyDescent="0.2">
      <c r="A90" s="140" t="s">
        <v>67</v>
      </c>
      <c r="B90" s="124">
        <f t="shared" ref="B90:M90" si="8">SUM(B76:B89)</f>
        <v>32470</v>
      </c>
      <c r="C90" s="124">
        <f t="shared" si="8"/>
        <v>32764</v>
      </c>
      <c r="D90" s="124">
        <f t="shared" si="8"/>
        <v>32756</v>
      </c>
      <c r="E90" s="124">
        <f t="shared" si="8"/>
        <v>32980</v>
      </c>
      <c r="F90" s="124">
        <f t="shared" si="8"/>
        <v>33127</v>
      </c>
      <c r="G90" s="124">
        <f t="shared" si="8"/>
        <v>33235</v>
      </c>
      <c r="H90" s="124">
        <f t="shared" si="8"/>
        <v>33529</v>
      </c>
      <c r="I90" s="124">
        <f t="shared" si="8"/>
        <v>33534</v>
      </c>
      <c r="J90" s="124">
        <f t="shared" si="8"/>
        <v>33864</v>
      </c>
      <c r="K90" s="124">
        <f t="shared" si="8"/>
        <v>34112</v>
      </c>
      <c r="L90" s="124">
        <f t="shared" si="8"/>
        <v>34366</v>
      </c>
      <c r="M90" s="124">
        <f t="shared" si="8"/>
        <v>33994</v>
      </c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</row>
    <row r="91" spans="1:46" ht="15" customHeight="1" x14ac:dyDescent="0.2">
      <c r="A91" s="57"/>
    </row>
    <row r="92" spans="1:46" ht="20.25" x14ac:dyDescent="0.2">
      <c r="A92" s="57" t="s">
        <v>81</v>
      </c>
    </row>
    <row r="93" spans="1:46" ht="11.25" customHeight="1" x14ac:dyDescent="0.2">
      <c r="A93" s="188" t="s">
        <v>72</v>
      </c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27"/>
      <c r="O93" s="27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</row>
    <row r="94" spans="1:46" ht="12.75" x14ac:dyDescent="0.2">
      <c r="A94" s="58" t="s">
        <v>70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27"/>
      <c r="O94" s="27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</row>
    <row r="95" spans="1:46" ht="12.75" x14ac:dyDescent="0.2">
      <c r="A95" s="188" t="s">
        <v>69</v>
      </c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27"/>
      <c r="O95" s="27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</row>
    <row r="96" spans="1:46" ht="12.75" x14ac:dyDescent="0.2">
      <c r="A96" s="188">
        <v>2007</v>
      </c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</row>
    <row r="97" spans="1:46" x14ac:dyDescent="0.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</row>
    <row r="98" spans="1:46" x14ac:dyDescent="0.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</row>
    <row r="99" spans="1:46" ht="11.25" customHeight="1" x14ac:dyDescent="0.2">
      <c r="A99" s="194" t="s">
        <v>58</v>
      </c>
      <c r="B99" s="191">
        <v>2007</v>
      </c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</row>
    <row r="100" spans="1:46" x14ac:dyDescent="0.2">
      <c r="A100" s="192"/>
      <c r="B100" s="169" t="s">
        <v>99</v>
      </c>
      <c r="C100" s="169" t="s">
        <v>100</v>
      </c>
      <c r="D100" s="169" t="s">
        <v>101</v>
      </c>
      <c r="E100" s="169" t="s">
        <v>102</v>
      </c>
      <c r="F100" s="169" t="s">
        <v>103</v>
      </c>
      <c r="G100" s="169" t="s">
        <v>104</v>
      </c>
      <c r="H100" s="169" t="s">
        <v>105</v>
      </c>
      <c r="I100" s="169" t="s">
        <v>106</v>
      </c>
      <c r="J100" s="169" t="s">
        <v>107</v>
      </c>
      <c r="K100" s="169" t="s">
        <v>108</v>
      </c>
      <c r="L100" s="169" t="s">
        <v>109</v>
      </c>
      <c r="M100" s="169" t="s">
        <v>78</v>
      </c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</row>
    <row r="101" spans="1:46" ht="22.5" x14ac:dyDescent="0.2">
      <c r="A101" s="114" t="s">
        <v>59</v>
      </c>
      <c r="B101" s="117">
        <v>35680</v>
      </c>
      <c r="C101" s="117">
        <v>36188</v>
      </c>
      <c r="D101" s="117">
        <v>36314</v>
      </c>
      <c r="E101" s="117">
        <v>35844</v>
      </c>
      <c r="F101" s="117">
        <v>35479</v>
      </c>
      <c r="G101" s="117">
        <v>35135</v>
      </c>
      <c r="H101" s="117">
        <v>32862</v>
      </c>
      <c r="I101" s="117">
        <v>35285</v>
      </c>
      <c r="J101" s="117">
        <v>36845</v>
      </c>
      <c r="K101" s="117">
        <v>37173</v>
      </c>
      <c r="L101" s="117">
        <v>37392</v>
      </c>
      <c r="M101" s="117">
        <v>34669</v>
      </c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</row>
    <row r="102" spans="1:46" ht="13.5" customHeight="1" x14ac:dyDescent="0.2">
      <c r="A102" s="140" t="s">
        <v>67</v>
      </c>
      <c r="B102" s="124">
        <f t="shared" ref="B102:M102" si="9">SUM(B101:B101)</f>
        <v>35680</v>
      </c>
      <c r="C102" s="124">
        <f t="shared" si="9"/>
        <v>36188</v>
      </c>
      <c r="D102" s="124">
        <f t="shared" si="9"/>
        <v>36314</v>
      </c>
      <c r="E102" s="124">
        <f t="shared" si="9"/>
        <v>35844</v>
      </c>
      <c r="F102" s="124">
        <f t="shared" si="9"/>
        <v>35479</v>
      </c>
      <c r="G102" s="124">
        <f t="shared" si="9"/>
        <v>35135</v>
      </c>
      <c r="H102" s="124">
        <f t="shared" si="9"/>
        <v>32862</v>
      </c>
      <c r="I102" s="124">
        <f t="shared" si="9"/>
        <v>35285</v>
      </c>
      <c r="J102" s="124">
        <f t="shared" si="9"/>
        <v>36845</v>
      </c>
      <c r="K102" s="124">
        <f t="shared" si="9"/>
        <v>37173</v>
      </c>
      <c r="L102" s="124">
        <f t="shared" si="9"/>
        <v>37392</v>
      </c>
      <c r="M102" s="124">
        <f t="shared" si="9"/>
        <v>34669</v>
      </c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</row>
    <row r="105" spans="1:46" x14ac:dyDescent="0.2">
      <c r="A105" s="194" t="s">
        <v>60</v>
      </c>
      <c r="B105" s="191">
        <v>2007</v>
      </c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</row>
    <row r="106" spans="1:46" x14ac:dyDescent="0.2">
      <c r="A106" s="194"/>
      <c r="B106" s="168" t="s">
        <v>99</v>
      </c>
      <c r="C106" s="168" t="s">
        <v>100</v>
      </c>
      <c r="D106" s="168" t="s">
        <v>101</v>
      </c>
      <c r="E106" s="168" t="s">
        <v>102</v>
      </c>
      <c r="F106" s="168" t="s">
        <v>103</v>
      </c>
      <c r="G106" s="168" t="s">
        <v>104</v>
      </c>
      <c r="H106" s="168" t="s">
        <v>105</v>
      </c>
      <c r="I106" s="168" t="s">
        <v>106</v>
      </c>
      <c r="J106" s="168" t="s">
        <v>107</v>
      </c>
      <c r="K106" s="168" t="s">
        <v>108</v>
      </c>
      <c r="L106" s="168" t="s">
        <v>109</v>
      </c>
      <c r="M106" s="168" t="s">
        <v>78</v>
      </c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</row>
    <row r="107" spans="1:46" x14ac:dyDescent="0.2">
      <c r="A107" s="102" t="s">
        <v>61</v>
      </c>
      <c r="B107" s="105">
        <v>4450</v>
      </c>
      <c r="C107" s="105">
        <v>3955</v>
      </c>
      <c r="D107" s="105">
        <v>4008</v>
      </c>
      <c r="E107" s="105">
        <v>4046</v>
      </c>
      <c r="F107" s="105">
        <v>4080</v>
      </c>
      <c r="G107" s="105">
        <v>4115</v>
      </c>
      <c r="H107" s="105">
        <v>4127</v>
      </c>
      <c r="I107" s="105">
        <v>4130</v>
      </c>
      <c r="J107" s="105">
        <v>4189</v>
      </c>
      <c r="K107" s="105">
        <v>4218</v>
      </c>
      <c r="L107" s="105">
        <v>4244</v>
      </c>
      <c r="M107" s="105">
        <v>4233</v>
      </c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</row>
    <row r="108" spans="1:46" x14ac:dyDescent="0.2">
      <c r="A108" s="114" t="s">
        <v>62</v>
      </c>
      <c r="B108" s="117">
        <v>9937</v>
      </c>
      <c r="C108" s="117">
        <v>9904</v>
      </c>
      <c r="D108" s="117">
        <v>10081</v>
      </c>
      <c r="E108" s="117">
        <v>10194</v>
      </c>
      <c r="F108" s="117">
        <v>10220</v>
      </c>
      <c r="G108" s="117">
        <v>10233</v>
      </c>
      <c r="H108" s="117">
        <v>10228</v>
      </c>
      <c r="I108" s="117">
        <v>10243</v>
      </c>
      <c r="J108" s="117">
        <v>10263</v>
      </c>
      <c r="K108" s="117">
        <v>10313</v>
      </c>
      <c r="L108" s="117">
        <v>10355</v>
      </c>
      <c r="M108" s="117">
        <v>10374</v>
      </c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</row>
    <row r="109" spans="1:46" x14ac:dyDescent="0.2">
      <c r="A109" s="110" t="s">
        <v>64</v>
      </c>
      <c r="B109" s="113">
        <v>1790</v>
      </c>
      <c r="C109" s="113">
        <v>1785</v>
      </c>
      <c r="D109" s="113">
        <v>1794</v>
      </c>
      <c r="E109" s="113">
        <v>1806</v>
      </c>
      <c r="F109" s="113">
        <v>1803</v>
      </c>
      <c r="G109" s="113">
        <v>1870</v>
      </c>
      <c r="H109" s="113">
        <v>1866</v>
      </c>
      <c r="I109" s="113">
        <v>1870</v>
      </c>
      <c r="J109" s="113">
        <v>1923</v>
      </c>
      <c r="K109" s="113">
        <v>1932</v>
      </c>
      <c r="L109" s="113">
        <v>1947</v>
      </c>
      <c r="M109" s="113">
        <v>1940</v>
      </c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</row>
    <row r="110" spans="1:46" x14ac:dyDescent="0.2">
      <c r="A110" s="114" t="s">
        <v>63</v>
      </c>
      <c r="B110" s="117">
        <v>245</v>
      </c>
      <c r="C110" s="117">
        <v>251</v>
      </c>
      <c r="D110" s="117">
        <v>271</v>
      </c>
      <c r="E110" s="117">
        <v>269</v>
      </c>
      <c r="F110" s="117">
        <v>271</v>
      </c>
      <c r="G110" s="117">
        <v>289</v>
      </c>
      <c r="H110" s="117">
        <v>293</v>
      </c>
      <c r="I110" s="117">
        <v>280</v>
      </c>
      <c r="J110" s="117">
        <v>270</v>
      </c>
      <c r="K110" s="117">
        <v>276</v>
      </c>
      <c r="L110" s="117">
        <v>274</v>
      </c>
      <c r="M110" s="117">
        <v>272</v>
      </c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</row>
    <row r="111" spans="1:46" ht="13.5" customHeight="1" x14ac:dyDescent="0.2">
      <c r="A111" s="140" t="s">
        <v>67</v>
      </c>
      <c r="B111" s="124">
        <f t="shared" ref="B111:M111" si="10">SUM(B107:B110)</f>
        <v>16422</v>
      </c>
      <c r="C111" s="124">
        <f t="shared" si="10"/>
        <v>15895</v>
      </c>
      <c r="D111" s="124">
        <f t="shared" si="10"/>
        <v>16154</v>
      </c>
      <c r="E111" s="124">
        <f t="shared" si="10"/>
        <v>16315</v>
      </c>
      <c r="F111" s="124">
        <f t="shared" si="10"/>
        <v>16374</v>
      </c>
      <c r="G111" s="124">
        <f t="shared" si="10"/>
        <v>16507</v>
      </c>
      <c r="H111" s="124">
        <f t="shared" si="10"/>
        <v>16514</v>
      </c>
      <c r="I111" s="124">
        <f t="shared" si="10"/>
        <v>16523</v>
      </c>
      <c r="J111" s="124">
        <f t="shared" si="10"/>
        <v>16645</v>
      </c>
      <c r="K111" s="124">
        <f t="shared" si="10"/>
        <v>16739</v>
      </c>
      <c r="L111" s="124">
        <f t="shared" si="10"/>
        <v>16820</v>
      </c>
      <c r="M111" s="124">
        <f t="shared" si="10"/>
        <v>16819</v>
      </c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</row>
    <row r="114" spans="1:46" ht="11.25" customHeight="1" x14ac:dyDescent="0.2">
      <c r="A114" s="194" t="s">
        <v>11</v>
      </c>
      <c r="B114" s="191">
        <v>2007</v>
      </c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</row>
    <row r="115" spans="1:46" x14ac:dyDescent="0.2">
      <c r="A115" s="194"/>
      <c r="B115" s="168" t="s">
        <v>99</v>
      </c>
      <c r="C115" s="168" t="s">
        <v>100</v>
      </c>
      <c r="D115" s="168" t="s">
        <v>101</v>
      </c>
      <c r="E115" s="168" t="s">
        <v>102</v>
      </c>
      <c r="F115" s="168" t="s">
        <v>103</v>
      </c>
      <c r="G115" s="168" t="s">
        <v>104</v>
      </c>
      <c r="H115" s="168" t="s">
        <v>105</v>
      </c>
      <c r="I115" s="168" t="s">
        <v>106</v>
      </c>
      <c r="J115" s="168" t="s">
        <v>107</v>
      </c>
      <c r="K115" s="168" t="s">
        <v>108</v>
      </c>
      <c r="L115" s="168" t="s">
        <v>109</v>
      </c>
      <c r="M115" s="168" t="s">
        <v>78</v>
      </c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</row>
    <row r="116" spans="1:46" x14ac:dyDescent="0.2">
      <c r="A116" s="102" t="s">
        <v>14</v>
      </c>
      <c r="B116" s="105">
        <v>1826</v>
      </c>
      <c r="C116" s="105">
        <v>1845</v>
      </c>
      <c r="D116" s="105">
        <v>1786</v>
      </c>
      <c r="E116" s="105">
        <v>1768</v>
      </c>
      <c r="F116" s="105">
        <v>1784</v>
      </c>
      <c r="G116" s="105">
        <v>1787</v>
      </c>
      <c r="H116" s="105">
        <v>1790</v>
      </c>
      <c r="I116" s="105">
        <v>1859</v>
      </c>
      <c r="J116" s="105">
        <v>1885</v>
      </c>
      <c r="K116" s="105">
        <v>1899</v>
      </c>
      <c r="L116" s="105">
        <v>1923</v>
      </c>
      <c r="M116" s="60">
        <v>1932</v>
      </c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</row>
    <row r="117" spans="1:46" x14ac:dyDescent="0.2">
      <c r="A117" s="158" t="s">
        <v>15</v>
      </c>
      <c r="B117" s="161">
        <v>2245</v>
      </c>
      <c r="C117" s="161">
        <v>2252</v>
      </c>
      <c r="D117" s="161">
        <v>2260</v>
      </c>
      <c r="E117" s="161">
        <v>2265</v>
      </c>
      <c r="F117" s="161">
        <v>2262</v>
      </c>
      <c r="G117" s="161">
        <v>2275</v>
      </c>
      <c r="H117" s="161">
        <v>2274</v>
      </c>
      <c r="I117" s="161">
        <v>2258</v>
      </c>
      <c r="J117" s="161">
        <v>2260</v>
      </c>
      <c r="K117" s="161">
        <v>2278</v>
      </c>
      <c r="L117" s="161">
        <v>2290</v>
      </c>
      <c r="M117" s="105">
        <v>2285</v>
      </c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</row>
    <row r="118" spans="1:46" ht="13.5" customHeight="1" x14ac:dyDescent="0.2">
      <c r="A118" s="140" t="s">
        <v>67</v>
      </c>
      <c r="B118" s="124">
        <f t="shared" ref="B118:M118" si="11">SUM(B116:B117)</f>
        <v>4071</v>
      </c>
      <c r="C118" s="124">
        <f t="shared" si="11"/>
        <v>4097</v>
      </c>
      <c r="D118" s="124">
        <f t="shared" si="11"/>
        <v>4046</v>
      </c>
      <c r="E118" s="124">
        <f t="shared" si="11"/>
        <v>4033</v>
      </c>
      <c r="F118" s="124">
        <f t="shared" si="11"/>
        <v>4046</v>
      </c>
      <c r="G118" s="124">
        <f t="shared" si="11"/>
        <v>4062</v>
      </c>
      <c r="H118" s="124">
        <f t="shared" si="11"/>
        <v>4064</v>
      </c>
      <c r="I118" s="124">
        <f t="shared" si="11"/>
        <v>4117</v>
      </c>
      <c r="J118" s="124">
        <f t="shared" si="11"/>
        <v>4145</v>
      </c>
      <c r="K118" s="124">
        <f t="shared" si="11"/>
        <v>4177</v>
      </c>
      <c r="L118" s="124">
        <f t="shared" si="11"/>
        <v>4213</v>
      </c>
      <c r="M118" s="124">
        <f t="shared" si="11"/>
        <v>4217</v>
      </c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</row>
    <row r="121" spans="1:46" x14ac:dyDescent="0.2">
      <c r="A121" s="194" t="s">
        <v>71</v>
      </c>
      <c r="B121" s="191">
        <v>2007</v>
      </c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</row>
    <row r="122" spans="1:46" x14ac:dyDescent="0.2">
      <c r="A122" s="192"/>
      <c r="B122" s="169" t="s">
        <v>99</v>
      </c>
      <c r="C122" s="169" t="s">
        <v>100</v>
      </c>
      <c r="D122" s="169" t="s">
        <v>101</v>
      </c>
      <c r="E122" s="169" t="s">
        <v>102</v>
      </c>
      <c r="F122" s="169" t="s">
        <v>103</v>
      </c>
      <c r="G122" s="169" t="s">
        <v>104</v>
      </c>
      <c r="H122" s="169" t="s">
        <v>105</v>
      </c>
      <c r="I122" s="169" t="s">
        <v>106</v>
      </c>
      <c r="J122" s="169" t="s">
        <v>107</v>
      </c>
      <c r="K122" s="169" t="s">
        <v>108</v>
      </c>
      <c r="L122" s="169" t="s">
        <v>109</v>
      </c>
      <c r="M122" s="169" t="s">
        <v>78</v>
      </c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</row>
    <row r="123" spans="1:46" x14ac:dyDescent="0.2">
      <c r="A123" s="114" t="s">
        <v>95</v>
      </c>
      <c r="B123" s="117">
        <v>123120</v>
      </c>
      <c r="C123" s="117">
        <v>123282</v>
      </c>
      <c r="D123" s="117">
        <v>123811</v>
      </c>
      <c r="E123" s="117">
        <v>123799</v>
      </c>
      <c r="F123" s="117">
        <v>124324</v>
      </c>
      <c r="G123" s="117">
        <v>125150</v>
      </c>
      <c r="H123" s="117">
        <v>125402</v>
      </c>
      <c r="I123" s="117">
        <v>125483</v>
      </c>
      <c r="J123" s="117">
        <v>125946</v>
      </c>
      <c r="K123" s="117">
        <v>126681</v>
      </c>
      <c r="L123" s="117">
        <v>127149</v>
      </c>
      <c r="M123" s="117">
        <v>127486</v>
      </c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</row>
    <row r="124" spans="1:46" x14ac:dyDescent="0.2">
      <c r="A124" s="110" t="s">
        <v>96</v>
      </c>
      <c r="B124" s="113">
        <v>778</v>
      </c>
      <c r="C124" s="113">
        <v>763</v>
      </c>
      <c r="D124" s="113">
        <v>752</v>
      </c>
      <c r="E124" s="113">
        <v>758</v>
      </c>
      <c r="F124" s="113">
        <v>759</v>
      </c>
      <c r="G124" s="113">
        <v>765</v>
      </c>
      <c r="H124" s="113">
        <v>782</v>
      </c>
      <c r="I124" s="113">
        <v>789</v>
      </c>
      <c r="J124" s="113">
        <v>763</v>
      </c>
      <c r="K124" s="113">
        <v>675</v>
      </c>
      <c r="L124" s="113">
        <v>679</v>
      </c>
      <c r="M124" s="113">
        <v>262</v>
      </c>
      <c r="W124" s="120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</row>
    <row r="125" spans="1:46" x14ac:dyDescent="0.2">
      <c r="A125" s="114" t="s">
        <v>16</v>
      </c>
      <c r="B125" s="117">
        <v>26708</v>
      </c>
      <c r="C125" s="117">
        <v>26920</v>
      </c>
      <c r="D125" s="117">
        <v>26971</v>
      </c>
      <c r="E125" s="117">
        <v>27080</v>
      </c>
      <c r="F125" s="117">
        <v>26973</v>
      </c>
      <c r="G125" s="117">
        <v>27052</v>
      </c>
      <c r="H125" s="117">
        <v>27458</v>
      </c>
      <c r="I125" s="117">
        <v>26551</v>
      </c>
      <c r="J125" s="117">
        <v>26837</v>
      </c>
      <c r="K125" s="117">
        <v>26932</v>
      </c>
      <c r="L125" s="117">
        <v>26244</v>
      </c>
      <c r="M125" s="117">
        <v>27300</v>
      </c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</row>
    <row r="126" spans="1:46" ht="13.5" customHeight="1" x14ac:dyDescent="0.2">
      <c r="A126" s="140" t="s">
        <v>67</v>
      </c>
      <c r="B126" s="124">
        <f t="shared" ref="B126:M126" si="12">SUM(B123:B125)</f>
        <v>150606</v>
      </c>
      <c r="C126" s="124">
        <f t="shared" si="12"/>
        <v>150965</v>
      </c>
      <c r="D126" s="124">
        <f t="shared" si="12"/>
        <v>151534</v>
      </c>
      <c r="E126" s="124">
        <f t="shared" si="12"/>
        <v>151637</v>
      </c>
      <c r="F126" s="124">
        <f t="shared" si="12"/>
        <v>152056</v>
      </c>
      <c r="G126" s="124">
        <f t="shared" si="12"/>
        <v>152967</v>
      </c>
      <c r="H126" s="124">
        <f t="shared" si="12"/>
        <v>153642</v>
      </c>
      <c r="I126" s="124">
        <f t="shared" si="12"/>
        <v>152823</v>
      </c>
      <c r="J126" s="124">
        <f t="shared" si="12"/>
        <v>153546</v>
      </c>
      <c r="K126" s="124">
        <f t="shared" si="12"/>
        <v>154288</v>
      </c>
      <c r="L126" s="124">
        <f t="shared" si="12"/>
        <v>154072</v>
      </c>
      <c r="M126" s="124">
        <f t="shared" si="12"/>
        <v>155048</v>
      </c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</row>
    <row r="129" spans="1:46" ht="11.25" customHeight="1" x14ac:dyDescent="0.2">
      <c r="A129" s="194" t="s">
        <v>13</v>
      </c>
      <c r="B129" s="191">
        <v>2007</v>
      </c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</row>
    <row r="130" spans="1:46" x14ac:dyDescent="0.2">
      <c r="A130" s="192"/>
      <c r="B130" s="169" t="s">
        <v>99</v>
      </c>
      <c r="C130" s="169" t="s">
        <v>100</v>
      </c>
      <c r="D130" s="169" t="s">
        <v>101</v>
      </c>
      <c r="E130" s="169" t="s">
        <v>102</v>
      </c>
      <c r="F130" s="169" t="s">
        <v>103</v>
      </c>
      <c r="G130" s="169" t="s">
        <v>104</v>
      </c>
      <c r="H130" s="169" t="s">
        <v>105</v>
      </c>
      <c r="I130" s="169" t="s">
        <v>106</v>
      </c>
      <c r="J130" s="169" t="s">
        <v>107</v>
      </c>
      <c r="K130" s="169" t="s">
        <v>108</v>
      </c>
      <c r="L130" s="169" t="s">
        <v>109</v>
      </c>
      <c r="M130" s="169" t="s">
        <v>78</v>
      </c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</row>
    <row r="131" spans="1:46" ht="22.5" x14ac:dyDescent="0.2">
      <c r="A131" s="114" t="s">
        <v>13</v>
      </c>
      <c r="B131" s="117">
        <v>91</v>
      </c>
      <c r="C131" s="117">
        <v>91</v>
      </c>
      <c r="D131" s="117">
        <v>91</v>
      </c>
      <c r="E131" s="117">
        <v>92</v>
      </c>
      <c r="F131" s="117">
        <v>92</v>
      </c>
      <c r="G131" s="117">
        <v>91</v>
      </c>
      <c r="H131" s="117">
        <v>90</v>
      </c>
      <c r="I131" s="117">
        <v>90</v>
      </c>
      <c r="J131" s="117">
        <v>90</v>
      </c>
      <c r="K131" s="117">
        <v>88</v>
      </c>
      <c r="L131" s="117">
        <v>90</v>
      </c>
      <c r="M131" s="117">
        <v>96</v>
      </c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</row>
    <row r="132" spans="1:46" ht="13.5" customHeight="1" x14ac:dyDescent="0.2">
      <c r="A132" s="140" t="s">
        <v>67</v>
      </c>
      <c r="B132" s="124">
        <f t="shared" ref="B132:M132" si="13">SUM(B131:B131)</f>
        <v>91</v>
      </c>
      <c r="C132" s="124">
        <f t="shared" si="13"/>
        <v>91</v>
      </c>
      <c r="D132" s="124">
        <f t="shared" si="13"/>
        <v>91</v>
      </c>
      <c r="E132" s="124">
        <f t="shared" si="13"/>
        <v>92</v>
      </c>
      <c r="F132" s="124">
        <f t="shared" si="13"/>
        <v>92</v>
      </c>
      <c r="G132" s="124">
        <f t="shared" si="13"/>
        <v>91</v>
      </c>
      <c r="H132" s="124">
        <f t="shared" si="13"/>
        <v>90</v>
      </c>
      <c r="I132" s="124">
        <f t="shared" si="13"/>
        <v>90</v>
      </c>
      <c r="J132" s="124">
        <f t="shared" si="13"/>
        <v>90</v>
      </c>
      <c r="K132" s="124">
        <f t="shared" si="13"/>
        <v>88</v>
      </c>
      <c r="L132" s="124">
        <f t="shared" si="13"/>
        <v>90</v>
      </c>
      <c r="M132" s="124">
        <f t="shared" si="13"/>
        <v>96</v>
      </c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</row>
    <row r="133" spans="1:46" ht="8.25" customHeight="1" x14ac:dyDescent="0.2"/>
    <row r="134" spans="1:46" s="32" customFormat="1" x14ac:dyDescent="0.2">
      <c r="A134" s="73" t="s">
        <v>77</v>
      </c>
      <c r="B134" s="75">
        <f t="shared" ref="B134:M134" si="14">+B11+B17+B23+B32+B43+B56+B62+B72+B90+B102+B111+B118+B126+B132</f>
        <v>426419</v>
      </c>
      <c r="C134" s="75">
        <f t="shared" si="14"/>
        <v>428480</v>
      </c>
      <c r="D134" s="75">
        <f t="shared" si="14"/>
        <v>431898</v>
      </c>
      <c r="E134" s="75">
        <f t="shared" si="14"/>
        <v>432195</v>
      </c>
      <c r="F134" s="75">
        <f t="shared" si="14"/>
        <v>434646</v>
      </c>
      <c r="G134" s="75">
        <f t="shared" si="14"/>
        <v>435837</v>
      </c>
      <c r="H134" s="75">
        <f t="shared" si="14"/>
        <v>435782</v>
      </c>
      <c r="I134" s="75">
        <f t="shared" si="14"/>
        <v>439530</v>
      </c>
      <c r="J134" s="75">
        <f t="shared" si="14"/>
        <v>443767</v>
      </c>
      <c r="K134" s="75">
        <f t="shared" si="14"/>
        <v>448853</v>
      </c>
      <c r="L134" s="75">
        <f t="shared" si="14"/>
        <v>454502</v>
      </c>
      <c r="M134" s="75">
        <f t="shared" si="14"/>
        <v>445658</v>
      </c>
    </row>
    <row r="136" spans="1:46" x14ac:dyDescent="0.2">
      <c r="A136" s="71" t="s">
        <v>110</v>
      </c>
    </row>
  </sheetData>
  <mergeCells count="37">
    <mergeCell ref="A114:A115"/>
    <mergeCell ref="B114:M114"/>
    <mergeCell ref="A93:M93"/>
    <mergeCell ref="A95:M95"/>
    <mergeCell ref="A96:M96"/>
    <mergeCell ref="A99:A100"/>
    <mergeCell ref="B26:M26"/>
    <mergeCell ref="B99:M99"/>
    <mergeCell ref="A35:A36"/>
    <mergeCell ref="B35:M35"/>
    <mergeCell ref="B105:M105"/>
    <mergeCell ref="A64:A65"/>
    <mergeCell ref="B64:M64"/>
    <mergeCell ref="A49:M49"/>
    <mergeCell ref="A50:M50"/>
    <mergeCell ref="A53:A54"/>
    <mergeCell ref="B53:M53"/>
    <mergeCell ref="A105:A106"/>
    <mergeCell ref="B58:M58"/>
    <mergeCell ref="A74:A75"/>
    <mergeCell ref="B74:M74"/>
    <mergeCell ref="A129:A130"/>
    <mergeCell ref="B129:M129"/>
    <mergeCell ref="A2:M2"/>
    <mergeCell ref="A4:M4"/>
    <mergeCell ref="A5:M5"/>
    <mergeCell ref="A8:A9"/>
    <mergeCell ref="B8:M8"/>
    <mergeCell ref="A47:M47"/>
    <mergeCell ref="A121:A122"/>
    <mergeCell ref="B121:M121"/>
    <mergeCell ref="A58:A59"/>
    <mergeCell ref="A14:A15"/>
    <mergeCell ref="B14:M14"/>
    <mergeCell ref="A20:A21"/>
    <mergeCell ref="B20:M20"/>
    <mergeCell ref="A26:A27"/>
  </mergeCells>
  <phoneticPr fontId="25" type="noConversion"/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&amp;L&amp;8&amp;G&amp;C&amp;8www.iieg.gob.mx&amp;R&amp;G</oddFooter>
  </headerFooter>
  <legacyDrawingHF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6"/>
  <sheetViews>
    <sheetView workbookViewId="0">
      <selection activeCell="L143" sqref="L143"/>
    </sheetView>
  </sheetViews>
  <sheetFormatPr baseColWidth="10" defaultColWidth="7.5703125" defaultRowHeight="11.25" x14ac:dyDescent="0.2"/>
  <cols>
    <col min="1" max="1" width="48.85546875" style="25" customWidth="1"/>
    <col min="2" max="13" width="8" style="25" customWidth="1"/>
    <col min="14" max="16384" width="7.5703125" style="25"/>
  </cols>
  <sheetData>
    <row r="1" spans="1:46" ht="20.25" x14ac:dyDescent="0.2">
      <c r="A1" s="57" t="s">
        <v>81</v>
      </c>
    </row>
    <row r="2" spans="1:46" ht="11.25" customHeight="1" x14ac:dyDescent="0.2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27"/>
      <c r="O2" s="27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1:46" ht="12.75" x14ac:dyDescent="0.2">
      <c r="A3" s="58" t="s">
        <v>70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27"/>
      <c r="O3" s="27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</row>
    <row r="4" spans="1:46" ht="12.75" x14ac:dyDescent="0.2">
      <c r="A4" s="188" t="s">
        <v>69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27"/>
      <c r="O4" s="27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</row>
    <row r="5" spans="1:46" ht="12.75" x14ac:dyDescent="0.2">
      <c r="A5" s="188">
        <v>2008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</row>
    <row r="6" spans="1:46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</row>
    <row r="7" spans="1:46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</row>
    <row r="8" spans="1:46" ht="11.25" customHeight="1" x14ac:dyDescent="0.2">
      <c r="A8" s="194" t="s">
        <v>20</v>
      </c>
      <c r="B8" s="191">
        <v>2008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</row>
    <row r="9" spans="1:46" x14ac:dyDescent="0.2">
      <c r="A9" s="194"/>
      <c r="B9" s="168" t="s">
        <v>99</v>
      </c>
      <c r="C9" s="168" t="s">
        <v>100</v>
      </c>
      <c r="D9" s="168" t="s">
        <v>101</v>
      </c>
      <c r="E9" s="168" t="s">
        <v>102</v>
      </c>
      <c r="F9" s="168" t="s">
        <v>103</v>
      </c>
      <c r="G9" s="168" t="s">
        <v>104</v>
      </c>
      <c r="H9" s="168" t="s">
        <v>105</v>
      </c>
      <c r="I9" s="168" t="s">
        <v>106</v>
      </c>
      <c r="J9" s="168" t="s">
        <v>107</v>
      </c>
      <c r="K9" s="168" t="s">
        <v>108</v>
      </c>
      <c r="L9" s="168" t="s">
        <v>109</v>
      </c>
      <c r="M9" s="168" t="s">
        <v>78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</row>
    <row r="10" spans="1:46" ht="12.75" customHeight="1" x14ac:dyDescent="0.2">
      <c r="A10" s="59" t="s">
        <v>17</v>
      </c>
      <c r="B10" s="60">
        <v>10680</v>
      </c>
      <c r="C10" s="60">
        <v>10769</v>
      </c>
      <c r="D10" s="60">
        <v>10959</v>
      </c>
      <c r="E10" s="60">
        <v>10993</v>
      </c>
      <c r="F10" s="60">
        <v>11245</v>
      </c>
      <c r="G10" s="60">
        <v>11430</v>
      </c>
      <c r="H10" s="60">
        <v>11525</v>
      </c>
      <c r="I10" s="60">
        <v>11552</v>
      </c>
      <c r="J10" s="60">
        <v>11577</v>
      </c>
      <c r="K10" s="60">
        <v>11622</v>
      </c>
      <c r="L10" s="60">
        <v>11726</v>
      </c>
      <c r="M10" s="60">
        <v>11723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</row>
    <row r="11" spans="1:46" ht="13.5" customHeight="1" x14ac:dyDescent="0.2">
      <c r="A11" s="121" t="s">
        <v>67</v>
      </c>
      <c r="B11" s="122">
        <f t="shared" ref="B11:M11" si="0">SUM(B10:B10)</f>
        <v>10680</v>
      </c>
      <c r="C11" s="122">
        <f t="shared" si="0"/>
        <v>10769</v>
      </c>
      <c r="D11" s="122">
        <f t="shared" si="0"/>
        <v>10959</v>
      </c>
      <c r="E11" s="122">
        <f t="shared" si="0"/>
        <v>10993</v>
      </c>
      <c r="F11" s="122">
        <f t="shared" si="0"/>
        <v>11245</v>
      </c>
      <c r="G11" s="122">
        <f t="shared" si="0"/>
        <v>11430</v>
      </c>
      <c r="H11" s="122">
        <f t="shared" si="0"/>
        <v>11525</v>
      </c>
      <c r="I11" s="122">
        <f t="shared" si="0"/>
        <v>11552</v>
      </c>
      <c r="J11" s="122">
        <f t="shared" si="0"/>
        <v>11577</v>
      </c>
      <c r="K11" s="122">
        <f t="shared" si="0"/>
        <v>11622</v>
      </c>
      <c r="L11" s="122">
        <f t="shared" si="0"/>
        <v>11726</v>
      </c>
      <c r="M11" s="122">
        <f t="shared" si="0"/>
        <v>11723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</row>
    <row r="12" spans="1:46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8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</row>
    <row r="13" spans="1:46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</row>
    <row r="14" spans="1:46" ht="11.25" customHeight="1" x14ac:dyDescent="0.2">
      <c r="A14" s="194" t="s">
        <v>21</v>
      </c>
      <c r="B14" s="191">
        <v>2008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</row>
    <row r="15" spans="1:46" x14ac:dyDescent="0.2">
      <c r="A15" s="194"/>
      <c r="B15" s="170" t="s">
        <v>99</v>
      </c>
      <c r="C15" s="170" t="s">
        <v>100</v>
      </c>
      <c r="D15" s="170" t="s">
        <v>101</v>
      </c>
      <c r="E15" s="170" t="s">
        <v>102</v>
      </c>
      <c r="F15" s="170" t="s">
        <v>103</v>
      </c>
      <c r="G15" s="170" t="s">
        <v>104</v>
      </c>
      <c r="H15" s="170" t="s">
        <v>105</v>
      </c>
      <c r="I15" s="170" t="s">
        <v>106</v>
      </c>
      <c r="J15" s="170" t="s">
        <v>107</v>
      </c>
      <c r="K15" s="170" t="s">
        <v>108</v>
      </c>
      <c r="L15" s="170" t="s">
        <v>109</v>
      </c>
      <c r="M15" s="170" t="s">
        <v>78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</row>
    <row r="16" spans="1:46" ht="12.75" customHeight="1" x14ac:dyDescent="0.2">
      <c r="A16" s="102" t="s">
        <v>18</v>
      </c>
      <c r="B16" s="171">
        <v>3229</v>
      </c>
      <c r="C16" s="171">
        <v>3435</v>
      </c>
      <c r="D16" s="171">
        <v>3480</v>
      </c>
      <c r="E16" s="171">
        <v>3290</v>
      </c>
      <c r="F16" s="171">
        <v>3477</v>
      </c>
      <c r="G16" s="171">
        <v>3445</v>
      </c>
      <c r="H16" s="171">
        <v>3390</v>
      </c>
      <c r="I16" s="171">
        <v>3527</v>
      </c>
      <c r="J16" s="171">
        <v>3590</v>
      </c>
      <c r="K16" s="171">
        <v>3560</v>
      </c>
      <c r="L16" s="171">
        <v>3601</v>
      </c>
      <c r="M16" s="171">
        <v>3621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</row>
    <row r="17" spans="1:46" ht="13.5" customHeight="1" x14ac:dyDescent="0.2">
      <c r="A17" s="140" t="s">
        <v>67</v>
      </c>
      <c r="B17" s="122">
        <f t="shared" ref="B17:M17" si="1">SUM(B16:B16)</f>
        <v>3229</v>
      </c>
      <c r="C17" s="122">
        <f t="shared" si="1"/>
        <v>3435</v>
      </c>
      <c r="D17" s="122">
        <f t="shared" si="1"/>
        <v>3480</v>
      </c>
      <c r="E17" s="122">
        <f t="shared" si="1"/>
        <v>3290</v>
      </c>
      <c r="F17" s="122">
        <f t="shared" si="1"/>
        <v>3477</v>
      </c>
      <c r="G17" s="122">
        <f t="shared" si="1"/>
        <v>3445</v>
      </c>
      <c r="H17" s="122">
        <f t="shared" si="1"/>
        <v>3390</v>
      </c>
      <c r="I17" s="122">
        <f t="shared" si="1"/>
        <v>3527</v>
      </c>
      <c r="J17" s="122">
        <f t="shared" si="1"/>
        <v>3590</v>
      </c>
      <c r="K17" s="122">
        <f t="shared" si="1"/>
        <v>3560</v>
      </c>
      <c r="L17" s="122">
        <f t="shared" si="1"/>
        <v>3601</v>
      </c>
      <c r="M17" s="122">
        <f t="shared" si="1"/>
        <v>3621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</row>
    <row r="18" spans="1:46" x14ac:dyDescent="0.2">
      <c r="M18" s="29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</row>
    <row r="19" spans="1:46" x14ac:dyDescent="0.2">
      <c r="M19" s="29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</row>
    <row r="20" spans="1:46" ht="11.25" customHeight="1" x14ac:dyDescent="0.2">
      <c r="A20" s="194" t="s">
        <v>19</v>
      </c>
      <c r="B20" s="191">
        <v>2008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</row>
    <row r="21" spans="1:46" x14ac:dyDescent="0.2">
      <c r="A21" s="194"/>
      <c r="B21" s="170" t="s">
        <v>99</v>
      </c>
      <c r="C21" s="170" t="s">
        <v>100</v>
      </c>
      <c r="D21" s="170" t="s">
        <v>101</v>
      </c>
      <c r="E21" s="170" t="s">
        <v>102</v>
      </c>
      <c r="F21" s="170" t="s">
        <v>103</v>
      </c>
      <c r="G21" s="170" t="s">
        <v>104</v>
      </c>
      <c r="H21" s="170" t="s">
        <v>105</v>
      </c>
      <c r="I21" s="170" t="s">
        <v>106</v>
      </c>
      <c r="J21" s="170" t="s">
        <v>107</v>
      </c>
      <c r="K21" s="170" t="s">
        <v>108</v>
      </c>
      <c r="L21" s="170" t="s">
        <v>109</v>
      </c>
      <c r="M21" s="170" t="s">
        <v>78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</row>
    <row r="22" spans="1:46" x14ac:dyDescent="0.2">
      <c r="A22" s="102" t="s">
        <v>19</v>
      </c>
      <c r="B22" s="171">
        <v>4111</v>
      </c>
      <c r="C22" s="171">
        <v>4090</v>
      </c>
      <c r="D22" s="171">
        <v>4116</v>
      </c>
      <c r="E22" s="171">
        <v>4161</v>
      </c>
      <c r="F22" s="171">
        <v>4234</v>
      </c>
      <c r="G22" s="171">
        <v>4298</v>
      </c>
      <c r="H22" s="171">
        <v>4251</v>
      </c>
      <c r="I22" s="171">
        <v>4191</v>
      </c>
      <c r="J22" s="171">
        <v>4125</v>
      </c>
      <c r="K22" s="171">
        <v>4113</v>
      </c>
      <c r="L22" s="171">
        <v>4165</v>
      </c>
      <c r="M22" s="171">
        <v>4027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</row>
    <row r="23" spans="1:46" ht="13.5" customHeight="1" x14ac:dyDescent="0.2">
      <c r="A23" s="140" t="s">
        <v>67</v>
      </c>
      <c r="B23" s="122">
        <f t="shared" ref="B23:M23" si="2">SUM(B22:B22)</f>
        <v>4111</v>
      </c>
      <c r="C23" s="122">
        <f t="shared" si="2"/>
        <v>4090</v>
      </c>
      <c r="D23" s="122">
        <f t="shared" si="2"/>
        <v>4116</v>
      </c>
      <c r="E23" s="122">
        <f t="shared" si="2"/>
        <v>4161</v>
      </c>
      <c r="F23" s="122">
        <f t="shared" si="2"/>
        <v>4234</v>
      </c>
      <c r="G23" s="122">
        <f t="shared" si="2"/>
        <v>4298</v>
      </c>
      <c r="H23" s="122">
        <f t="shared" si="2"/>
        <v>4251</v>
      </c>
      <c r="I23" s="122">
        <f t="shared" si="2"/>
        <v>4191</v>
      </c>
      <c r="J23" s="122">
        <f t="shared" si="2"/>
        <v>4125</v>
      </c>
      <c r="K23" s="122">
        <f t="shared" si="2"/>
        <v>4113</v>
      </c>
      <c r="L23" s="122">
        <f t="shared" si="2"/>
        <v>4165</v>
      </c>
      <c r="M23" s="122">
        <f t="shared" si="2"/>
        <v>4027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</row>
    <row r="24" spans="1:46" x14ac:dyDescent="0.2">
      <c r="M24" s="29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</row>
    <row r="25" spans="1:46" x14ac:dyDescent="0.2">
      <c r="M25" s="29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</row>
    <row r="26" spans="1:46" ht="11.25" customHeight="1" x14ac:dyDescent="0.2">
      <c r="A26" s="194" t="s">
        <v>22</v>
      </c>
      <c r="B26" s="206">
        <v>2008</v>
      </c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</row>
    <row r="27" spans="1:46" x14ac:dyDescent="0.2">
      <c r="A27" s="192"/>
      <c r="B27" s="175" t="s">
        <v>99</v>
      </c>
      <c r="C27" s="175" t="s">
        <v>100</v>
      </c>
      <c r="D27" s="175" t="s">
        <v>101</v>
      </c>
      <c r="E27" s="175" t="s">
        <v>102</v>
      </c>
      <c r="F27" s="175" t="s">
        <v>103</v>
      </c>
      <c r="G27" s="175" t="s">
        <v>104</v>
      </c>
      <c r="H27" s="175" t="s">
        <v>105</v>
      </c>
      <c r="I27" s="175" t="s">
        <v>106</v>
      </c>
      <c r="J27" s="175" t="s">
        <v>107</v>
      </c>
      <c r="K27" s="175" t="s">
        <v>108</v>
      </c>
      <c r="L27" s="175" t="s">
        <v>109</v>
      </c>
      <c r="M27" s="175" t="s">
        <v>78</v>
      </c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</row>
    <row r="28" spans="1:46" x14ac:dyDescent="0.2">
      <c r="A28" s="114" t="s">
        <v>22</v>
      </c>
      <c r="B28" s="171">
        <v>98117</v>
      </c>
      <c r="C28" s="171">
        <v>97565</v>
      </c>
      <c r="D28" s="171">
        <v>101042</v>
      </c>
      <c r="E28" s="171">
        <v>101428</v>
      </c>
      <c r="F28" s="171">
        <v>101452</v>
      </c>
      <c r="G28" s="171">
        <v>105327</v>
      </c>
      <c r="H28" s="171">
        <v>102689</v>
      </c>
      <c r="I28" s="171">
        <v>102784</v>
      </c>
      <c r="J28" s="171">
        <v>101774</v>
      </c>
      <c r="K28" s="171">
        <v>103156</v>
      </c>
      <c r="L28" s="171">
        <v>101745</v>
      </c>
      <c r="M28" s="171">
        <v>99872</v>
      </c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</row>
    <row r="29" spans="1:46" x14ac:dyDescent="0.2">
      <c r="A29" s="110" t="s">
        <v>23</v>
      </c>
      <c r="B29" s="113">
        <v>1148</v>
      </c>
      <c r="C29" s="113">
        <v>1159</v>
      </c>
      <c r="D29" s="113">
        <v>1171</v>
      </c>
      <c r="E29" s="113">
        <v>1191</v>
      </c>
      <c r="F29" s="113">
        <v>1158</v>
      </c>
      <c r="G29" s="113">
        <v>1112</v>
      </c>
      <c r="H29" s="113">
        <v>1198</v>
      </c>
      <c r="I29" s="113">
        <v>1186</v>
      </c>
      <c r="J29" s="113">
        <v>1171</v>
      </c>
      <c r="K29" s="113">
        <v>1210</v>
      </c>
      <c r="L29" s="113">
        <v>1254</v>
      </c>
      <c r="M29" s="113">
        <v>1121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</row>
    <row r="30" spans="1:46" ht="12.75" customHeight="1" x14ac:dyDescent="0.2">
      <c r="A30" s="114" t="s">
        <v>24</v>
      </c>
      <c r="B30" s="117">
        <v>13954</v>
      </c>
      <c r="C30" s="117">
        <v>13882</v>
      </c>
      <c r="D30" s="117">
        <v>13975</v>
      </c>
      <c r="E30" s="117">
        <v>13955</v>
      </c>
      <c r="F30" s="117">
        <v>13867</v>
      </c>
      <c r="G30" s="117">
        <v>13804</v>
      </c>
      <c r="H30" s="117">
        <v>14663</v>
      </c>
      <c r="I30" s="117">
        <v>14808</v>
      </c>
      <c r="J30" s="117">
        <v>14242</v>
      </c>
      <c r="K30" s="117">
        <v>14599</v>
      </c>
      <c r="L30" s="117">
        <v>14580</v>
      </c>
      <c r="M30" s="117">
        <v>14605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</row>
    <row r="31" spans="1:46" x14ac:dyDescent="0.2">
      <c r="A31" s="110" t="s">
        <v>25</v>
      </c>
      <c r="B31" s="113">
        <v>1045</v>
      </c>
      <c r="C31" s="113">
        <v>1044</v>
      </c>
      <c r="D31" s="113">
        <v>1060</v>
      </c>
      <c r="E31" s="113">
        <v>1057</v>
      </c>
      <c r="F31" s="113">
        <v>1070</v>
      </c>
      <c r="G31" s="113">
        <v>919</v>
      </c>
      <c r="H31" s="113">
        <v>1092</v>
      </c>
      <c r="I31" s="113">
        <v>1080</v>
      </c>
      <c r="J31" s="113">
        <v>1104</v>
      </c>
      <c r="K31" s="113">
        <v>1226</v>
      </c>
      <c r="L31" s="113">
        <v>1186</v>
      </c>
      <c r="M31" s="113">
        <v>1133</v>
      </c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</row>
    <row r="32" spans="1:46" ht="13.5" customHeight="1" x14ac:dyDescent="0.2">
      <c r="A32" s="140" t="s">
        <v>67</v>
      </c>
      <c r="B32" s="124">
        <f t="shared" ref="B32:M32" si="3">SUM(B28:B31)</f>
        <v>114264</v>
      </c>
      <c r="C32" s="124">
        <f t="shared" si="3"/>
        <v>113650</v>
      </c>
      <c r="D32" s="124">
        <f t="shared" si="3"/>
        <v>117248</v>
      </c>
      <c r="E32" s="124">
        <f t="shared" si="3"/>
        <v>117631</v>
      </c>
      <c r="F32" s="124">
        <f t="shared" si="3"/>
        <v>117547</v>
      </c>
      <c r="G32" s="124">
        <f t="shared" si="3"/>
        <v>121162</v>
      </c>
      <c r="H32" s="124">
        <f t="shared" si="3"/>
        <v>119642</v>
      </c>
      <c r="I32" s="124">
        <f t="shared" si="3"/>
        <v>119858</v>
      </c>
      <c r="J32" s="124">
        <f t="shared" si="3"/>
        <v>118291</v>
      </c>
      <c r="K32" s="124">
        <f t="shared" si="3"/>
        <v>120191</v>
      </c>
      <c r="L32" s="124">
        <f t="shared" si="3"/>
        <v>118765</v>
      </c>
      <c r="M32" s="124">
        <f t="shared" si="3"/>
        <v>116731</v>
      </c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</row>
    <row r="33" spans="1:46" x14ac:dyDescent="0.2">
      <c r="M33" s="29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</row>
    <row r="34" spans="1:46" x14ac:dyDescent="0.2">
      <c r="M34" s="29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</row>
    <row r="35" spans="1:46" ht="11.25" customHeight="1" x14ac:dyDescent="0.2">
      <c r="A35" s="194" t="s">
        <v>26</v>
      </c>
      <c r="B35" s="191">
        <v>2008</v>
      </c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</row>
    <row r="36" spans="1:46" x14ac:dyDescent="0.2">
      <c r="A36" s="192"/>
      <c r="B36" s="172" t="s">
        <v>99</v>
      </c>
      <c r="C36" s="172" t="s">
        <v>100</v>
      </c>
      <c r="D36" s="172" t="s">
        <v>101</v>
      </c>
      <c r="E36" s="172" t="s">
        <v>102</v>
      </c>
      <c r="F36" s="172" t="s">
        <v>103</v>
      </c>
      <c r="G36" s="172" t="s">
        <v>104</v>
      </c>
      <c r="H36" s="172" t="s">
        <v>105</v>
      </c>
      <c r="I36" s="172" t="s">
        <v>106</v>
      </c>
      <c r="J36" s="172" t="s">
        <v>107</v>
      </c>
      <c r="K36" s="172" t="s">
        <v>108</v>
      </c>
      <c r="L36" s="172" t="s">
        <v>109</v>
      </c>
      <c r="M36" s="169" t="s">
        <v>78</v>
      </c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</row>
    <row r="37" spans="1:46" x14ac:dyDescent="0.2">
      <c r="A37" s="114" t="s">
        <v>27</v>
      </c>
      <c r="B37" s="117">
        <v>21</v>
      </c>
      <c r="C37" s="117">
        <v>20</v>
      </c>
      <c r="D37" s="117">
        <v>20</v>
      </c>
      <c r="E37" s="117">
        <v>20</v>
      </c>
      <c r="F37" s="117">
        <v>22</v>
      </c>
      <c r="G37" s="117">
        <v>23</v>
      </c>
      <c r="H37" s="117">
        <v>23</v>
      </c>
      <c r="I37" s="117">
        <v>21</v>
      </c>
      <c r="J37" s="117">
        <v>21</v>
      </c>
      <c r="K37" s="117">
        <v>22</v>
      </c>
      <c r="L37" s="117">
        <v>22</v>
      </c>
      <c r="M37" s="117">
        <v>22</v>
      </c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</row>
    <row r="38" spans="1:46" ht="22.5" x14ac:dyDescent="0.2">
      <c r="A38" s="114" t="s">
        <v>31</v>
      </c>
      <c r="B38" s="165">
        <v>1276</v>
      </c>
      <c r="C38" s="165">
        <v>1254</v>
      </c>
      <c r="D38" s="165">
        <v>1201</v>
      </c>
      <c r="E38" s="165">
        <v>1179</v>
      </c>
      <c r="F38" s="165">
        <v>1202</v>
      </c>
      <c r="G38" s="165">
        <v>1193</v>
      </c>
      <c r="H38" s="165">
        <v>1231</v>
      </c>
      <c r="I38" s="165">
        <v>1221</v>
      </c>
      <c r="J38" s="165">
        <v>1212</v>
      </c>
      <c r="K38" s="165">
        <v>1239</v>
      </c>
      <c r="L38" s="165">
        <v>1406</v>
      </c>
      <c r="M38" s="165">
        <v>1413</v>
      </c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</row>
    <row r="39" spans="1:46" ht="22.5" x14ac:dyDescent="0.2">
      <c r="A39" s="114" t="s">
        <v>32</v>
      </c>
      <c r="B39" s="165">
        <v>446</v>
      </c>
      <c r="C39" s="165">
        <v>456</v>
      </c>
      <c r="D39" s="165">
        <v>476</v>
      </c>
      <c r="E39" s="165">
        <v>524</v>
      </c>
      <c r="F39" s="165">
        <v>512</v>
      </c>
      <c r="G39" s="165">
        <v>496</v>
      </c>
      <c r="H39" s="165">
        <v>471</v>
      </c>
      <c r="I39" s="165">
        <v>544</v>
      </c>
      <c r="J39" s="165">
        <v>564</v>
      </c>
      <c r="K39" s="165">
        <v>550</v>
      </c>
      <c r="L39" s="165">
        <v>567</v>
      </c>
      <c r="M39" s="165">
        <v>588</v>
      </c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</row>
    <row r="40" spans="1:46" x14ac:dyDescent="0.2">
      <c r="A40" s="110" t="s">
        <v>28</v>
      </c>
      <c r="B40" s="113">
        <v>417</v>
      </c>
      <c r="C40" s="113">
        <v>420</v>
      </c>
      <c r="D40" s="113">
        <v>429</v>
      </c>
      <c r="E40" s="113">
        <v>428</v>
      </c>
      <c r="F40" s="113">
        <v>413</v>
      </c>
      <c r="G40" s="113">
        <v>402</v>
      </c>
      <c r="H40" s="113">
        <v>381</v>
      </c>
      <c r="I40" s="113">
        <v>373</v>
      </c>
      <c r="J40" s="113">
        <v>340</v>
      </c>
      <c r="K40" s="113">
        <v>303</v>
      </c>
      <c r="L40" s="113">
        <v>284</v>
      </c>
      <c r="M40" s="113">
        <v>287</v>
      </c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</row>
    <row r="41" spans="1:46" x14ac:dyDescent="0.2">
      <c r="A41" s="114" t="s">
        <v>29</v>
      </c>
      <c r="B41" s="117">
        <v>846</v>
      </c>
      <c r="C41" s="117">
        <v>850</v>
      </c>
      <c r="D41" s="117">
        <v>849</v>
      </c>
      <c r="E41" s="117">
        <v>878</v>
      </c>
      <c r="F41" s="117">
        <v>909</v>
      </c>
      <c r="G41" s="117">
        <v>892</v>
      </c>
      <c r="H41" s="117">
        <v>883</v>
      </c>
      <c r="I41" s="117">
        <v>917</v>
      </c>
      <c r="J41" s="117">
        <v>913</v>
      </c>
      <c r="K41" s="117">
        <v>918</v>
      </c>
      <c r="L41" s="117">
        <v>910</v>
      </c>
      <c r="M41" s="117">
        <v>919</v>
      </c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</row>
    <row r="42" spans="1:46" x14ac:dyDescent="0.2">
      <c r="A42" s="110" t="s">
        <v>30</v>
      </c>
      <c r="B42" s="113">
        <v>500</v>
      </c>
      <c r="C42" s="113">
        <v>495</v>
      </c>
      <c r="D42" s="113">
        <v>485</v>
      </c>
      <c r="E42" s="113">
        <v>514</v>
      </c>
      <c r="F42" s="113">
        <v>506</v>
      </c>
      <c r="G42" s="113">
        <v>510</v>
      </c>
      <c r="H42" s="113">
        <v>524</v>
      </c>
      <c r="I42" s="113">
        <v>518</v>
      </c>
      <c r="J42" s="113">
        <v>502</v>
      </c>
      <c r="K42" s="113">
        <v>498</v>
      </c>
      <c r="L42" s="113">
        <v>506</v>
      </c>
      <c r="M42" s="113">
        <v>508</v>
      </c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</row>
    <row r="43" spans="1:46" ht="13.5" customHeight="1" x14ac:dyDescent="0.2">
      <c r="A43" s="140" t="s">
        <v>67</v>
      </c>
      <c r="B43" s="124">
        <f t="shared" ref="B43:M43" si="4">SUM(B37:B42)</f>
        <v>3506</v>
      </c>
      <c r="C43" s="124">
        <f t="shared" si="4"/>
        <v>3495</v>
      </c>
      <c r="D43" s="124">
        <f t="shared" si="4"/>
        <v>3460</v>
      </c>
      <c r="E43" s="124">
        <f t="shared" si="4"/>
        <v>3543</v>
      </c>
      <c r="F43" s="124">
        <f t="shared" si="4"/>
        <v>3564</v>
      </c>
      <c r="G43" s="124">
        <f t="shared" si="4"/>
        <v>3516</v>
      </c>
      <c r="H43" s="124">
        <f t="shared" si="4"/>
        <v>3513</v>
      </c>
      <c r="I43" s="124">
        <f t="shared" si="4"/>
        <v>3594</v>
      </c>
      <c r="J43" s="124">
        <f t="shared" si="4"/>
        <v>3552</v>
      </c>
      <c r="K43" s="124">
        <f t="shared" si="4"/>
        <v>3530</v>
      </c>
      <c r="L43" s="124">
        <f t="shared" si="4"/>
        <v>3695</v>
      </c>
      <c r="M43" s="124">
        <f t="shared" si="4"/>
        <v>3737</v>
      </c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</row>
    <row r="44" spans="1:46" s="36" customFormat="1" ht="13.5" customHeight="1" x14ac:dyDescent="0.2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</row>
    <row r="45" spans="1:46" s="36" customFormat="1" ht="13.5" customHeight="1" x14ac:dyDescent="0.2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</row>
    <row r="46" spans="1:46" ht="20.25" x14ac:dyDescent="0.2">
      <c r="A46" s="57" t="s">
        <v>81</v>
      </c>
    </row>
    <row r="47" spans="1:46" ht="11.25" customHeight="1" x14ac:dyDescent="0.2">
      <c r="A47" s="188" t="s">
        <v>72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27"/>
      <c r="O47" s="27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</row>
    <row r="48" spans="1:46" ht="12.75" x14ac:dyDescent="0.2">
      <c r="A48" s="58" t="s">
        <v>70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27"/>
      <c r="O48" s="27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</row>
    <row r="49" spans="1:46" ht="12.75" x14ac:dyDescent="0.2">
      <c r="A49" s="188" t="s">
        <v>69</v>
      </c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27"/>
      <c r="O49" s="27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</row>
    <row r="50" spans="1:46" ht="12.75" x14ac:dyDescent="0.2">
      <c r="A50" s="188">
        <v>2008</v>
      </c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</row>
    <row r="51" spans="1:46" ht="6" customHeight="1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</row>
    <row r="52" spans="1:46" s="31" customFormat="1" ht="6" customHeight="1" x14ac:dyDescent="0.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30"/>
      <c r="N52" s="30"/>
      <c r="O52" s="30"/>
    </row>
    <row r="53" spans="1:46" x14ac:dyDescent="0.2">
      <c r="A53" s="193" t="s">
        <v>33</v>
      </c>
      <c r="B53" s="205">
        <v>2008</v>
      </c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</row>
    <row r="54" spans="1:46" x14ac:dyDescent="0.2">
      <c r="A54" s="192"/>
      <c r="B54" s="169" t="s">
        <v>99</v>
      </c>
      <c r="C54" s="169" t="s">
        <v>100</v>
      </c>
      <c r="D54" s="169" t="s">
        <v>101</v>
      </c>
      <c r="E54" s="169" t="s">
        <v>102</v>
      </c>
      <c r="F54" s="169" t="s">
        <v>103</v>
      </c>
      <c r="G54" s="169" t="s">
        <v>104</v>
      </c>
      <c r="H54" s="169" t="s">
        <v>105</v>
      </c>
      <c r="I54" s="169" t="s">
        <v>106</v>
      </c>
      <c r="J54" s="169" t="s">
        <v>107</v>
      </c>
      <c r="K54" s="169" t="s">
        <v>108</v>
      </c>
      <c r="L54" s="169" t="s">
        <v>109</v>
      </c>
      <c r="M54" s="168" t="s">
        <v>78</v>
      </c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</row>
    <row r="55" spans="1:46" x14ac:dyDescent="0.2">
      <c r="A55" s="114" t="s">
        <v>33</v>
      </c>
      <c r="B55" s="117">
        <v>22220</v>
      </c>
      <c r="C55" s="117">
        <v>22421</v>
      </c>
      <c r="D55" s="117">
        <v>22380</v>
      </c>
      <c r="E55" s="117">
        <v>22190</v>
      </c>
      <c r="F55" s="117">
        <v>21942</v>
      </c>
      <c r="G55" s="117">
        <v>21945</v>
      </c>
      <c r="H55" s="117">
        <v>22405</v>
      </c>
      <c r="I55" s="117">
        <v>21827</v>
      </c>
      <c r="J55" s="117">
        <v>21394</v>
      </c>
      <c r="K55" s="117">
        <v>21564</v>
      </c>
      <c r="L55" s="117">
        <v>22119</v>
      </c>
      <c r="M55" s="171">
        <v>22295</v>
      </c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</row>
    <row r="56" spans="1:46" ht="13.5" customHeight="1" x14ac:dyDescent="0.2">
      <c r="A56" s="126" t="s">
        <v>67</v>
      </c>
      <c r="B56" s="128">
        <f t="shared" ref="B56:M56" si="5">SUM(B55:B55)</f>
        <v>22220</v>
      </c>
      <c r="C56" s="128">
        <f t="shared" si="5"/>
        <v>22421</v>
      </c>
      <c r="D56" s="128">
        <f t="shared" si="5"/>
        <v>22380</v>
      </c>
      <c r="E56" s="128">
        <f t="shared" si="5"/>
        <v>22190</v>
      </c>
      <c r="F56" s="128">
        <f t="shared" si="5"/>
        <v>21942</v>
      </c>
      <c r="G56" s="128">
        <f t="shared" si="5"/>
        <v>21945</v>
      </c>
      <c r="H56" s="128">
        <f t="shared" si="5"/>
        <v>22405</v>
      </c>
      <c r="I56" s="128">
        <f t="shared" si="5"/>
        <v>21827</v>
      </c>
      <c r="J56" s="128">
        <f t="shared" si="5"/>
        <v>21394</v>
      </c>
      <c r="K56" s="128">
        <f t="shared" si="5"/>
        <v>21564</v>
      </c>
      <c r="L56" s="128">
        <f t="shared" si="5"/>
        <v>22119</v>
      </c>
      <c r="M56" s="122">
        <f t="shared" si="5"/>
        <v>22295</v>
      </c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</row>
    <row r="58" spans="1:46" x14ac:dyDescent="0.2">
      <c r="A58" s="194" t="s">
        <v>34</v>
      </c>
      <c r="B58" s="191">
        <v>2008</v>
      </c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</row>
    <row r="59" spans="1:46" x14ac:dyDescent="0.2">
      <c r="A59" s="192"/>
      <c r="B59" s="169" t="s">
        <v>99</v>
      </c>
      <c r="C59" s="169" t="s">
        <v>100</v>
      </c>
      <c r="D59" s="169" t="s">
        <v>101</v>
      </c>
      <c r="E59" s="169" t="s">
        <v>102</v>
      </c>
      <c r="F59" s="169" t="s">
        <v>103</v>
      </c>
      <c r="G59" s="169" t="s">
        <v>104</v>
      </c>
      <c r="H59" s="169" t="s">
        <v>105</v>
      </c>
      <c r="I59" s="169" t="s">
        <v>106</v>
      </c>
      <c r="J59" s="169" t="s">
        <v>107</v>
      </c>
      <c r="K59" s="169" t="s">
        <v>108</v>
      </c>
      <c r="L59" s="169" t="s">
        <v>109</v>
      </c>
      <c r="M59" s="169" t="s">
        <v>78</v>
      </c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</row>
    <row r="60" spans="1:46" x14ac:dyDescent="0.2">
      <c r="A60" s="114" t="s">
        <v>35</v>
      </c>
      <c r="B60" s="117">
        <v>31726</v>
      </c>
      <c r="C60" s="117">
        <v>31694</v>
      </c>
      <c r="D60" s="117">
        <v>31566</v>
      </c>
      <c r="E60" s="117">
        <v>31651</v>
      </c>
      <c r="F60" s="117">
        <v>32350</v>
      </c>
      <c r="G60" s="117">
        <v>32522</v>
      </c>
      <c r="H60" s="117">
        <v>33072</v>
      </c>
      <c r="I60" s="117">
        <v>32739</v>
      </c>
      <c r="J60" s="117">
        <v>32776</v>
      </c>
      <c r="K60" s="117">
        <v>32835</v>
      </c>
      <c r="L60" s="117">
        <v>33041</v>
      </c>
      <c r="M60" s="117">
        <v>32527</v>
      </c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</row>
    <row r="61" spans="1:46" x14ac:dyDescent="0.2">
      <c r="A61" s="81" t="s">
        <v>36</v>
      </c>
      <c r="B61" s="82">
        <v>1365</v>
      </c>
      <c r="C61" s="82">
        <v>1338</v>
      </c>
      <c r="D61" s="82">
        <v>1329</v>
      </c>
      <c r="E61" s="82">
        <v>1377</v>
      </c>
      <c r="F61" s="82">
        <v>1376</v>
      </c>
      <c r="G61" s="82">
        <v>1360</v>
      </c>
      <c r="H61" s="82">
        <v>1344</v>
      </c>
      <c r="I61" s="82">
        <v>1454</v>
      </c>
      <c r="J61" s="82">
        <v>1453</v>
      </c>
      <c r="K61" s="82">
        <v>1478</v>
      </c>
      <c r="L61" s="82">
        <v>1479</v>
      </c>
      <c r="M61" s="82">
        <v>1456</v>
      </c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</row>
    <row r="62" spans="1:46" ht="13.5" customHeight="1" x14ac:dyDescent="0.2">
      <c r="A62" s="126" t="s">
        <v>67</v>
      </c>
      <c r="B62" s="128">
        <f t="shared" ref="B62:M62" si="6">SUM(B60:B61)</f>
        <v>33091</v>
      </c>
      <c r="C62" s="128">
        <f t="shared" si="6"/>
        <v>33032</v>
      </c>
      <c r="D62" s="128">
        <f t="shared" si="6"/>
        <v>32895</v>
      </c>
      <c r="E62" s="128">
        <f t="shared" si="6"/>
        <v>33028</v>
      </c>
      <c r="F62" s="128">
        <f t="shared" si="6"/>
        <v>33726</v>
      </c>
      <c r="G62" s="128">
        <f t="shared" si="6"/>
        <v>33882</v>
      </c>
      <c r="H62" s="128">
        <f t="shared" si="6"/>
        <v>34416</v>
      </c>
      <c r="I62" s="128">
        <f t="shared" si="6"/>
        <v>34193</v>
      </c>
      <c r="J62" s="128">
        <f t="shared" si="6"/>
        <v>34229</v>
      </c>
      <c r="K62" s="128">
        <f t="shared" si="6"/>
        <v>34313</v>
      </c>
      <c r="L62" s="128">
        <f t="shared" si="6"/>
        <v>34520</v>
      </c>
      <c r="M62" s="128">
        <f t="shared" si="6"/>
        <v>33983</v>
      </c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</row>
    <row r="64" spans="1:46" x14ac:dyDescent="0.2">
      <c r="A64" s="194" t="s">
        <v>37</v>
      </c>
      <c r="B64" s="191">
        <v>2008</v>
      </c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</row>
    <row r="65" spans="1:46" x14ac:dyDescent="0.2">
      <c r="A65" s="192"/>
      <c r="B65" s="169" t="s">
        <v>99</v>
      </c>
      <c r="C65" s="169" t="s">
        <v>100</v>
      </c>
      <c r="D65" s="169" t="s">
        <v>101</v>
      </c>
      <c r="E65" s="169" t="s">
        <v>102</v>
      </c>
      <c r="F65" s="169" t="s">
        <v>103</v>
      </c>
      <c r="G65" s="169" t="s">
        <v>104</v>
      </c>
      <c r="H65" s="169" t="s">
        <v>105</v>
      </c>
      <c r="I65" s="169" t="s">
        <v>106</v>
      </c>
      <c r="J65" s="169" t="s">
        <v>107</v>
      </c>
      <c r="K65" s="169" t="s">
        <v>108</v>
      </c>
      <c r="L65" s="169" t="s">
        <v>109</v>
      </c>
      <c r="M65" s="169" t="s">
        <v>78</v>
      </c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</row>
    <row r="66" spans="1:46" x14ac:dyDescent="0.2">
      <c r="A66" s="114" t="s">
        <v>38</v>
      </c>
      <c r="B66" s="117">
        <v>6629</v>
      </c>
      <c r="C66" s="117">
        <v>6720</v>
      </c>
      <c r="D66" s="117">
        <v>6814</v>
      </c>
      <c r="E66" s="117">
        <v>6905</v>
      </c>
      <c r="F66" s="117">
        <v>6870</v>
      </c>
      <c r="G66" s="117">
        <v>6734</v>
      </c>
      <c r="H66" s="117">
        <v>6877</v>
      </c>
      <c r="I66" s="117">
        <v>6803</v>
      </c>
      <c r="J66" s="117">
        <v>6855</v>
      </c>
      <c r="K66" s="117">
        <v>6843</v>
      </c>
      <c r="L66" s="117">
        <v>6976</v>
      </c>
      <c r="M66" s="117">
        <v>6846</v>
      </c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</row>
    <row r="67" spans="1:46" x14ac:dyDescent="0.2">
      <c r="A67" s="110" t="s">
        <v>39</v>
      </c>
      <c r="B67" s="113">
        <v>3007</v>
      </c>
      <c r="C67" s="113">
        <v>3063</v>
      </c>
      <c r="D67" s="113">
        <v>3046</v>
      </c>
      <c r="E67" s="113">
        <v>3110</v>
      </c>
      <c r="F67" s="113">
        <v>3115</v>
      </c>
      <c r="G67" s="113">
        <v>3216</v>
      </c>
      <c r="H67" s="113">
        <v>3273</v>
      </c>
      <c r="I67" s="113">
        <v>3253</v>
      </c>
      <c r="J67" s="113">
        <v>3358</v>
      </c>
      <c r="K67" s="113">
        <v>3441</v>
      </c>
      <c r="L67" s="113">
        <v>3470</v>
      </c>
      <c r="M67" s="113">
        <v>3367</v>
      </c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</row>
    <row r="68" spans="1:46" s="41" customFormat="1" x14ac:dyDescent="0.2">
      <c r="A68" s="114" t="s">
        <v>40</v>
      </c>
      <c r="B68" s="117">
        <v>6</v>
      </c>
      <c r="C68" s="117">
        <v>6</v>
      </c>
      <c r="D68" s="117">
        <v>6</v>
      </c>
      <c r="E68" s="117">
        <v>7</v>
      </c>
      <c r="F68" s="117">
        <v>7</v>
      </c>
      <c r="G68" s="117">
        <v>7</v>
      </c>
      <c r="H68" s="117">
        <v>6</v>
      </c>
      <c r="I68" s="117">
        <v>6</v>
      </c>
      <c r="J68" s="117">
        <v>7</v>
      </c>
      <c r="K68" s="117">
        <v>8</v>
      </c>
      <c r="L68" s="117">
        <v>8</v>
      </c>
      <c r="M68" s="117">
        <v>8</v>
      </c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</row>
    <row r="69" spans="1:46" x14ac:dyDescent="0.2">
      <c r="A69" s="110" t="s">
        <v>41</v>
      </c>
      <c r="B69" s="113">
        <v>706</v>
      </c>
      <c r="C69" s="113">
        <v>704</v>
      </c>
      <c r="D69" s="113">
        <v>686</v>
      </c>
      <c r="E69" s="113">
        <v>690</v>
      </c>
      <c r="F69" s="113">
        <v>663</v>
      </c>
      <c r="G69" s="113">
        <v>650</v>
      </c>
      <c r="H69" s="113">
        <v>657</v>
      </c>
      <c r="I69" s="113">
        <v>696</v>
      </c>
      <c r="J69" s="113">
        <v>688</v>
      </c>
      <c r="K69" s="113">
        <v>667</v>
      </c>
      <c r="L69" s="113">
        <v>688</v>
      </c>
      <c r="M69" s="113">
        <v>736</v>
      </c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</row>
    <row r="70" spans="1:46" x14ac:dyDescent="0.2">
      <c r="A70" s="114" t="s">
        <v>42</v>
      </c>
      <c r="B70" s="117">
        <v>71</v>
      </c>
      <c r="C70" s="117">
        <v>69</v>
      </c>
      <c r="D70" s="117">
        <v>71</v>
      </c>
      <c r="E70" s="117">
        <v>78</v>
      </c>
      <c r="F70" s="117">
        <v>78</v>
      </c>
      <c r="G70" s="117">
        <v>75</v>
      </c>
      <c r="H70" s="117">
        <v>74</v>
      </c>
      <c r="I70" s="117">
        <v>74</v>
      </c>
      <c r="J70" s="117">
        <v>78</v>
      </c>
      <c r="K70" s="117">
        <v>76</v>
      </c>
      <c r="L70" s="117">
        <v>72</v>
      </c>
      <c r="M70" s="117">
        <v>68</v>
      </c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</row>
    <row r="71" spans="1:46" x14ac:dyDescent="0.2">
      <c r="A71" s="110" t="s">
        <v>43</v>
      </c>
      <c r="B71" s="113">
        <v>422</v>
      </c>
      <c r="C71" s="113">
        <v>420</v>
      </c>
      <c r="D71" s="113">
        <v>477</v>
      </c>
      <c r="E71" s="113">
        <v>675</v>
      </c>
      <c r="F71" s="113">
        <v>429</v>
      </c>
      <c r="G71" s="113">
        <v>442</v>
      </c>
      <c r="H71" s="113">
        <v>457</v>
      </c>
      <c r="I71" s="113">
        <v>455</v>
      </c>
      <c r="J71" s="113">
        <v>440</v>
      </c>
      <c r="K71" s="113">
        <v>458</v>
      </c>
      <c r="L71" s="113">
        <v>441</v>
      </c>
      <c r="M71" s="113">
        <v>438</v>
      </c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</row>
    <row r="72" spans="1:46" ht="13.5" customHeight="1" x14ac:dyDescent="0.2">
      <c r="A72" s="140" t="s">
        <v>67</v>
      </c>
      <c r="B72" s="124">
        <f t="shared" ref="B72:M72" si="7">SUM(B66:B71)</f>
        <v>10841</v>
      </c>
      <c r="C72" s="124">
        <f t="shared" si="7"/>
        <v>10982</v>
      </c>
      <c r="D72" s="124">
        <f t="shared" si="7"/>
        <v>11100</v>
      </c>
      <c r="E72" s="124">
        <f t="shared" si="7"/>
        <v>11465</v>
      </c>
      <c r="F72" s="124">
        <f t="shared" si="7"/>
        <v>11162</v>
      </c>
      <c r="G72" s="124">
        <f t="shared" si="7"/>
        <v>11124</v>
      </c>
      <c r="H72" s="124">
        <f t="shared" si="7"/>
        <v>11344</v>
      </c>
      <c r="I72" s="124">
        <f t="shared" si="7"/>
        <v>11287</v>
      </c>
      <c r="J72" s="124">
        <f t="shared" si="7"/>
        <v>11426</v>
      </c>
      <c r="K72" s="124">
        <f t="shared" si="7"/>
        <v>11493</v>
      </c>
      <c r="L72" s="124">
        <f t="shared" si="7"/>
        <v>11655</v>
      </c>
      <c r="M72" s="124">
        <f t="shared" si="7"/>
        <v>11463</v>
      </c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</row>
    <row r="74" spans="1:46" x14ac:dyDescent="0.2">
      <c r="A74" s="193" t="s">
        <v>44</v>
      </c>
      <c r="B74" s="205">
        <v>2008</v>
      </c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</row>
    <row r="75" spans="1:46" x14ac:dyDescent="0.2">
      <c r="A75" s="194"/>
      <c r="B75" s="168" t="s">
        <v>99</v>
      </c>
      <c r="C75" s="168" t="s">
        <v>100</v>
      </c>
      <c r="D75" s="168" t="s">
        <v>101</v>
      </c>
      <c r="E75" s="168" t="s">
        <v>102</v>
      </c>
      <c r="F75" s="168" t="s">
        <v>103</v>
      </c>
      <c r="G75" s="168" t="s">
        <v>104</v>
      </c>
      <c r="H75" s="168" t="s">
        <v>105</v>
      </c>
      <c r="I75" s="168" t="s">
        <v>106</v>
      </c>
      <c r="J75" s="168" t="s">
        <v>107</v>
      </c>
      <c r="K75" s="168" t="s">
        <v>108</v>
      </c>
      <c r="L75" s="168" t="s">
        <v>109</v>
      </c>
      <c r="M75" s="168" t="s">
        <v>78</v>
      </c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</row>
    <row r="76" spans="1:46" ht="22.5" x14ac:dyDescent="0.2">
      <c r="A76" s="176" t="s">
        <v>97</v>
      </c>
      <c r="B76" s="171">
        <v>14565</v>
      </c>
      <c r="C76" s="171">
        <v>14516</v>
      </c>
      <c r="D76" s="171">
        <v>14482</v>
      </c>
      <c r="E76" s="171">
        <v>14449</v>
      </c>
      <c r="F76" s="171">
        <v>14347</v>
      </c>
      <c r="G76" s="171">
        <v>14257</v>
      </c>
      <c r="H76" s="171">
        <v>14211</v>
      </c>
      <c r="I76" s="171">
        <v>14180</v>
      </c>
      <c r="J76" s="171">
        <v>14036</v>
      </c>
      <c r="K76" s="171">
        <v>13939</v>
      </c>
      <c r="L76" s="171">
        <v>13991</v>
      </c>
      <c r="M76" s="171">
        <v>13787</v>
      </c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</row>
    <row r="77" spans="1:46" ht="22.5" x14ac:dyDescent="0.2">
      <c r="A77" s="110" t="s">
        <v>56</v>
      </c>
      <c r="B77" s="113">
        <v>356</v>
      </c>
      <c r="C77" s="113">
        <v>359</v>
      </c>
      <c r="D77" s="113">
        <v>358</v>
      </c>
      <c r="E77" s="113">
        <v>353</v>
      </c>
      <c r="F77" s="113">
        <v>354</v>
      </c>
      <c r="G77" s="113">
        <v>352</v>
      </c>
      <c r="H77" s="113">
        <v>352</v>
      </c>
      <c r="I77" s="113">
        <v>348</v>
      </c>
      <c r="J77" s="113">
        <v>348</v>
      </c>
      <c r="K77" s="113">
        <v>347</v>
      </c>
      <c r="L77" s="113">
        <v>364</v>
      </c>
      <c r="M77" s="113">
        <v>370</v>
      </c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</row>
    <row r="78" spans="1:46" ht="22.5" x14ac:dyDescent="0.2">
      <c r="A78" s="114" t="s">
        <v>57</v>
      </c>
      <c r="B78" s="117">
        <v>673</v>
      </c>
      <c r="C78" s="117">
        <v>662</v>
      </c>
      <c r="D78" s="117">
        <v>667</v>
      </c>
      <c r="E78" s="117">
        <v>667</v>
      </c>
      <c r="F78" s="117">
        <v>665</v>
      </c>
      <c r="G78" s="117">
        <v>674</v>
      </c>
      <c r="H78" s="117">
        <v>666</v>
      </c>
      <c r="I78" s="117">
        <v>671</v>
      </c>
      <c r="J78" s="117">
        <v>656</v>
      </c>
      <c r="K78" s="117">
        <v>639</v>
      </c>
      <c r="L78" s="117">
        <v>630</v>
      </c>
      <c r="M78" s="117">
        <v>633</v>
      </c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</row>
    <row r="79" spans="1:46" x14ac:dyDescent="0.2">
      <c r="A79" s="110" t="s">
        <v>45</v>
      </c>
      <c r="B79" s="113">
        <v>828</v>
      </c>
      <c r="C79" s="113">
        <v>836</v>
      </c>
      <c r="D79" s="113">
        <v>862</v>
      </c>
      <c r="E79" s="113">
        <v>861</v>
      </c>
      <c r="F79" s="113">
        <v>902</v>
      </c>
      <c r="G79" s="113">
        <v>903</v>
      </c>
      <c r="H79" s="113">
        <v>908</v>
      </c>
      <c r="I79" s="113">
        <v>908</v>
      </c>
      <c r="J79" s="113">
        <v>900</v>
      </c>
      <c r="K79" s="113">
        <v>902</v>
      </c>
      <c r="L79" s="113">
        <v>815</v>
      </c>
      <c r="M79" s="113">
        <v>817</v>
      </c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</row>
    <row r="80" spans="1:46" x14ac:dyDescent="0.2">
      <c r="A80" s="114" t="s">
        <v>46</v>
      </c>
      <c r="B80" s="117">
        <v>1607</v>
      </c>
      <c r="C80" s="117">
        <v>1617</v>
      </c>
      <c r="D80" s="117">
        <v>1620</v>
      </c>
      <c r="E80" s="117">
        <v>1635</v>
      </c>
      <c r="F80" s="117">
        <v>1637</v>
      </c>
      <c r="G80" s="117">
        <v>1692</v>
      </c>
      <c r="H80" s="117">
        <v>1705</v>
      </c>
      <c r="I80" s="117">
        <v>1716</v>
      </c>
      <c r="J80" s="117">
        <v>1686</v>
      </c>
      <c r="K80" s="117">
        <v>1658</v>
      </c>
      <c r="L80" s="117">
        <v>1660</v>
      </c>
      <c r="M80" s="117">
        <v>1658</v>
      </c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</row>
    <row r="81" spans="1:46" x14ac:dyDescent="0.2">
      <c r="A81" s="162" t="s">
        <v>47</v>
      </c>
      <c r="B81" s="165">
        <v>4412</v>
      </c>
      <c r="C81" s="165">
        <v>4416</v>
      </c>
      <c r="D81" s="165">
        <v>4467</v>
      </c>
      <c r="E81" s="165">
        <v>4543</v>
      </c>
      <c r="F81" s="165">
        <v>4669</v>
      </c>
      <c r="G81" s="165">
        <v>4915</v>
      </c>
      <c r="H81" s="165">
        <v>5022</v>
      </c>
      <c r="I81" s="165">
        <v>5134</v>
      </c>
      <c r="J81" s="165">
        <v>5107</v>
      </c>
      <c r="K81" s="165">
        <v>5185</v>
      </c>
      <c r="L81" s="165">
        <v>5247</v>
      </c>
      <c r="M81" s="165">
        <v>5162</v>
      </c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</row>
    <row r="82" spans="1:46" x14ac:dyDescent="0.2">
      <c r="A82" s="110" t="s">
        <v>48</v>
      </c>
      <c r="B82" s="113">
        <v>9138</v>
      </c>
      <c r="C82" s="113">
        <v>9246</v>
      </c>
      <c r="D82" s="113">
        <v>9272</v>
      </c>
      <c r="E82" s="113">
        <v>9232</v>
      </c>
      <c r="F82" s="113">
        <v>9353</v>
      </c>
      <c r="G82" s="113">
        <v>9428</v>
      </c>
      <c r="H82" s="113">
        <v>9545</v>
      </c>
      <c r="I82" s="113">
        <v>9675</v>
      </c>
      <c r="J82" s="113">
        <v>9682</v>
      </c>
      <c r="K82" s="113">
        <v>9760</v>
      </c>
      <c r="L82" s="113">
        <v>9719</v>
      </c>
      <c r="M82" s="113">
        <v>9511</v>
      </c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</row>
    <row r="83" spans="1:46" x14ac:dyDescent="0.2">
      <c r="A83" s="114" t="s">
        <v>49</v>
      </c>
      <c r="B83" s="117">
        <v>120</v>
      </c>
      <c r="C83" s="117">
        <v>131</v>
      </c>
      <c r="D83" s="117">
        <v>113</v>
      </c>
      <c r="E83" s="117">
        <v>105</v>
      </c>
      <c r="F83" s="117">
        <v>103</v>
      </c>
      <c r="G83" s="117">
        <v>105</v>
      </c>
      <c r="H83" s="117">
        <v>104</v>
      </c>
      <c r="I83" s="117">
        <v>105</v>
      </c>
      <c r="J83" s="117">
        <v>101</v>
      </c>
      <c r="K83" s="117">
        <v>101</v>
      </c>
      <c r="L83" s="117">
        <v>111</v>
      </c>
      <c r="M83" s="117">
        <v>113</v>
      </c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</row>
    <row r="84" spans="1:46" x14ac:dyDescent="0.2">
      <c r="A84" s="114" t="s">
        <v>55</v>
      </c>
      <c r="B84" s="117">
        <v>349</v>
      </c>
      <c r="C84" s="117">
        <v>359</v>
      </c>
      <c r="D84" s="117">
        <v>341</v>
      </c>
      <c r="E84" s="117">
        <v>349</v>
      </c>
      <c r="F84" s="117">
        <v>348</v>
      </c>
      <c r="G84" s="117">
        <v>364</v>
      </c>
      <c r="H84" s="117">
        <v>368</v>
      </c>
      <c r="I84" s="117">
        <v>381</v>
      </c>
      <c r="J84" s="117">
        <v>380</v>
      </c>
      <c r="K84" s="117">
        <v>386</v>
      </c>
      <c r="L84" s="117">
        <v>387</v>
      </c>
      <c r="M84" s="117">
        <v>388</v>
      </c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</row>
    <row r="85" spans="1:46" x14ac:dyDescent="0.2">
      <c r="A85" s="162" t="s">
        <v>54</v>
      </c>
      <c r="B85" s="165">
        <v>5</v>
      </c>
      <c r="C85" s="165">
        <v>7</v>
      </c>
      <c r="D85" s="165">
        <v>7</v>
      </c>
      <c r="E85" s="165">
        <v>8</v>
      </c>
      <c r="F85" s="165">
        <v>8</v>
      </c>
      <c r="G85" s="165">
        <v>9</v>
      </c>
      <c r="H85" s="165">
        <v>9</v>
      </c>
      <c r="I85" s="165">
        <v>11</v>
      </c>
      <c r="J85" s="165">
        <v>12</v>
      </c>
      <c r="K85" s="165">
        <v>11</v>
      </c>
      <c r="L85" s="165">
        <v>9</v>
      </c>
      <c r="M85" s="165">
        <v>8</v>
      </c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</row>
    <row r="86" spans="1:46" x14ac:dyDescent="0.2">
      <c r="A86" s="110" t="s">
        <v>50</v>
      </c>
      <c r="B86" s="113">
        <v>213</v>
      </c>
      <c r="C86" s="113">
        <v>213</v>
      </c>
      <c r="D86" s="113">
        <v>217</v>
      </c>
      <c r="E86" s="113">
        <v>217</v>
      </c>
      <c r="F86" s="113">
        <v>225</v>
      </c>
      <c r="G86" s="113">
        <v>231</v>
      </c>
      <c r="H86" s="113">
        <v>249</v>
      </c>
      <c r="I86" s="113">
        <v>253</v>
      </c>
      <c r="J86" s="113">
        <v>252</v>
      </c>
      <c r="K86" s="113">
        <v>263</v>
      </c>
      <c r="L86" s="113">
        <v>258</v>
      </c>
      <c r="M86" s="113">
        <v>261</v>
      </c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</row>
    <row r="87" spans="1:46" x14ac:dyDescent="0.2">
      <c r="A87" s="114" t="s">
        <v>51</v>
      </c>
      <c r="B87" s="117">
        <v>653</v>
      </c>
      <c r="C87" s="117">
        <v>653</v>
      </c>
      <c r="D87" s="117">
        <v>663</v>
      </c>
      <c r="E87" s="117">
        <v>659</v>
      </c>
      <c r="F87" s="117">
        <v>653</v>
      </c>
      <c r="G87" s="117">
        <v>672</v>
      </c>
      <c r="H87" s="117">
        <v>674</v>
      </c>
      <c r="I87" s="117">
        <v>670</v>
      </c>
      <c r="J87" s="117">
        <v>665</v>
      </c>
      <c r="K87" s="117">
        <v>680</v>
      </c>
      <c r="L87" s="117">
        <v>688</v>
      </c>
      <c r="M87" s="117">
        <v>691</v>
      </c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</row>
    <row r="88" spans="1:46" x14ac:dyDescent="0.2">
      <c r="A88" s="114" t="s">
        <v>52</v>
      </c>
      <c r="B88" s="117">
        <v>206</v>
      </c>
      <c r="C88" s="117">
        <v>199</v>
      </c>
      <c r="D88" s="117">
        <v>197</v>
      </c>
      <c r="E88" s="117">
        <v>192</v>
      </c>
      <c r="F88" s="117">
        <v>191</v>
      </c>
      <c r="G88" s="117">
        <v>190</v>
      </c>
      <c r="H88" s="117">
        <v>191</v>
      </c>
      <c r="I88" s="117">
        <v>191</v>
      </c>
      <c r="J88" s="117">
        <v>186</v>
      </c>
      <c r="K88" s="117">
        <v>196</v>
      </c>
      <c r="L88" s="117">
        <v>190</v>
      </c>
      <c r="M88" s="117">
        <v>188</v>
      </c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</row>
    <row r="89" spans="1:46" x14ac:dyDescent="0.2">
      <c r="A89" s="162" t="s">
        <v>53</v>
      </c>
      <c r="B89" s="165">
        <v>1044</v>
      </c>
      <c r="C89" s="165">
        <v>1024</v>
      </c>
      <c r="D89" s="165">
        <v>1014</v>
      </c>
      <c r="E89" s="165">
        <v>1016</v>
      </c>
      <c r="F89" s="165">
        <v>972</v>
      </c>
      <c r="G89" s="165">
        <v>968</v>
      </c>
      <c r="H89" s="165">
        <v>987</v>
      </c>
      <c r="I89" s="165">
        <v>994</v>
      </c>
      <c r="J89" s="165">
        <v>986</v>
      </c>
      <c r="K89" s="165">
        <v>988</v>
      </c>
      <c r="L89" s="165">
        <v>1031</v>
      </c>
      <c r="M89" s="165">
        <v>1012</v>
      </c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</row>
    <row r="90" spans="1:46" ht="13.5" customHeight="1" x14ac:dyDescent="0.2">
      <c r="A90" s="140" t="s">
        <v>67</v>
      </c>
      <c r="B90" s="124">
        <f t="shared" ref="B90:M90" si="8">SUM(B76:B89)</f>
        <v>34169</v>
      </c>
      <c r="C90" s="124">
        <f t="shared" si="8"/>
        <v>34238</v>
      </c>
      <c r="D90" s="124">
        <f t="shared" si="8"/>
        <v>34280</v>
      </c>
      <c r="E90" s="124">
        <f t="shared" si="8"/>
        <v>34286</v>
      </c>
      <c r="F90" s="124">
        <f t="shared" si="8"/>
        <v>34427</v>
      </c>
      <c r="G90" s="124">
        <f t="shared" si="8"/>
        <v>34760</v>
      </c>
      <c r="H90" s="124">
        <f t="shared" si="8"/>
        <v>34991</v>
      </c>
      <c r="I90" s="124">
        <f t="shared" si="8"/>
        <v>35237</v>
      </c>
      <c r="J90" s="124">
        <f t="shared" si="8"/>
        <v>34997</v>
      </c>
      <c r="K90" s="124">
        <f t="shared" si="8"/>
        <v>35055</v>
      </c>
      <c r="L90" s="124">
        <f t="shared" si="8"/>
        <v>35100</v>
      </c>
      <c r="M90" s="124">
        <f t="shared" si="8"/>
        <v>34599</v>
      </c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</row>
    <row r="91" spans="1:46" ht="15" customHeight="1" x14ac:dyDescent="0.2">
      <c r="A91" s="57"/>
    </row>
    <row r="92" spans="1:46" ht="20.25" x14ac:dyDescent="0.2">
      <c r="A92" s="57" t="s">
        <v>81</v>
      </c>
    </row>
    <row r="93" spans="1:46" ht="11.25" customHeight="1" x14ac:dyDescent="0.2">
      <c r="A93" s="188" t="s">
        <v>72</v>
      </c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27"/>
      <c r="O93" s="27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</row>
    <row r="94" spans="1:46" ht="12.75" x14ac:dyDescent="0.2">
      <c r="A94" s="58" t="s">
        <v>70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27"/>
      <c r="O94" s="27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</row>
    <row r="95" spans="1:46" ht="12.75" x14ac:dyDescent="0.2">
      <c r="A95" s="188" t="s">
        <v>69</v>
      </c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27"/>
      <c r="O95" s="27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</row>
    <row r="96" spans="1:46" ht="12.75" x14ac:dyDescent="0.2">
      <c r="A96" s="188">
        <v>2008</v>
      </c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</row>
    <row r="97" spans="1:46" x14ac:dyDescent="0.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</row>
    <row r="98" spans="1:46" x14ac:dyDescent="0.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</row>
    <row r="99" spans="1:46" ht="11.25" customHeight="1" x14ac:dyDescent="0.2">
      <c r="A99" s="194" t="s">
        <v>58</v>
      </c>
      <c r="B99" s="191">
        <v>2008</v>
      </c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</row>
    <row r="100" spans="1:46" x14ac:dyDescent="0.2">
      <c r="A100" s="192"/>
      <c r="B100" s="169" t="s">
        <v>99</v>
      </c>
      <c r="C100" s="169" t="s">
        <v>100</v>
      </c>
      <c r="D100" s="169" t="s">
        <v>101</v>
      </c>
      <c r="E100" s="169" t="s">
        <v>102</v>
      </c>
      <c r="F100" s="169" t="s">
        <v>103</v>
      </c>
      <c r="G100" s="169" t="s">
        <v>104</v>
      </c>
      <c r="H100" s="169" t="s">
        <v>105</v>
      </c>
      <c r="I100" s="169" t="s">
        <v>106</v>
      </c>
      <c r="J100" s="169" t="s">
        <v>107</v>
      </c>
      <c r="K100" s="169" t="s">
        <v>108</v>
      </c>
      <c r="L100" s="169" t="s">
        <v>109</v>
      </c>
      <c r="M100" s="169" t="s">
        <v>78</v>
      </c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</row>
    <row r="101" spans="1:46" ht="22.5" x14ac:dyDescent="0.2">
      <c r="A101" s="114" t="s">
        <v>59</v>
      </c>
      <c r="B101" s="117">
        <v>36720</v>
      </c>
      <c r="C101" s="117">
        <v>37187</v>
      </c>
      <c r="D101" s="117">
        <v>37338</v>
      </c>
      <c r="E101" s="117">
        <v>36849</v>
      </c>
      <c r="F101" s="117">
        <v>36238</v>
      </c>
      <c r="G101" s="117">
        <v>36123</v>
      </c>
      <c r="H101" s="117">
        <v>33767</v>
      </c>
      <c r="I101" s="117">
        <v>34884</v>
      </c>
      <c r="J101" s="117">
        <v>37632</v>
      </c>
      <c r="K101" s="117">
        <v>38151</v>
      </c>
      <c r="L101" s="117">
        <v>38502</v>
      </c>
      <c r="M101" s="117">
        <v>35202</v>
      </c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</row>
    <row r="102" spans="1:46" ht="13.5" customHeight="1" x14ac:dyDescent="0.2">
      <c r="A102" s="140" t="s">
        <v>67</v>
      </c>
      <c r="B102" s="124">
        <f t="shared" ref="B102:M102" si="9">SUM(B101:B101)</f>
        <v>36720</v>
      </c>
      <c r="C102" s="124">
        <f t="shared" si="9"/>
        <v>37187</v>
      </c>
      <c r="D102" s="124">
        <f t="shared" si="9"/>
        <v>37338</v>
      </c>
      <c r="E102" s="124">
        <f t="shared" si="9"/>
        <v>36849</v>
      </c>
      <c r="F102" s="124">
        <f t="shared" si="9"/>
        <v>36238</v>
      </c>
      <c r="G102" s="124">
        <f t="shared" si="9"/>
        <v>36123</v>
      </c>
      <c r="H102" s="124">
        <f t="shared" si="9"/>
        <v>33767</v>
      </c>
      <c r="I102" s="124">
        <f t="shared" si="9"/>
        <v>34884</v>
      </c>
      <c r="J102" s="124">
        <f t="shared" si="9"/>
        <v>37632</v>
      </c>
      <c r="K102" s="124">
        <f t="shared" si="9"/>
        <v>38151</v>
      </c>
      <c r="L102" s="124">
        <f t="shared" si="9"/>
        <v>38502</v>
      </c>
      <c r="M102" s="124">
        <f t="shared" si="9"/>
        <v>35202</v>
      </c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</row>
    <row r="105" spans="1:46" x14ac:dyDescent="0.2">
      <c r="A105" s="194" t="s">
        <v>60</v>
      </c>
      <c r="B105" s="191">
        <v>2008</v>
      </c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</row>
    <row r="106" spans="1:46" x14ac:dyDescent="0.2">
      <c r="A106" s="194"/>
      <c r="B106" s="168" t="s">
        <v>99</v>
      </c>
      <c r="C106" s="168" t="s">
        <v>100</v>
      </c>
      <c r="D106" s="168" t="s">
        <v>101</v>
      </c>
      <c r="E106" s="168" t="s">
        <v>102</v>
      </c>
      <c r="F106" s="168" t="s">
        <v>103</v>
      </c>
      <c r="G106" s="168" t="s">
        <v>104</v>
      </c>
      <c r="H106" s="168" t="s">
        <v>105</v>
      </c>
      <c r="I106" s="168" t="s">
        <v>106</v>
      </c>
      <c r="J106" s="168" t="s">
        <v>107</v>
      </c>
      <c r="K106" s="168" t="s">
        <v>108</v>
      </c>
      <c r="L106" s="168" t="s">
        <v>109</v>
      </c>
      <c r="M106" s="168" t="s">
        <v>78</v>
      </c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</row>
    <row r="107" spans="1:46" x14ac:dyDescent="0.2">
      <c r="A107" s="102" t="s">
        <v>61</v>
      </c>
      <c r="B107" s="105">
        <v>4258</v>
      </c>
      <c r="C107" s="105">
        <v>4266</v>
      </c>
      <c r="D107" s="105">
        <v>4275</v>
      </c>
      <c r="E107" s="105">
        <v>4291</v>
      </c>
      <c r="F107" s="105">
        <v>4230</v>
      </c>
      <c r="G107" s="105">
        <v>4194</v>
      </c>
      <c r="H107" s="105">
        <v>4192</v>
      </c>
      <c r="I107" s="105">
        <v>4231</v>
      </c>
      <c r="J107" s="105">
        <v>4259</v>
      </c>
      <c r="K107" s="105">
        <v>4299</v>
      </c>
      <c r="L107" s="105">
        <v>4349</v>
      </c>
      <c r="M107" s="105">
        <v>4209</v>
      </c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</row>
    <row r="108" spans="1:46" x14ac:dyDescent="0.2">
      <c r="A108" s="114" t="s">
        <v>62</v>
      </c>
      <c r="B108" s="117">
        <v>10392</v>
      </c>
      <c r="C108" s="117">
        <v>10440</v>
      </c>
      <c r="D108" s="117">
        <v>10465</v>
      </c>
      <c r="E108" s="117">
        <v>10458</v>
      </c>
      <c r="F108" s="117">
        <v>10490</v>
      </c>
      <c r="G108" s="117">
        <v>10444</v>
      </c>
      <c r="H108" s="117">
        <v>10436</v>
      </c>
      <c r="I108" s="117">
        <v>10436</v>
      </c>
      <c r="J108" s="117">
        <v>10475</v>
      </c>
      <c r="K108" s="117">
        <v>10526</v>
      </c>
      <c r="L108" s="117">
        <v>10522</v>
      </c>
      <c r="M108" s="117">
        <v>10441</v>
      </c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</row>
    <row r="109" spans="1:46" x14ac:dyDescent="0.2">
      <c r="A109" s="110" t="s">
        <v>64</v>
      </c>
      <c r="B109" s="113">
        <v>2055</v>
      </c>
      <c r="C109" s="113">
        <v>2102</v>
      </c>
      <c r="D109" s="113">
        <v>2123</v>
      </c>
      <c r="E109" s="113">
        <v>2123</v>
      </c>
      <c r="F109" s="113">
        <v>2131</v>
      </c>
      <c r="G109" s="113">
        <v>2162</v>
      </c>
      <c r="H109" s="113">
        <v>2169</v>
      </c>
      <c r="I109" s="113">
        <v>2165</v>
      </c>
      <c r="J109" s="113">
        <v>2214</v>
      </c>
      <c r="K109" s="113">
        <v>2224</v>
      </c>
      <c r="L109" s="113">
        <v>2224</v>
      </c>
      <c r="M109" s="113">
        <v>2236</v>
      </c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</row>
    <row r="110" spans="1:46" x14ac:dyDescent="0.2">
      <c r="A110" s="114" t="s">
        <v>63</v>
      </c>
      <c r="B110" s="117">
        <v>275</v>
      </c>
      <c r="C110" s="117">
        <v>280</v>
      </c>
      <c r="D110" s="117">
        <v>287</v>
      </c>
      <c r="E110" s="117">
        <v>286</v>
      </c>
      <c r="F110" s="117">
        <v>285</v>
      </c>
      <c r="G110" s="117">
        <v>283</v>
      </c>
      <c r="H110" s="117">
        <v>281</v>
      </c>
      <c r="I110" s="117">
        <v>279</v>
      </c>
      <c r="J110" s="117">
        <v>285</v>
      </c>
      <c r="K110" s="117">
        <v>287</v>
      </c>
      <c r="L110" s="117">
        <v>286</v>
      </c>
      <c r="M110" s="117">
        <v>285</v>
      </c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</row>
    <row r="111" spans="1:46" ht="13.5" customHeight="1" x14ac:dyDescent="0.2">
      <c r="A111" s="140" t="s">
        <v>67</v>
      </c>
      <c r="B111" s="124">
        <f t="shared" ref="B111:M111" si="10">SUM(B107:B110)</f>
        <v>16980</v>
      </c>
      <c r="C111" s="124">
        <f t="shared" si="10"/>
        <v>17088</v>
      </c>
      <c r="D111" s="124">
        <f t="shared" si="10"/>
        <v>17150</v>
      </c>
      <c r="E111" s="124">
        <f t="shared" si="10"/>
        <v>17158</v>
      </c>
      <c r="F111" s="124">
        <f t="shared" si="10"/>
        <v>17136</v>
      </c>
      <c r="G111" s="124">
        <f t="shared" si="10"/>
        <v>17083</v>
      </c>
      <c r="H111" s="124">
        <f t="shared" si="10"/>
        <v>17078</v>
      </c>
      <c r="I111" s="124">
        <f t="shared" si="10"/>
        <v>17111</v>
      </c>
      <c r="J111" s="124">
        <f t="shared" si="10"/>
        <v>17233</v>
      </c>
      <c r="K111" s="124">
        <f t="shared" si="10"/>
        <v>17336</v>
      </c>
      <c r="L111" s="124">
        <f t="shared" si="10"/>
        <v>17381</v>
      </c>
      <c r="M111" s="124">
        <f t="shared" si="10"/>
        <v>17171</v>
      </c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</row>
    <row r="114" spans="1:46" ht="11.25" customHeight="1" x14ac:dyDescent="0.2">
      <c r="A114" s="194" t="s">
        <v>11</v>
      </c>
      <c r="B114" s="191">
        <v>2008</v>
      </c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</row>
    <row r="115" spans="1:46" x14ac:dyDescent="0.2">
      <c r="A115" s="194"/>
      <c r="B115" s="168" t="s">
        <v>99</v>
      </c>
      <c r="C115" s="168" t="s">
        <v>100</v>
      </c>
      <c r="D115" s="168" t="s">
        <v>101</v>
      </c>
      <c r="E115" s="168" t="s">
        <v>102</v>
      </c>
      <c r="F115" s="168" t="s">
        <v>103</v>
      </c>
      <c r="G115" s="168" t="s">
        <v>104</v>
      </c>
      <c r="H115" s="168" t="s">
        <v>105</v>
      </c>
      <c r="I115" s="168" t="s">
        <v>106</v>
      </c>
      <c r="J115" s="168" t="s">
        <v>107</v>
      </c>
      <c r="K115" s="168" t="s">
        <v>108</v>
      </c>
      <c r="L115" s="168" t="s">
        <v>109</v>
      </c>
      <c r="M115" s="168" t="s">
        <v>78</v>
      </c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</row>
    <row r="116" spans="1:46" x14ac:dyDescent="0.2">
      <c r="A116" s="102" t="s">
        <v>14</v>
      </c>
      <c r="B116" s="105">
        <v>1933</v>
      </c>
      <c r="C116" s="105">
        <v>1953</v>
      </c>
      <c r="D116" s="105">
        <v>1994</v>
      </c>
      <c r="E116" s="105">
        <v>2003</v>
      </c>
      <c r="F116" s="105">
        <v>2029</v>
      </c>
      <c r="G116" s="105">
        <v>2047</v>
      </c>
      <c r="H116" s="105">
        <v>2070</v>
      </c>
      <c r="I116" s="105">
        <v>2052</v>
      </c>
      <c r="J116" s="105">
        <v>2095</v>
      </c>
      <c r="K116" s="105">
        <v>2124</v>
      </c>
      <c r="L116" s="105">
        <v>2116</v>
      </c>
      <c r="M116" s="60">
        <v>2162</v>
      </c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</row>
    <row r="117" spans="1:46" x14ac:dyDescent="0.2">
      <c r="A117" s="158" t="s">
        <v>15</v>
      </c>
      <c r="B117" s="161">
        <v>2302</v>
      </c>
      <c r="C117" s="161">
        <v>2294</v>
      </c>
      <c r="D117" s="161">
        <v>2327</v>
      </c>
      <c r="E117" s="161">
        <v>2334</v>
      </c>
      <c r="F117" s="161">
        <v>2413</v>
      </c>
      <c r="G117" s="161">
        <v>2303</v>
      </c>
      <c r="H117" s="161">
        <v>2301</v>
      </c>
      <c r="I117" s="161">
        <v>2404</v>
      </c>
      <c r="J117" s="161">
        <v>2313</v>
      </c>
      <c r="K117" s="161">
        <v>2321</v>
      </c>
      <c r="L117" s="161">
        <v>2325</v>
      </c>
      <c r="M117" s="105">
        <v>2312</v>
      </c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</row>
    <row r="118" spans="1:46" ht="13.5" customHeight="1" x14ac:dyDescent="0.2">
      <c r="A118" s="140" t="s">
        <v>67</v>
      </c>
      <c r="B118" s="124">
        <f t="shared" ref="B118:M118" si="11">SUM(B116:B117)</f>
        <v>4235</v>
      </c>
      <c r="C118" s="124">
        <f t="shared" si="11"/>
        <v>4247</v>
      </c>
      <c r="D118" s="124">
        <f t="shared" si="11"/>
        <v>4321</v>
      </c>
      <c r="E118" s="124">
        <f t="shared" si="11"/>
        <v>4337</v>
      </c>
      <c r="F118" s="124">
        <f t="shared" si="11"/>
        <v>4442</v>
      </c>
      <c r="G118" s="124">
        <f t="shared" si="11"/>
        <v>4350</v>
      </c>
      <c r="H118" s="124">
        <f t="shared" si="11"/>
        <v>4371</v>
      </c>
      <c r="I118" s="124">
        <f t="shared" si="11"/>
        <v>4456</v>
      </c>
      <c r="J118" s="124">
        <f t="shared" si="11"/>
        <v>4408</v>
      </c>
      <c r="K118" s="124">
        <f t="shared" si="11"/>
        <v>4445</v>
      </c>
      <c r="L118" s="124">
        <f t="shared" si="11"/>
        <v>4441</v>
      </c>
      <c r="M118" s="124">
        <f t="shared" si="11"/>
        <v>4474</v>
      </c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</row>
    <row r="121" spans="1:46" x14ac:dyDescent="0.2">
      <c r="A121" s="194" t="s">
        <v>71</v>
      </c>
      <c r="B121" s="191">
        <v>2008</v>
      </c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</row>
    <row r="122" spans="1:46" x14ac:dyDescent="0.2">
      <c r="A122" s="192"/>
      <c r="B122" s="169" t="s">
        <v>99</v>
      </c>
      <c r="C122" s="169" t="s">
        <v>100</v>
      </c>
      <c r="D122" s="169" t="s">
        <v>101</v>
      </c>
      <c r="E122" s="169" t="s">
        <v>102</v>
      </c>
      <c r="F122" s="169" t="s">
        <v>103</v>
      </c>
      <c r="G122" s="169" t="s">
        <v>104</v>
      </c>
      <c r="H122" s="169" t="s">
        <v>105</v>
      </c>
      <c r="I122" s="169" t="s">
        <v>106</v>
      </c>
      <c r="J122" s="169" t="s">
        <v>107</v>
      </c>
      <c r="K122" s="169" t="s">
        <v>108</v>
      </c>
      <c r="L122" s="169" t="s">
        <v>109</v>
      </c>
      <c r="M122" s="169" t="s">
        <v>78</v>
      </c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</row>
    <row r="123" spans="1:46" x14ac:dyDescent="0.2">
      <c r="A123" s="114" t="s">
        <v>95</v>
      </c>
      <c r="B123" s="117">
        <v>126916</v>
      </c>
      <c r="C123" s="117">
        <v>127557</v>
      </c>
      <c r="D123" s="117">
        <v>127855</v>
      </c>
      <c r="E123" s="117">
        <v>128294</v>
      </c>
      <c r="F123" s="117">
        <v>128688</v>
      </c>
      <c r="G123" s="117">
        <v>129057</v>
      </c>
      <c r="H123" s="117">
        <v>129396</v>
      </c>
      <c r="I123" s="117">
        <v>129328</v>
      </c>
      <c r="J123" s="117">
        <v>130008</v>
      </c>
      <c r="K123" s="117">
        <v>131092</v>
      </c>
      <c r="L123" s="117">
        <v>131526</v>
      </c>
      <c r="M123" s="117">
        <v>131774</v>
      </c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</row>
    <row r="124" spans="1:46" x14ac:dyDescent="0.2">
      <c r="A124" s="110" t="s">
        <v>96</v>
      </c>
      <c r="B124" s="113">
        <v>265</v>
      </c>
      <c r="C124" s="113">
        <v>262</v>
      </c>
      <c r="D124" s="113">
        <v>269</v>
      </c>
      <c r="E124" s="113">
        <v>263</v>
      </c>
      <c r="F124" s="113">
        <v>274</v>
      </c>
      <c r="G124" s="113">
        <v>609</v>
      </c>
      <c r="H124" s="113">
        <v>261</v>
      </c>
      <c r="I124" s="113">
        <v>302</v>
      </c>
      <c r="J124" s="113">
        <v>307</v>
      </c>
      <c r="K124" s="113">
        <v>297</v>
      </c>
      <c r="L124" s="113">
        <v>337</v>
      </c>
      <c r="M124" s="113">
        <v>335</v>
      </c>
      <c r="W124" s="120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</row>
    <row r="125" spans="1:46" x14ac:dyDescent="0.2">
      <c r="A125" s="114" t="s">
        <v>16</v>
      </c>
      <c r="B125" s="117">
        <v>26905</v>
      </c>
      <c r="C125" s="117">
        <v>27030</v>
      </c>
      <c r="D125" s="117">
        <v>27541</v>
      </c>
      <c r="E125" s="117">
        <v>27185</v>
      </c>
      <c r="F125" s="117">
        <v>26906</v>
      </c>
      <c r="G125" s="117">
        <v>27021</v>
      </c>
      <c r="H125" s="117">
        <v>26747</v>
      </c>
      <c r="I125" s="117">
        <v>26618</v>
      </c>
      <c r="J125" s="117">
        <v>26508</v>
      </c>
      <c r="K125" s="117">
        <v>26364</v>
      </c>
      <c r="L125" s="117">
        <v>26603</v>
      </c>
      <c r="M125" s="117">
        <v>26768</v>
      </c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</row>
    <row r="126" spans="1:46" ht="13.5" customHeight="1" x14ac:dyDescent="0.2">
      <c r="A126" s="140" t="s">
        <v>67</v>
      </c>
      <c r="B126" s="124">
        <f t="shared" ref="B126:M126" si="12">SUM(B123:B125)</f>
        <v>154086</v>
      </c>
      <c r="C126" s="124">
        <f t="shared" si="12"/>
        <v>154849</v>
      </c>
      <c r="D126" s="124">
        <f t="shared" si="12"/>
        <v>155665</v>
      </c>
      <c r="E126" s="124">
        <f t="shared" si="12"/>
        <v>155742</v>
      </c>
      <c r="F126" s="124">
        <f t="shared" si="12"/>
        <v>155868</v>
      </c>
      <c r="G126" s="124">
        <f t="shared" si="12"/>
        <v>156687</v>
      </c>
      <c r="H126" s="124">
        <f t="shared" si="12"/>
        <v>156404</v>
      </c>
      <c r="I126" s="124">
        <f t="shared" si="12"/>
        <v>156248</v>
      </c>
      <c r="J126" s="124">
        <f t="shared" si="12"/>
        <v>156823</v>
      </c>
      <c r="K126" s="124">
        <f t="shared" si="12"/>
        <v>157753</v>
      </c>
      <c r="L126" s="124">
        <f t="shared" si="12"/>
        <v>158466</v>
      </c>
      <c r="M126" s="124">
        <f t="shared" si="12"/>
        <v>158877</v>
      </c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</row>
    <row r="129" spans="1:46" ht="11.25" customHeight="1" x14ac:dyDescent="0.2">
      <c r="A129" s="194" t="s">
        <v>13</v>
      </c>
      <c r="B129" s="191">
        <v>2008</v>
      </c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</row>
    <row r="130" spans="1:46" x14ac:dyDescent="0.2">
      <c r="A130" s="192"/>
      <c r="B130" s="169" t="s">
        <v>99</v>
      </c>
      <c r="C130" s="169" t="s">
        <v>100</v>
      </c>
      <c r="D130" s="169" t="s">
        <v>101</v>
      </c>
      <c r="E130" s="169" t="s">
        <v>102</v>
      </c>
      <c r="F130" s="169" t="s">
        <v>103</v>
      </c>
      <c r="G130" s="169" t="s">
        <v>104</v>
      </c>
      <c r="H130" s="169" t="s">
        <v>105</v>
      </c>
      <c r="I130" s="169" t="s">
        <v>106</v>
      </c>
      <c r="J130" s="169" t="s">
        <v>107</v>
      </c>
      <c r="K130" s="169" t="s">
        <v>108</v>
      </c>
      <c r="L130" s="169" t="s">
        <v>109</v>
      </c>
      <c r="M130" s="169" t="s">
        <v>78</v>
      </c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</row>
    <row r="131" spans="1:46" ht="22.5" x14ac:dyDescent="0.2">
      <c r="A131" s="114" t="s">
        <v>13</v>
      </c>
      <c r="B131" s="117">
        <v>96</v>
      </c>
      <c r="C131" s="117">
        <v>98</v>
      </c>
      <c r="D131" s="117">
        <v>104</v>
      </c>
      <c r="E131" s="117">
        <v>105</v>
      </c>
      <c r="F131" s="117">
        <v>106</v>
      </c>
      <c r="G131" s="117">
        <v>107</v>
      </c>
      <c r="H131" s="117">
        <v>106</v>
      </c>
      <c r="I131" s="117">
        <v>106</v>
      </c>
      <c r="J131" s="117">
        <v>107</v>
      </c>
      <c r="K131" s="117">
        <v>110</v>
      </c>
      <c r="L131" s="117">
        <v>110</v>
      </c>
      <c r="M131" s="117">
        <v>107</v>
      </c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</row>
    <row r="132" spans="1:46" ht="13.5" customHeight="1" x14ac:dyDescent="0.2">
      <c r="A132" s="140" t="s">
        <v>67</v>
      </c>
      <c r="B132" s="124">
        <f t="shared" ref="B132:M132" si="13">SUM(B131:B131)</f>
        <v>96</v>
      </c>
      <c r="C132" s="124">
        <f t="shared" si="13"/>
        <v>98</v>
      </c>
      <c r="D132" s="124">
        <f t="shared" si="13"/>
        <v>104</v>
      </c>
      <c r="E132" s="124">
        <f t="shared" si="13"/>
        <v>105</v>
      </c>
      <c r="F132" s="124">
        <f t="shared" si="13"/>
        <v>106</v>
      </c>
      <c r="G132" s="124">
        <f t="shared" si="13"/>
        <v>107</v>
      </c>
      <c r="H132" s="124">
        <f t="shared" si="13"/>
        <v>106</v>
      </c>
      <c r="I132" s="124">
        <f t="shared" si="13"/>
        <v>106</v>
      </c>
      <c r="J132" s="124">
        <f t="shared" si="13"/>
        <v>107</v>
      </c>
      <c r="K132" s="124">
        <f t="shared" si="13"/>
        <v>110</v>
      </c>
      <c r="L132" s="124">
        <f t="shared" si="13"/>
        <v>110</v>
      </c>
      <c r="M132" s="124">
        <f t="shared" si="13"/>
        <v>107</v>
      </c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</row>
    <row r="133" spans="1:46" ht="8.25" customHeight="1" x14ac:dyDescent="0.2"/>
    <row r="134" spans="1:46" s="32" customFormat="1" x14ac:dyDescent="0.2">
      <c r="A134" s="73" t="s">
        <v>77</v>
      </c>
      <c r="B134" s="75">
        <f t="shared" ref="B134:M134" si="14">+B11+B17+B23+B32+B43+B56+B62+B72+B90+B102+B111+B118+B126+B132</f>
        <v>448228</v>
      </c>
      <c r="C134" s="75">
        <f t="shared" si="14"/>
        <v>449581</v>
      </c>
      <c r="D134" s="75">
        <f t="shared" si="14"/>
        <v>454496</v>
      </c>
      <c r="E134" s="75">
        <f t="shared" si="14"/>
        <v>454778</v>
      </c>
      <c r="F134" s="75">
        <f t="shared" si="14"/>
        <v>455114</v>
      </c>
      <c r="G134" s="75">
        <f t="shared" si="14"/>
        <v>459912</v>
      </c>
      <c r="H134" s="75">
        <f t="shared" si="14"/>
        <v>457203</v>
      </c>
      <c r="I134" s="75">
        <f t="shared" si="14"/>
        <v>458071</v>
      </c>
      <c r="J134" s="75">
        <f t="shared" si="14"/>
        <v>459384</v>
      </c>
      <c r="K134" s="75">
        <f t="shared" si="14"/>
        <v>463236</v>
      </c>
      <c r="L134" s="75">
        <f t="shared" si="14"/>
        <v>464246</v>
      </c>
      <c r="M134" s="75">
        <f t="shared" si="14"/>
        <v>458010</v>
      </c>
    </row>
    <row r="136" spans="1:46" x14ac:dyDescent="0.2">
      <c r="A136" s="71" t="s">
        <v>110</v>
      </c>
    </row>
  </sheetData>
  <mergeCells count="37">
    <mergeCell ref="A121:A122"/>
    <mergeCell ref="B121:M121"/>
    <mergeCell ref="A129:A130"/>
    <mergeCell ref="B129:M129"/>
    <mergeCell ref="A2:M2"/>
    <mergeCell ref="A4:M4"/>
    <mergeCell ref="A5:M5"/>
    <mergeCell ref="A8:A9"/>
    <mergeCell ref="B8:M8"/>
    <mergeCell ref="A26:A27"/>
    <mergeCell ref="B26:M26"/>
    <mergeCell ref="A35:A36"/>
    <mergeCell ref="B35:M35"/>
    <mergeCell ref="A14:A15"/>
    <mergeCell ref="B14:M14"/>
    <mergeCell ref="A20:A21"/>
    <mergeCell ref="B20:M20"/>
    <mergeCell ref="A47:M47"/>
    <mergeCell ref="A64:A65"/>
    <mergeCell ref="B64:M64"/>
    <mergeCell ref="A49:M49"/>
    <mergeCell ref="A50:M50"/>
    <mergeCell ref="A53:A54"/>
    <mergeCell ref="B53:M53"/>
    <mergeCell ref="A58:A59"/>
    <mergeCell ref="B58:M58"/>
    <mergeCell ref="A74:A75"/>
    <mergeCell ref="B74:M74"/>
    <mergeCell ref="A114:A115"/>
    <mergeCell ref="B114:M114"/>
    <mergeCell ref="A93:M93"/>
    <mergeCell ref="A95:M95"/>
    <mergeCell ref="A96:M96"/>
    <mergeCell ref="A99:A100"/>
    <mergeCell ref="B99:M99"/>
    <mergeCell ref="A105:A106"/>
    <mergeCell ref="B105:M105"/>
  </mergeCells>
  <phoneticPr fontId="25" type="noConversion"/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&amp;L&amp;8&amp;G&amp;C&amp;8www.iieg.gob.mx&amp;R&amp;G</oddFooter>
  </headerFooter>
  <legacyDrawingHF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6"/>
  <sheetViews>
    <sheetView workbookViewId="0">
      <selection activeCell="L143" sqref="L143"/>
    </sheetView>
  </sheetViews>
  <sheetFormatPr baseColWidth="10" defaultColWidth="7.5703125" defaultRowHeight="11.25" x14ac:dyDescent="0.2"/>
  <cols>
    <col min="1" max="1" width="48.85546875" style="25" customWidth="1"/>
    <col min="2" max="13" width="8" style="25" customWidth="1"/>
    <col min="14" max="16384" width="7.5703125" style="25"/>
  </cols>
  <sheetData>
    <row r="1" spans="1:46" ht="20.25" x14ac:dyDescent="0.2">
      <c r="A1" s="57" t="s">
        <v>81</v>
      </c>
    </row>
    <row r="2" spans="1:46" ht="11.25" customHeight="1" x14ac:dyDescent="0.2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27"/>
      <c r="O2" s="27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1:46" ht="12.75" x14ac:dyDescent="0.2">
      <c r="A3" s="58" t="s">
        <v>70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27"/>
      <c r="O3" s="27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</row>
    <row r="4" spans="1:46" ht="12.75" x14ac:dyDescent="0.2">
      <c r="A4" s="188" t="s">
        <v>69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27"/>
      <c r="O4" s="27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</row>
    <row r="5" spans="1:46" ht="12.75" x14ac:dyDescent="0.2">
      <c r="A5" s="188">
        <v>2009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</row>
    <row r="6" spans="1:46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</row>
    <row r="7" spans="1:46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</row>
    <row r="8" spans="1:46" ht="11.25" customHeight="1" x14ac:dyDescent="0.2">
      <c r="A8" s="194" t="s">
        <v>20</v>
      </c>
      <c r="B8" s="191">
        <v>2009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</row>
    <row r="9" spans="1:46" x14ac:dyDescent="0.2">
      <c r="A9" s="194"/>
      <c r="B9" s="168" t="s">
        <v>99</v>
      </c>
      <c r="C9" s="168" t="s">
        <v>100</v>
      </c>
      <c r="D9" s="168" t="s">
        <v>101</v>
      </c>
      <c r="E9" s="168" t="s">
        <v>102</v>
      </c>
      <c r="F9" s="168" t="s">
        <v>103</v>
      </c>
      <c r="G9" s="168" t="s">
        <v>104</v>
      </c>
      <c r="H9" s="168" t="s">
        <v>105</v>
      </c>
      <c r="I9" s="168" t="s">
        <v>106</v>
      </c>
      <c r="J9" s="168" t="s">
        <v>107</v>
      </c>
      <c r="K9" s="168" t="s">
        <v>108</v>
      </c>
      <c r="L9" s="168" t="s">
        <v>109</v>
      </c>
      <c r="M9" s="168" t="s">
        <v>78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</row>
    <row r="10" spans="1:46" ht="12.75" customHeight="1" x14ac:dyDescent="0.2">
      <c r="A10" s="59" t="s">
        <v>17</v>
      </c>
      <c r="B10" s="60">
        <v>11793</v>
      </c>
      <c r="C10" s="60">
        <v>11693</v>
      </c>
      <c r="D10" s="60">
        <v>11673</v>
      </c>
      <c r="E10" s="60">
        <v>11769</v>
      </c>
      <c r="F10" s="60">
        <v>11918</v>
      </c>
      <c r="G10" s="60">
        <v>11963</v>
      </c>
      <c r="H10" s="60">
        <v>12037</v>
      </c>
      <c r="I10" s="60">
        <v>12078</v>
      </c>
      <c r="J10" s="60">
        <v>12251</v>
      </c>
      <c r="K10" s="60">
        <v>12080</v>
      </c>
      <c r="L10" s="60">
        <v>12210</v>
      </c>
      <c r="M10" s="60">
        <v>12385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</row>
    <row r="11" spans="1:46" ht="13.5" customHeight="1" x14ac:dyDescent="0.2">
      <c r="A11" s="121" t="s">
        <v>67</v>
      </c>
      <c r="B11" s="122">
        <f t="shared" ref="B11:M11" si="0">SUM(B10:B10)</f>
        <v>11793</v>
      </c>
      <c r="C11" s="122">
        <f t="shared" si="0"/>
        <v>11693</v>
      </c>
      <c r="D11" s="122">
        <f t="shared" si="0"/>
        <v>11673</v>
      </c>
      <c r="E11" s="122">
        <f t="shared" si="0"/>
        <v>11769</v>
      </c>
      <c r="F11" s="122">
        <f t="shared" si="0"/>
        <v>11918</v>
      </c>
      <c r="G11" s="122">
        <f t="shared" si="0"/>
        <v>11963</v>
      </c>
      <c r="H11" s="122">
        <f t="shared" si="0"/>
        <v>12037</v>
      </c>
      <c r="I11" s="122">
        <f t="shared" si="0"/>
        <v>12078</v>
      </c>
      <c r="J11" s="122">
        <f t="shared" si="0"/>
        <v>12251</v>
      </c>
      <c r="K11" s="122">
        <f t="shared" si="0"/>
        <v>12080</v>
      </c>
      <c r="L11" s="122">
        <f t="shared" si="0"/>
        <v>12210</v>
      </c>
      <c r="M11" s="122">
        <f t="shared" si="0"/>
        <v>12385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</row>
    <row r="12" spans="1:46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8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</row>
    <row r="13" spans="1:46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</row>
    <row r="14" spans="1:46" ht="11.25" customHeight="1" x14ac:dyDescent="0.2">
      <c r="A14" s="194" t="s">
        <v>21</v>
      </c>
      <c r="B14" s="191">
        <v>2009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</row>
    <row r="15" spans="1:46" x14ac:dyDescent="0.2">
      <c r="A15" s="194"/>
      <c r="B15" s="170" t="s">
        <v>99</v>
      </c>
      <c r="C15" s="170" t="s">
        <v>100</v>
      </c>
      <c r="D15" s="170" t="s">
        <v>101</v>
      </c>
      <c r="E15" s="170" t="s">
        <v>102</v>
      </c>
      <c r="F15" s="170" t="s">
        <v>103</v>
      </c>
      <c r="G15" s="170" t="s">
        <v>104</v>
      </c>
      <c r="H15" s="170" t="s">
        <v>105</v>
      </c>
      <c r="I15" s="170" t="s">
        <v>106</v>
      </c>
      <c r="J15" s="170" t="s">
        <v>107</v>
      </c>
      <c r="K15" s="170" t="s">
        <v>108</v>
      </c>
      <c r="L15" s="170" t="s">
        <v>109</v>
      </c>
      <c r="M15" s="170" t="s">
        <v>78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</row>
    <row r="16" spans="1:46" ht="12.75" customHeight="1" x14ac:dyDescent="0.2">
      <c r="A16" s="102" t="s">
        <v>18</v>
      </c>
      <c r="B16" s="171">
        <v>3636</v>
      </c>
      <c r="C16" s="171">
        <v>3795</v>
      </c>
      <c r="D16" s="171">
        <v>3841</v>
      </c>
      <c r="E16" s="171">
        <v>3846</v>
      </c>
      <c r="F16" s="171">
        <v>3806</v>
      </c>
      <c r="G16" s="171">
        <v>3725</v>
      </c>
      <c r="H16" s="171">
        <v>3716</v>
      </c>
      <c r="I16" s="171">
        <v>3688</v>
      </c>
      <c r="J16" s="171">
        <v>3654</v>
      </c>
      <c r="K16" s="171">
        <v>3720</v>
      </c>
      <c r="L16" s="171">
        <v>3695</v>
      </c>
      <c r="M16" s="171">
        <v>3584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</row>
    <row r="17" spans="1:46" ht="13.5" customHeight="1" x14ac:dyDescent="0.2">
      <c r="A17" s="140" t="s">
        <v>67</v>
      </c>
      <c r="B17" s="122">
        <f t="shared" ref="B17:M17" si="1">SUM(B16:B16)</f>
        <v>3636</v>
      </c>
      <c r="C17" s="122">
        <f t="shared" si="1"/>
        <v>3795</v>
      </c>
      <c r="D17" s="122">
        <f t="shared" si="1"/>
        <v>3841</v>
      </c>
      <c r="E17" s="122">
        <f t="shared" si="1"/>
        <v>3846</v>
      </c>
      <c r="F17" s="122">
        <f t="shared" si="1"/>
        <v>3806</v>
      </c>
      <c r="G17" s="122">
        <f t="shared" si="1"/>
        <v>3725</v>
      </c>
      <c r="H17" s="122">
        <f t="shared" si="1"/>
        <v>3716</v>
      </c>
      <c r="I17" s="122">
        <f t="shared" si="1"/>
        <v>3688</v>
      </c>
      <c r="J17" s="122">
        <f t="shared" si="1"/>
        <v>3654</v>
      </c>
      <c r="K17" s="122">
        <f t="shared" si="1"/>
        <v>3720</v>
      </c>
      <c r="L17" s="122">
        <f t="shared" si="1"/>
        <v>3695</v>
      </c>
      <c r="M17" s="122">
        <f t="shared" si="1"/>
        <v>3584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</row>
    <row r="18" spans="1:46" x14ac:dyDescent="0.2">
      <c r="M18" s="29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</row>
    <row r="19" spans="1:46" x14ac:dyDescent="0.2">
      <c r="M19" s="29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</row>
    <row r="20" spans="1:46" ht="11.25" customHeight="1" x14ac:dyDescent="0.2">
      <c r="A20" s="194" t="s">
        <v>19</v>
      </c>
      <c r="B20" s="191">
        <v>2009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</row>
    <row r="21" spans="1:46" x14ac:dyDescent="0.2">
      <c r="A21" s="194"/>
      <c r="B21" s="170" t="s">
        <v>99</v>
      </c>
      <c r="C21" s="170" t="s">
        <v>100</v>
      </c>
      <c r="D21" s="170" t="s">
        <v>101</v>
      </c>
      <c r="E21" s="170" t="s">
        <v>102</v>
      </c>
      <c r="F21" s="170" t="s">
        <v>103</v>
      </c>
      <c r="G21" s="170" t="s">
        <v>104</v>
      </c>
      <c r="H21" s="170" t="s">
        <v>105</v>
      </c>
      <c r="I21" s="170" t="s">
        <v>106</v>
      </c>
      <c r="J21" s="170" t="s">
        <v>107</v>
      </c>
      <c r="K21" s="170" t="s">
        <v>108</v>
      </c>
      <c r="L21" s="170" t="s">
        <v>109</v>
      </c>
      <c r="M21" s="170" t="s">
        <v>78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</row>
    <row r="22" spans="1:46" x14ac:dyDescent="0.2">
      <c r="A22" s="102" t="s">
        <v>19</v>
      </c>
      <c r="B22" s="171">
        <v>3873</v>
      </c>
      <c r="C22" s="171">
        <v>3862</v>
      </c>
      <c r="D22" s="171">
        <v>3856</v>
      </c>
      <c r="E22" s="171">
        <v>3860</v>
      </c>
      <c r="F22" s="171">
        <v>3795</v>
      </c>
      <c r="G22" s="171">
        <v>3865</v>
      </c>
      <c r="H22" s="171">
        <v>3787</v>
      </c>
      <c r="I22" s="171">
        <v>3646</v>
      </c>
      <c r="J22" s="171">
        <v>3598</v>
      </c>
      <c r="K22" s="171">
        <v>3667</v>
      </c>
      <c r="L22" s="171">
        <v>3544</v>
      </c>
      <c r="M22" s="171">
        <v>3443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</row>
    <row r="23" spans="1:46" ht="13.5" customHeight="1" x14ac:dyDescent="0.2">
      <c r="A23" s="140" t="s">
        <v>67</v>
      </c>
      <c r="B23" s="122">
        <f t="shared" ref="B23:M23" si="2">SUM(B22:B22)</f>
        <v>3873</v>
      </c>
      <c r="C23" s="122">
        <f t="shared" si="2"/>
        <v>3862</v>
      </c>
      <c r="D23" s="122">
        <f t="shared" si="2"/>
        <v>3856</v>
      </c>
      <c r="E23" s="122">
        <f t="shared" si="2"/>
        <v>3860</v>
      </c>
      <c r="F23" s="122">
        <f t="shared" si="2"/>
        <v>3795</v>
      </c>
      <c r="G23" s="122">
        <f t="shared" si="2"/>
        <v>3865</v>
      </c>
      <c r="H23" s="122">
        <f t="shared" si="2"/>
        <v>3787</v>
      </c>
      <c r="I23" s="122">
        <f t="shared" si="2"/>
        <v>3646</v>
      </c>
      <c r="J23" s="122">
        <f t="shared" si="2"/>
        <v>3598</v>
      </c>
      <c r="K23" s="122">
        <f t="shared" si="2"/>
        <v>3667</v>
      </c>
      <c r="L23" s="122">
        <f t="shared" si="2"/>
        <v>3544</v>
      </c>
      <c r="M23" s="122">
        <f t="shared" si="2"/>
        <v>3443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</row>
    <row r="24" spans="1:46" x14ac:dyDescent="0.2">
      <c r="M24" s="29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</row>
    <row r="25" spans="1:46" x14ac:dyDescent="0.2">
      <c r="M25" s="29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</row>
    <row r="26" spans="1:46" ht="11.25" customHeight="1" x14ac:dyDescent="0.2">
      <c r="A26" s="194" t="s">
        <v>22</v>
      </c>
      <c r="B26" s="206">
        <v>2009</v>
      </c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</row>
    <row r="27" spans="1:46" x14ac:dyDescent="0.2">
      <c r="A27" s="192"/>
      <c r="B27" s="175" t="s">
        <v>99</v>
      </c>
      <c r="C27" s="175" t="s">
        <v>100</v>
      </c>
      <c r="D27" s="175" t="s">
        <v>101</v>
      </c>
      <c r="E27" s="175" t="s">
        <v>102</v>
      </c>
      <c r="F27" s="175" t="s">
        <v>103</v>
      </c>
      <c r="G27" s="175" t="s">
        <v>104</v>
      </c>
      <c r="H27" s="175" t="s">
        <v>105</v>
      </c>
      <c r="I27" s="175" t="s">
        <v>106</v>
      </c>
      <c r="J27" s="175" t="s">
        <v>107</v>
      </c>
      <c r="K27" s="175" t="s">
        <v>108</v>
      </c>
      <c r="L27" s="175" t="s">
        <v>109</v>
      </c>
      <c r="M27" s="175" t="s">
        <v>78</v>
      </c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</row>
    <row r="28" spans="1:46" x14ac:dyDescent="0.2">
      <c r="A28" s="114" t="s">
        <v>22</v>
      </c>
      <c r="B28" s="171">
        <v>97947</v>
      </c>
      <c r="C28" s="171">
        <v>95082</v>
      </c>
      <c r="D28" s="171">
        <v>96258</v>
      </c>
      <c r="E28" s="171">
        <v>96797</v>
      </c>
      <c r="F28" s="171">
        <v>96975</v>
      </c>
      <c r="G28" s="171">
        <v>97953</v>
      </c>
      <c r="H28" s="171">
        <v>98291</v>
      </c>
      <c r="I28" s="171">
        <v>100103</v>
      </c>
      <c r="J28" s="171">
        <v>100993</v>
      </c>
      <c r="K28" s="171">
        <v>104319</v>
      </c>
      <c r="L28" s="171">
        <v>108562</v>
      </c>
      <c r="M28" s="171">
        <v>107288</v>
      </c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</row>
    <row r="29" spans="1:46" x14ac:dyDescent="0.2">
      <c r="A29" s="110" t="s">
        <v>23</v>
      </c>
      <c r="B29" s="113">
        <v>1115</v>
      </c>
      <c r="C29" s="113">
        <v>1094</v>
      </c>
      <c r="D29" s="113">
        <v>1084</v>
      </c>
      <c r="E29" s="113">
        <v>1094</v>
      </c>
      <c r="F29" s="113">
        <v>1086</v>
      </c>
      <c r="G29" s="113">
        <v>1158</v>
      </c>
      <c r="H29" s="113">
        <v>1136</v>
      </c>
      <c r="I29" s="113">
        <v>1094</v>
      </c>
      <c r="J29" s="113">
        <v>1081</v>
      </c>
      <c r="K29" s="113">
        <v>1095</v>
      </c>
      <c r="L29" s="113">
        <v>1036</v>
      </c>
      <c r="M29" s="113">
        <v>1021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</row>
    <row r="30" spans="1:46" ht="12.75" customHeight="1" x14ac:dyDescent="0.2">
      <c r="A30" s="114" t="s">
        <v>24</v>
      </c>
      <c r="B30" s="117">
        <v>14350</v>
      </c>
      <c r="C30" s="117">
        <v>14459</v>
      </c>
      <c r="D30" s="117">
        <v>15131</v>
      </c>
      <c r="E30" s="117">
        <v>14739</v>
      </c>
      <c r="F30" s="117">
        <v>14529</v>
      </c>
      <c r="G30" s="117">
        <v>14374</v>
      </c>
      <c r="H30" s="117">
        <v>14529</v>
      </c>
      <c r="I30" s="117">
        <v>14703</v>
      </c>
      <c r="J30" s="117">
        <v>14977</v>
      </c>
      <c r="K30" s="117">
        <v>15396</v>
      </c>
      <c r="L30" s="117">
        <v>15714</v>
      </c>
      <c r="M30" s="117">
        <v>15433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</row>
    <row r="31" spans="1:46" x14ac:dyDescent="0.2">
      <c r="A31" s="110" t="s">
        <v>25</v>
      </c>
      <c r="B31" s="113">
        <v>1041</v>
      </c>
      <c r="C31" s="113">
        <v>1039</v>
      </c>
      <c r="D31" s="113">
        <v>1038</v>
      </c>
      <c r="E31" s="113">
        <v>1020</v>
      </c>
      <c r="F31" s="113">
        <v>1040</v>
      </c>
      <c r="G31" s="113">
        <v>1044</v>
      </c>
      <c r="H31" s="113">
        <v>1034</v>
      </c>
      <c r="I31" s="113">
        <v>1032</v>
      </c>
      <c r="J31" s="113">
        <v>1009</v>
      </c>
      <c r="K31" s="113">
        <v>1000</v>
      </c>
      <c r="L31" s="113">
        <v>989</v>
      </c>
      <c r="M31" s="113">
        <v>996</v>
      </c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</row>
    <row r="32" spans="1:46" ht="13.5" customHeight="1" x14ac:dyDescent="0.2">
      <c r="A32" s="140" t="s">
        <v>67</v>
      </c>
      <c r="B32" s="124">
        <f t="shared" ref="B32:M32" si="3">SUM(B28:B31)</f>
        <v>114453</v>
      </c>
      <c r="C32" s="124">
        <f t="shared" si="3"/>
        <v>111674</v>
      </c>
      <c r="D32" s="124">
        <f t="shared" si="3"/>
        <v>113511</v>
      </c>
      <c r="E32" s="124">
        <f t="shared" si="3"/>
        <v>113650</v>
      </c>
      <c r="F32" s="124">
        <f t="shared" si="3"/>
        <v>113630</v>
      </c>
      <c r="G32" s="124">
        <f t="shared" si="3"/>
        <v>114529</v>
      </c>
      <c r="H32" s="124">
        <f t="shared" si="3"/>
        <v>114990</v>
      </c>
      <c r="I32" s="124">
        <f t="shared" si="3"/>
        <v>116932</v>
      </c>
      <c r="J32" s="124">
        <f t="shared" si="3"/>
        <v>118060</v>
      </c>
      <c r="K32" s="124">
        <f t="shared" si="3"/>
        <v>121810</v>
      </c>
      <c r="L32" s="124">
        <f t="shared" si="3"/>
        <v>126301</v>
      </c>
      <c r="M32" s="124">
        <f t="shared" si="3"/>
        <v>124738</v>
      </c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</row>
    <row r="33" spans="1:46" x14ac:dyDescent="0.2">
      <c r="M33" s="29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</row>
    <row r="34" spans="1:46" x14ac:dyDescent="0.2">
      <c r="M34" s="29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</row>
    <row r="35" spans="1:46" ht="11.25" customHeight="1" x14ac:dyDescent="0.2">
      <c r="A35" s="194" t="s">
        <v>26</v>
      </c>
      <c r="B35" s="191">
        <v>2009</v>
      </c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</row>
    <row r="36" spans="1:46" x14ac:dyDescent="0.2">
      <c r="A36" s="192"/>
      <c r="B36" s="172" t="s">
        <v>99</v>
      </c>
      <c r="C36" s="172" t="s">
        <v>100</v>
      </c>
      <c r="D36" s="172" t="s">
        <v>101</v>
      </c>
      <c r="E36" s="172" t="s">
        <v>102</v>
      </c>
      <c r="F36" s="172" t="s">
        <v>103</v>
      </c>
      <c r="G36" s="172" t="s">
        <v>104</v>
      </c>
      <c r="H36" s="172" t="s">
        <v>105</v>
      </c>
      <c r="I36" s="172" t="s">
        <v>106</v>
      </c>
      <c r="J36" s="172" t="s">
        <v>107</v>
      </c>
      <c r="K36" s="172" t="s">
        <v>108</v>
      </c>
      <c r="L36" s="172" t="s">
        <v>109</v>
      </c>
      <c r="M36" s="169" t="s">
        <v>78</v>
      </c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</row>
    <row r="37" spans="1:46" x14ac:dyDescent="0.2">
      <c r="A37" s="114" t="s">
        <v>27</v>
      </c>
      <c r="B37" s="117">
        <v>20</v>
      </c>
      <c r="C37" s="117">
        <v>22</v>
      </c>
      <c r="D37" s="117">
        <v>23</v>
      </c>
      <c r="E37" s="117">
        <v>27</v>
      </c>
      <c r="F37" s="117">
        <v>26</v>
      </c>
      <c r="G37" s="117">
        <v>23</v>
      </c>
      <c r="H37" s="117">
        <v>22</v>
      </c>
      <c r="I37" s="117">
        <v>22</v>
      </c>
      <c r="J37" s="117">
        <v>21</v>
      </c>
      <c r="K37" s="117">
        <v>20</v>
      </c>
      <c r="L37" s="117">
        <v>21</v>
      </c>
      <c r="M37" s="117">
        <v>22</v>
      </c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</row>
    <row r="38" spans="1:46" ht="22.5" x14ac:dyDescent="0.2">
      <c r="A38" s="114" t="s">
        <v>31</v>
      </c>
      <c r="B38" s="165">
        <v>1398</v>
      </c>
      <c r="C38" s="165">
        <v>1379</v>
      </c>
      <c r="D38" s="165">
        <v>1395</v>
      </c>
      <c r="E38" s="165">
        <v>1464</v>
      </c>
      <c r="F38" s="165">
        <v>1451</v>
      </c>
      <c r="G38" s="165">
        <v>1434</v>
      </c>
      <c r="H38" s="165">
        <v>1524</v>
      </c>
      <c r="I38" s="165">
        <v>1385</v>
      </c>
      <c r="J38" s="165">
        <v>1288</v>
      </c>
      <c r="K38" s="165">
        <v>1282</v>
      </c>
      <c r="L38" s="165">
        <v>1289</v>
      </c>
      <c r="M38" s="165">
        <v>1250</v>
      </c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</row>
    <row r="39" spans="1:46" ht="22.5" x14ac:dyDescent="0.2">
      <c r="A39" s="114" t="s">
        <v>32</v>
      </c>
      <c r="B39" s="165">
        <v>547</v>
      </c>
      <c r="C39" s="165">
        <v>536</v>
      </c>
      <c r="D39" s="165">
        <v>547</v>
      </c>
      <c r="E39" s="165">
        <v>534</v>
      </c>
      <c r="F39" s="165">
        <v>519</v>
      </c>
      <c r="G39" s="165">
        <v>555</v>
      </c>
      <c r="H39" s="165">
        <v>569</v>
      </c>
      <c r="I39" s="165">
        <v>543</v>
      </c>
      <c r="J39" s="165">
        <v>512</v>
      </c>
      <c r="K39" s="165">
        <v>522</v>
      </c>
      <c r="L39" s="165">
        <v>560</v>
      </c>
      <c r="M39" s="165">
        <v>605</v>
      </c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</row>
    <row r="40" spans="1:46" x14ac:dyDescent="0.2">
      <c r="A40" s="110" t="s">
        <v>28</v>
      </c>
      <c r="B40" s="113">
        <v>284</v>
      </c>
      <c r="C40" s="113">
        <v>286</v>
      </c>
      <c r="D40" s="113">
        <v>287</v>
      </c>
      <c r="E40" s="113">
        <v>289</v>
      </c>
      <c r="F40" s="113">
        <v>285</v>
      </c>
      <c r="G40" s="113">
        <v>288</v>
      </c>
      <c r="H40" s="113">
        <v>293</v>
      </c>
      <c r="I40" s="113">
        <v>295</v>
      </c>
      <c r="J40" s="113">
        <v>299</v>
      </c>
      <c r="K40" s="113">
        <v>308</v>
      </c>
      <c r="L40" s="113">
        <v>318</v>
      </c>
      <c r="M40" s="113">
        <v>322</v>
      </c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</row>
    <row r="41" spans="1:46" x14ac:dyDescent="0.2">
      <c r="A41" s="114" t="s">
        <v>65</v>
      </c>
      <c r="B41" s="117">
        <v>913</v>
      </c>
      <c r="C41" s="117">
        <v>907</v>
      </c>
      <c r="D41" s="117">
        <v>898</v>
      </c>
      <c r="E41" s="117">
        <v>909</v>
      </c>
      <c r="F41" s="117">
        <v>910</v>
      </c>
      <c r="G41" s="117">
        <v>901</v>
      </c>
      <c r="H41" s="117">
        <v>889</v>
      </c>
      <c r="I41" s="117">
        <v>850</v>
      </c>
      <c r="J41" s="117">
        <v>854</v>
      </c>
      <c r="K41" s="117">
        <v>876</v>
      </c>
      <c r="L41" s="117">
        <v>871</v>
      </c>
      <c r="M41" s="117">
        <v>886</v>
      </c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</row>
    <row r="42" spans="1:46" x14ac:dyDescent="0.2">
      <c r="A42" s="110" t="s">
        <v>30</v>
      </c>
      <c r="B42" s="113">
        <v>504</v>
      </c>
      <c r="C42" s="113">
        <v>498</v>
      </c>
      <c r="D42" s="113">
        <v>472</v>
      </c>
      <c r="E42" s="113">
        <v>463</v>
      </c>
      <c r="F42" s="113">
        <v>450</v>
      </c>
      <c r="G42" s="113">
        <v>459</v>
      </c>
      <c r="H42" s="113">
        <v>448</v>
      </c>
      <c r="I42" s="113">
        <v>444</v>
      </c>
      <c r="J42" s="113">
        <v>450</v>
      </c>
      <c r="K42" s="113">
        <v>497</v>
      </c>
      <c r="L42" s="113">
        <v>555</v>
      </c>
      <c r="M42" s="113">
        <v>818</v>
      </c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</row>
    <row r="43" spans="1:46" ht="13.5" customHeight="1" x14ac:dyDescent="0.2">
      <c r="A43" s="140" t="s">
        <v>67</v>
      </c>
      <c r="B43" s="124">
        <f t="shared" ref="B43:M43" si="4">SUM(B37:B42)</f>
        <v>3666</v>
      </c>
      <c r="C43" s="124">
        <f t="shared" si="4"/>
        <v>3628</v>
      </c>
      <c r="D43" s="124">
        <f t="shared" si="4"/>
        <v>3622</v>
      </c>
      <c r="E43" s="124">
        <f t="shared" si="4"/>
        <v>3686</v>
      </c>
      <c r="F43" s="124">
        <f t="shared" si="4"/>
        <v>3641</v>
      </c>
      <c r="G43" s="124">
        <f t="shared" si="4"/>
        <v>3660</v>
      </c>
      <c r="H43" s="124">
        <f t="shared" si="4"/>
        <v>3745</v>
      </c>
      <c r="I43" s="124">
        <f t="shared" si="4"/>
        <v>3539</v>
      </c>
      <c r="J43" s="124">
        <f t="shared" si="4"/>
        <v>3424</v>
      </c>
      <c r="K43" s="124">
        <f t="shared" si="4"/>
        <v>3505</v>
      </c>
      <c r="L43" s="124">
        <f t="shared" si="4"/>
        <v>3614</v>
      </c>
      <c r="M43" s="124">
        <f t="shared" si="4"/>
        <v>3903</v>
      </c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</row>
    <row r="44" spans="1:46" s="36" customFormat="1" ht="13.5" customHeight="1" x14ac:dyDescent="0.2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</row>
    <row r="45" spans="1:46" s="36" customFormat="1" ht="13.5" customHeight="1" x14ac:dyDescent="0.2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</row>
    <row r="46" spans="1:46" ht="20.25" x14ac:dyDescent="0.2">
      <c r="A46" s="57" t="s">
        <v>81</v>
      </c>
    </row>
    <row r="47" spans="1:46" ht="11.25" customHeight="1" x14ac:dyDescent="0.2">
      <c r="A47" s="188" t="s">
        <v>72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27"/>
      <c r="O47" s="27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</row>
    <row r="48" spans="1:46" ht="12.75" x14ac:dyDescent="0.2">
      <c r="A48" s="58" t="s">
        <v>70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27"/>
      <c r="O48" s="27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</row>
    <row r="49" spans="1:46" ht="12.75" x14ac:dyDescent="0.2">
      <c r="A49" s="188" t="s">
        <v>69</v>
      </c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27"/>
      <c r="O49" s="27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</row>
    <row r="50" spans="1:46" ht="12.75" x14ac:dyDescent="0.2">
      <c r="A50" s="188">
        <v>2009</v>
      </c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</row>
    <row r="51" spans="1:46" ht="6" customHeight="1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</row>
    <row r="52" spans="1:46" s="31" customFormat="1" ht="6" customHeight="1" x14ac:dyDescent="0.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30"/>
      <c r="N52" s="30"/>
      <c r="O52" s="30"/>
    </row>
    <row r="53" spans="1:46" x14ac:dyDescent="0.2">
      <c r="A53" s="193" t="s">
        <v>33</v>
      </c>
      <c r="B53" s="205">
        <v>2009</v>
      </c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</row>
    <row r="54" spans="1:46" x14ac:dyDescent="0.2">
      <c r="A54" s="192"/>
      <c r="B54" s="169" t="s">
        <v>99</v>
      </c>
      <c r="C54" s="169" t="s">
        <v>100</v>
      </c>
      <c r="D54" s="169" t="s">
        <v>101</v>
      </c>
      <c r="E54" s="169" t="s">
        <v>102</v>
      </c>
      <c r="F54" s="169" t="s">
        <v>103</v>
      </c>
      <c r="G54" s="169" t="s">
        <v>104</v>
      </c>
      <c r="H54" s="169" t="s">
        <v>105</v>
      </c>
      <c r="I54" s="169" t="s">
        <v>106</v>
      </c>
      <c r="J54" s="169" t="s">
        <v>107</v>
      </c>
      <c r="K54" s="169" t="s">
        <v>108</v>
      </c>
      <c r="L54" s="169" t="s">
        <v>109</v>
      </c>
      <c r="M54" s="168" t="s">
        <v>78</v>
      </c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</row>
    <row r="55" spans="1:46" x14ac:dyDescent="0.2">
      <c r="A55" s="114" t="s">
        <v>33</v>
      </c>
      <c r="B55" s="117">
        <v>21967</v>
      </c>
      <c r="C55" s="117">
        <v>22280</v>
      </c>
      <c r="D55" s="117">
        <v>22187</v>
      </c>
      <c r="E55" s="117">
        <v>21719</v>
      </c>
      <c r="F55" s="117">
        <v>20356</v>
      </c>
      <c r="G55" s="117">
        <v>20786</v>
      </c>
      <c r="H55" s="117">
        <v>21883</v>
      </c>
      <c r="I55" s="117">
        <v>21297</v>
      </c>
      <c r="J55" s="117">
        <v>20829</v>
      </c>
      <c r="K55" s="117">
        <v>21384</v>
      </c>
      <c r="L55" s="117">
        <v>21725</v>
      </c>
      <c r="M55" s="171">
        <v>21671</v>
      </c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</row>
    <row r="56" spans="1:46" ht="13.5" customHeight="1" x14ac:dyDescent="0.2">
      <c r="A56" s="126" t="s">
        <v>67</v>
      </c>
      <c r="B56" s="128">
        <f t="shared" ref="B56:M56" si="5">SUM(B55:B55)</f>
        <v>21967</v>
      </c>
      <c r="C56" s="128">
        <f t="shared" si="5"/>
        <v>22280</v>
      </c>
      <c r="D56" s="128">
        <f t="shared" si="5"/>
        <v>22187</v>
      </c>
      <c r="E56" s="128">
        <f t="shared" si="5"/>
        <v>21719</v>
      </c>
      <c r="F56" s="128">
        <f t="shared" si="5"/>
        <v>20356</v>
      </c>
      <c r="G56" s="128">
        <f t="shared" si="5"/>
        <v>20786</v>
      </c>
      <c r="H56" s="128">
        <f t="shared" si="5"/>
        <v>21883</v>
      </c>
      <c r="I56" s="128">
        <f t="shared" si="5"/>
        <v>21297</v>
      </c>
      <c r="J56" s="128">
        <f t="shared" si="5"/>
        <v>20829</v>
      </c>
      <c r="K56" s="128">
        <f t="shared" si="5"/>
        <v>21384</v>
      </c>
      <c r="L56" s="128">
        <f t="shared" si="5"/>
        <v>21725</v>
      </c>
      <c r="M56" s="122">
        <f t="shared" si="5"/>
        <v>21671</v>
      </c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</row>
    <row r="58" spans="1:46" x14ac:dyDescent="0.2">
      <c r="A58" s="194" t="s">
        <v>34</v>
      </c>
      <c r="B58" s="191">
        <v>2009</v>
      </c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</row>
    <row r="59" spans="1:46" x14ac:dyDescent="0.2">
      <c r="A59" s="192"/>
      <c r="B59" s="169" t="s">
        <v>99</v>
      </c>
      <c r="C59" s="169" t="s">
        <v>100</v>
      </c>
      <c r="D59" s="169" t="s">
        <v>101</v>
      </c>
      <c r="E59" s="169" t="s">
        <v>102</v>
      </c>
      <c r="F59" s="169" t="s">
        <v>103</v>
      </c>
      <c r="G59" s="169" t="s">
        <v>104</v>
      </c>
      <c r="H59" s="169" t="s">
        <v>105</v>
      </c>
      <c r="I59" s="169" t="s">
        <v>106</v>
      </c>
      <c r="J59" s="169" t="s">
        <v>107</v>
      </c>
      <c r="K59" s="169" t="s">
        <v>108</v>
      </c>
      <c r="L59" s="169" t="s">
        <v>109</v>
      </c>
      <c r="M59" s="169" t="s">
        <v>78</v>
      </c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</row>
    <row r="60" spans="1:46" x14ac:dyDescent="0.2">
      <c r="A60" s="114" t="s">
        <v>35</v>
      </c>
      <c r="B60" s="117">
        <v>32399</v>
      </c>
      <c r="C60" s="117">
        <v>32183</v>
      </c>
      <c r="D60" s="117">
        <v>32156</v>
      </c>
      <c r="E60" s="117">
        <v>31754</v>
      </c>
      <c r="F60" s="117">
        <v>31422</v>
      </c>
      <c r="G60" s="117">
        <v>31201</v>
      </c>
      <c r="H60" s="117">
        <v>31402</v>
      </c>
      <c r="I60" s="117">
        <v>31155</v>
      </c>
      <c r="J60" s="117">
        <v>31055</v>
      </c>
      <c r="K60" s="117">
        <v>31284</v>
      </c>
      <c r="L60" s="117">
        <v>31206</v>
      </c>
      <c r="M60" s="117">
        <v>31513</v>
      </c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</row>
    <row r="61" spans="1:46" x14ac:dyDescent="0.2">
      <c r="A61" s="81" t="s">
        <v>36</v>
      </c>
      <c r="B61" s="82">
        <v>1289</v>
      </c>
      <c r="C61" s="82">
        <v>1266</v>
      </c>
      <c r="D61" s="82">
        <v>1268</v>
      </c>
      <c r="E61" s="82">
        <v>1229</v>
      </c>
      <c r="F61" s="82">
        <v>1257</v>
      </c>
      <c r="G61" s="82">
        <v>1273</v>
      </c>
      <c r="H61" s="82">
        <v>1301</v>
      </c>
      <c r="I61" s="82">
        <v>1236</v>
      </c>
      <c r="J61" s="82">
        <v>1202</v>
      </c>
      <c r="K61" s="82">
        <v>1321</v>
      </c>
      <c r="L61" s="82">
        <v>1372</v>
      </c>
      <c r="M61" s="82">
        <v>1347</v>
      </c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</row>
    <row r="62" spans="1:46" ht="13.5" customHeight="1" x14ac:dyDescent="0.2">
      <c r="A62" s="126" t="s">
        <v>67</v>
      </c>
      <c r="B62" s="128">
        <f t="shared" ref="B62:M62" si="6">SUM(B60:B61)</f>
        <v>33688</v>
      </c>
      <c r="C62" s="128">
        <f t="shared" si="6"/>
        <v>33449</v>
      </c>
      <c r="D62" s="128">
        <f t="shared" si="6"/>
        <v>33424</v>
      </c>
      <c r="E62" s="128">
        <f t="shared" si="6"/>
        <v>32983</v>
      </c>
      <c r="F62" s="128">
        <f t="shared" si="6"/>
        <v>32679</v>
      </c>
      <c r="G62" s="128">
        <f t="shared" si="6"/>
        <v>32474</v>
      </c>
      <c r="H62" s="128">
        <f t="shared" si="6"/>
        <v>32703</v>
      </c>
      <c r="I62" s="128">
        <f t="shared" si="6"/>
        <v>32391</v>
      </c>
      <c r="J62" s="128">
        <f t="shared" si="6"/>
        <v>32257</v>
      </c>
      <c r="K62" s="128">
        <f t="shared" si="6"/>
        <v>32605</v>
      </c>
      <c r="L62" s="128">
        <f t="shared" si="6"/>
        <v>32578</v>
      </c>
      <c r="M62" s="128">
        <f t="shared" si="6"/>
        <v>32860</v>
      </c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</row>
    <row r="64" spans="1:46" x14ac:dyDescent="0.2">
      <c r="A64" s="194" t="s">
        <v>37</v>
      </c>
      <c r="B64" s="191">
        <v>2009</v>
      </c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</row>
    <row r="65" spans="1:46" x14ac:dyDescent="0.2">
      <c r="A65" s="192"/>
      <c r="B65" s="169" t="s">
        <v>99</v>
      </c>
      <c r="C65" s="169" t="s">
        <v>100</v>
      </c>
      <c r="D65" s="169" t="s">
        <v>101</v>
      </c>
      <c r="E65" s="169" t="s">
        <v>102</v>
      </c>
      <c r="F65" s="169" t="s">
        <v>103</v>
      </c>
      <c r="G65" s="169" t="s">
        <v>104</v>
      </c>
      <c r="H65" s="169" t="s">
        <v>105</v>
      </c>
      <c r="I65" s="169" t="s">
        <v>106</v>
      </c>
      <c r="J65" s="169" t="s">
        <v>107</v>
      </c>
      <c r="K65" s="169" t="s">
        <v>108</v>
      </c>
      <c r="L65" s="169" t="s">
        <v>109</v>
      </c>
      <c r="M65" s="169" t="s">
        <v>78</v>
      </c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</row>
    <row r="66" spans="1:46" x14ac:dyDescent="0.2">
      <c r="A66" s="114" t="s">
        <v>38</v>
      </c>
      <c r="B66" s="117">
        <v>6765</v>
      </c>
      <c r="C66" s="117">
        <v>6778</v>
      </c>
      <c r="D66" s="117">
        <v>6773</v>
      </c>
      <c r="E66" s="117">
        <v>6785</v>
      </c>
      <c r="F66" s="117">
        <v>6766</v>
      </c>
      <c r="G66" s="117">
        <v>6696</v>
      </c>
      <c r="H66" s="117">
        <v>6898</v>
      </c>
      <c r="I66" s="117">
        <v>6866</v>
      </c>
      <c r="J66" s="117">
        <v>7105</v>
      </c>
      <c r="K66" s="117">
        <v>7151</v>
      </c>
      <c r="L66" s="117">
        <v>7002</v>
      </c>
      <c r="M66" s="117">
        <v>7062</v>
      </c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</row>
    <row r="67" spans="1:46" x14ac:dyDescent="0.2">
      <c r="A67" s="110" t="s">
        <v>39</v>
      </c>
      <c r="B67" s="113">
        <v>3260</v>
      </c>
      <c r="C67" s="113">
        <v>3225</v>
      </c>
      <c r="D67" s="113">
        <v>3224</v>
      </c>
      <c r="E67" s="113">
        <v>3220</v>
      </c>
      <c r="F67" s="113">
        <v>3219</v>
      </c>
      <c r="G67" s="113">
        <v>3234</v>
      </c>
      <c r="H67" s="113">
        <v>3227</v>
      </c>
      <c r="I67" s="113">
        <v>3194</v>
      </c>
      <c r="J67" s="113">
        <v>3016</v>
      </c>
      <c r="K67" s="113">
        <v>3023</v>
      </c>
      <c r="L67" s="113">
        <v>3052</v>
      </c>
      <c r="M67" s="113">
        <v>3145</v>
      </c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</row>
    <row r="68" spans="1:46" s="41" customFormat="1" x14ac:dyDescent="0.2">
      <c r="A68" s="114" t="s">
        <v>40</v>
      </c>
      <c r="B68" s="117">
        <v>6</v>
      </c>
      <c r="C68" s="117">
        <v>6</v>
      </c>
      <c r="D68" s="117">
        <v>6</v>
      </c>
      <c r="E68" s="117">
        <v>5</v>
      </c>
      <c r="F68" s="117">
        <v>4</v>
      </c>
      <c r="G68" s="117">
        <v>4</v>
      </c>
      <c r="H68" s="117">
        <v>4</v>
      </c>
      <c r="I68" s="117">
        <v>4</v>
      </c>
      <c r="J68" s="117">
        <v>4</v>
      </c>
      <c r="K68" s="117">
        <v>3</v>
      </c>
      <c r="L68" s="117">
        <v>4</v>
      </c>
      <c r="M68" s="117">
        <v>4</v>
      </c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</row>
    <row r="69" spans="1:46" x14ac:dyDescent="0.2">
      <c r="A69" s="110" t="s">
        <v>41</v>
      </c>
      <c r="B69" s="113">
        <v>771</v>
      </c>
      <c r="C69" s="113">
        <v>785</v>
      </c>
      <c r="D69" s="113">
        <v>792</v>
      </c>
      <c r="E69" s="113">
        <v>809</v>
      </c>
      <c r="F69" s="113">
        <v>805</v>
      </c>
      <c r="G69" s="113">
        <v>752</v>
      </c>
      <c r="H69" s="113">
        <v>747</v>
      </c>
      <c r="I69" s="113">
        <v>779</v>
      </c>
      <c r="J69" s="113">
        <v>766</v>
      </c>
      <c r="K69" s="113">
        <v>770</v>
      </c>
      <c r="L69" s="113">
        <v>774</v>
      </c>
      <c r="M69" s="113">
        <v>780</v>
      </c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</row>
    <row r="70" spans="1:46" x14ac:dyDescent="0.2">
      <c r="A70" s="114" t="s">
        <v>42</v>
      </c>
      <c r="B70" s="117">
        <v>66</v>
      </c>
      <c r="C70" s="117">
        <v>64</v>
      </c>
      <c r="D70" s="117">
        <v>63</v>
      </c>
      <c r="E70" s="117">
        <v>64</v>
      </c>
      <c r="F70" s="117">
        <v>58</v>
      </c>
      <c r="G70" s="117">
        <v>56</v>
      </c>
      <c r="H70" s="117">
        <v>55</v>
      </c>
      <c r="I70" s="117">
        <v>54</v>
      </c>
      <c r="J70" s="117">
        <v>53</v>
      </c>
      <c r="K70" s="117">
        <v>55</v>
      </c>
      <c r="L70" s="117">
        <v>73</v>
      </c>
      <c r="M70" s="117">
        <v>70</v>
      </c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</row>
    <row r="71" spans="1:46" x14ac:dyDescent="0.2">
      <c r="A71" s="110" t="s">
        <v>43</v>
      </c>
      <c r="B71" s="113">
        <v>435</v>
      </c>
      <c r="C71" s="113">
        <v>415</v>
      </c>
      <c r="D71" s="113">
        <v>462</v>
      </c>
      <c r="E71" s="113">
        <v>468</v>
      </c>
      <c r="F71" s="113">
        <v>433</v>
      </c>
      <c r="G71" s="113">
        <v>435</v>
      </c>
      <c r="H71" s="113">
        <v>425</v>
      </c>
      <c r="I71" s="113">
        <v>411</v>
      </c>
      <c r="J71" s="113">
        <v>371</v>
      </c>
      <c r="K71" s="113">
        <v>378</v>
      </c>
      <c r="L71" s="113">
        <v>375</v>
      </c>
      <c r="M71" s="113">
        <v>393</v>
      </c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</row>
    <row r="72" spans="1:46" ht="13.5" customHeight="1" x14ac:dyDescent="0.2">
      <c r="A72" s="140" t="s">
        <v>67</v>
      </c>
      <c r="B72" s="124">
        <f t="shared" ref="B72:M72" si="7">SUM(B66:B71)</f>
        <v>11303</v>
      </c>
      <c r="C72" s="124">
        <f t="shared" si="7"/>
        <v>11273</v>
      </c>
      <c r="D72" s="124">
        <f t="shared" si="7"/>
        <v>11320</v>
      </c>
      <c r="E72" s="124">
        <f t="shared" si="7"/>
        <v>11351</v>
      </c>
      <c r="F72" s="124">
        <f t="shared" si="7"/>
        <v>11285</v>
      </c>
      <c r="G72" s="124">
        <f t="shared" si="7"/>
        <v>11177</v>
      </c>
      <c r="H72" s="124">
        <f t="shared" si="7"/>
        <v>11356</v>
      </c>
      <c r="I72" s="124">
        <f t="shared" si="7"/>
        <v>11308</v>
      </c>
      <c r="J72" s="124">
        <f t="shared" si="7"/>
        <v>11315</v>
      </c>
      <c r="K72" s="124">
        <f t="shared" si="7"/>
        <v>11380</v>
      </c>
      <c r="L72" s="124">
        <f t="shared" si="7"/>
        <v>11280</v>
      </c>
      <c r="M72" s="124">
        <f t="shared" si="7"/>
        <v>11454</v>
      </c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</row>
    <row r="74" spans="1:46" x14ac:dyDescent="0.2">
      <c r="A74" s="193" t="s">
        <v>44</v>
      </c>
      <c r="B74" s="205">
        <v>2009</v>
      </c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</row>
    <row r="75" spans="1:46" x14ac:dyDescent="0.2">
      <c r="A75" s="194"/>
      <c r="B75" s="168" t="s">
        <v>99</v>
      </c>
      <c r="C75" s="168" t="s">
        <v>100</v>
      </c>
      <c r="D75" s="168" t="s">
        <v>101</v>
      </c>
      <c r="E75" s="168" t="s">
        <v>102</v>
      </c>
      <c r="F75" s="168" t="s">
        <v>103</v>
      </c>
      <c r="G75" s="168" t="s">
        <v>104</v>
      </c>
      <c r="H75" s="168" t="s">
        <v>105</v>
      </c>
      <c r="I75" s="168" t="s">
        <v>106</v>
      </c>
      <c r="J75" s="168" t="s">
        <v>107</v>
      </c>
      <c r="K75" s="168" t="s">
        <v>108</v>
      </c>
      <c r="L75" s="168" t="s">
        <v>109</v>
      </c>
      <c r="M75" s="168" t="s">
        <v>78</v>
      </c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</row>
    <row r="76" spans="1:46" ht="22.5" x14ac:dyDescent="0.2">
      <c r="A76" s="176" t="s">
        <v>97</v>
      </c>
      <c r="B76" s="171">
        <v>13693</v>
      </c>
      <c r="C76" s="171">
        <v>13710</v>
      </c>
      <c r="D76" s="171">
        <v>13765</v>
      </c>
      <c r="E76" s="171">
        <v>13739</v>
      </c>
      <c r="F76" s="171">
        <v>13665</v>
      </c>
      <c r="G76" s="171">
        <v>13485</v>
      </c>
      <c r="H76" s="171">
        <v>13490</v>
      </c>
      <c r="I76" s="171">
        <v>13555</v>
      </c>
      <c r="J76" s="171">
        <v>13565</v>
      </c>
      <c r="K76" s="171">
        <v>13575</v>
      </c>
      <c r="L76" s="171">
        <v>13597</v>
      </c>
      <c r="M76" s="171">
        <v>13547</v>
      </c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</row>
    <row r="77" spans="1:46" ht="22.5" x14ac:dyDescent="0.2">
      <c r="A77" s="110" t="s">
        <v>56</v>
      </c>
      <c r="B77" s="113">
        <v>371</v>
      </c>
      <c r="C77" s="113">
        <v>372</v>
      </c>
      <c r="D77" s="113">
        <v>371</v>
      </c>
      <c r="E77" s="113">
        <v>376</v>
      </c>
      <c r="F77" s="113">
        <v>382</v>
      </c>
      <c r="G77" s="113">
        <v>365</v>
      </c>
      <c r="H77" s="113">
        <v>368</v>
      </c>
      <c r="I77" s="113">
        <v>383</v>
      </c>
      <c r="J77" s="113">
        <v>385</v>
      </c>
      <c r="K77" s="113">
        <v>386</v>
      </c>
      <c r="L77" s="113">
        <v>398</v>
      </c>
      <c r="M77" s="113">
        <v>400</v>
      </c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</row>
    <row r="78" spans="1:46" ht="22.5" x14ac:dyDescent="0.2">
      <c r="A78" s="114" t="s">
        <v>57</v>
      </c>
      <c r="B78" s="117">
        <v>626</v>
      </c>
      <c r="C78" s="117">
        <v>611</v>
      </c>
      <c r="D78" s="117">
        <v>612</v>
      </c>
      <c r="E78" s="117">
        <v>622</v>
      </c>
      <c r="F78" s="117">
        <v>624</v>
      </c>
      <c r="G78" s="117">
        <v>618</v>
      </c>
      <c r="H78" s="117">
        <v>621</v>
      </c>
      <c r="I78" s="117">
        <v>623</v>
      </c>
      <c r="J78" s="117">
        <v>618</v>
      </c>
      <c r="K78" s="117">
        <v>617</v>
      </c>
      <c r="L78" s="117">
        <v>619</v>
      </c>
      <c r="M78" s="117">
        <v>594</v>
      </c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</row>
    <row r="79" spans="1:46" x14ac:dyDescent="0.2">
      <c r="A79" s="110" t="s">
        <v>45</v>
      </c>
      <c r="B79" s="113">
        <v>814</v>
      </c>
      <c r="C79" s="113">
        <v>806</v>
      </c>
      <c r="D79" s="113">
        <v>859</v>
      </c>
      <c r="E79" s="113">
        <v>841</v>
      </c>
      <c r="F79" s="113">
        <v>826</v>
      </c>
      <c r="G79" s="113">
        <v>804</v>
      </c>
      <c r="H79" s="113">
        <v>810</v>
      </c>
      <c r="I79" s="113">
        <v>814</v>
      </c>
      <c r="J79" s="113">
        <v>785</v>
      </c>
      <c r="K79" s="113">
        <v>752</v>
      </c>
      <c r="L79" s="113">
        <v>742</v>
      </c>
      <c r="M79" s="113">
        <v>720</v>
      </c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</row>
    <row r="80" spans="1:46" x14ac:dyDescent="0.2">
      <c r="A80" s="114" t="s">
        <v>46</v>
      </c>
      <c r="B80" s="117">
        <v>1639</v>
      </c>
      <c r="C80" s="117">
        <v>1631</v>
      </c>
      <c r="D80" s="117">
        <v>1650</v>
      </c>
      <c r="E80" s="117">
        <v>1667</v>
      </c>
      <c r="F80" s="117">
        <v>1654</v>
      </c>
      <c r="G80" s="117">
        <v>1649</v>
      </c>
      <c r="H80" s="117">
        <v>1618</v>
      </c>
      <c r="I80" s="117">
        <v>1631</v>
      </c>
      <c r="J80" s="117">
        <v>1602</v>
      </c>
      <c r="K80" s="117">
        <v>1640</v>
      </c>
      <c r="L80" s="117">
        <v>1650</v>
      </c>
      <c r="M80" s="117">
        <v>1669</v>
      </c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</row>
    <row r="81" spans="1:46" x14ac:dyDescent="0.2">
      <c r="A81" s="162" t="s">
        <v>47</v>
      </c>
      <c r="B81" s="165">
        <v>5031</v>
      </c>
      <c r="C81" s="165">
        <v>5032</v>
      </c>
      <c r="D81" s="165">
        <v>5125</v>
      </c>
      <c r="E81" s="165">
        <v>5221</v>
      </c>
      <c r="F81" s="165">
        <v>5149</v>
      </c>
      <c r="G81" s="165">
        <v>5040</v>
      </c>
      <c r="H81" s="165">
        <v>5128</v>
      </c>
      <c r="I81" s="165">
        <v>5257</v>
      </c>
      <c r="J81" s="165">
        <v>5245</v>
      </c>
      <c r="K81" s="165">
        <v>5351</v>
      </c>
      <c r="L81" s="165">
        <v>5367</v>
      </c>
      <c r="M81" s="165">
        <v>5297</v>
      </c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</row>
    <row r="82" spans="1:46" x14ac:dyDescent="0.2">
      <c r="A82" s="110" t="s">
        <v>48</v>
      </c>
      <c r="B82" s="113">
        <v>9469</v>
      </c>
      <c r="C82" s="113">
        <v>9619</v>
      </c>
      <c r="D82" s="113">
        <v>9567</v>
      </c>
      <c r="E82" s="113">
        <v>9619</v>
      </c>
      <c r="F82" s="113">
        <v>9605</v>
      </c>
      <c r="G82" s="113">
        <v>9712</v>
      </c>
      <c r="H82" s="113">
        <v>9545</v>
      </c>
      <c r="I82" s="113">
        <v>9605</v>
      </c>
      <c r="J82" s="113">
        <v>9531</v>
      </c>
      <c r="K82" s="113">
        <v>9627</v>
      </c>
      <c r="L82" s="113">
        <v>9844</v>
      </c>
      <c r="M82" s="113">
        <v>9651</v>
      </c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</row>
    <row r="83" spans="1:46" x14ac:dyDescent="0.2">
      <c r="A83" s="114" t="s">
        <v>49</v>
      </c>
      <c r="B83" s="117">
        <v>118</v>
      </c>
      <c r="C83" s="117">
        <v>117</v>
      </c>
      <c r="D83" s="117">
        <v>117</v>
      </c>
      <c r="E83" s="117">
        <v>118</v>
      </c>
      <c r="F83" s="117">
        <v>129</v>
      </c>
      <c r="G83" s="117">
        <v>164</v>
      </c>
      <c r="H83" s="117">
        <v>157</v>
      </c>
      <c r="I83" s="117">
        <v>141</v>
      </c>
      <c r="J83" s="117">
        <v>156</v>
      </c>
      <c r="K83" s="117">
        <v>162</v>
      </c>
      <c r="L83" s="117">
        <v>125</v>
      </c>
      <c r="M83" s="117">
        <v>114</v>
      </c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</row>
    <row r="84" spans="1:46" x14ac:dyDescent="0.2">
      <c r="A84" s="114" t="s">
        <v>55</v>
      </c>
      <c r="B84" s="117">
        <v>392</v>
      </c>
      <c r="C84" s="117">
        <v>394</v>
      </c>
      <c r="D84" s="117">
        <v>381</v>
      </c>
      <c r="E84" s="117">
        <v>387</v>
      </c>
      <c r="F84" s="117">
        <v>390</v>
      </c>
      <c r="G84" s="117">
        <v>400</v>
      </c>
      <c r="H84" s="117">
        <v>400</v>
      </c>
      <c r="I84" s="117">
        <v>397</v>
      </c>
      <c r="J84" s="117">
        <v>394</v>
      </c>
      <c r="K84" s="117">
        <v>407</v>
      </c>
      <c r="L84" s="117">
        <v>407</v>
      </c>
      <c r="M84" s="117">
        <v>400</v>
      </c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</row>
    <row r="85" spans="1:46" x14ac:dyDescent="0.2">
      <c r="A85" s="162" t="s">
        <v>54</v>
      </c>
      <c r="B85" s="165">
        <v>9</v>
      </c>
      <c r="C85" s="165">
        <v>9</v>
      </c>
      <c r="D85" s="165">
        <v>9</v>
      </c>
      <c r="E85" s="165">
        <v>9</v>
      </c>
      <c r="F85" s="165">
        <v>10</v>
      </c>
      <c r="G85" s="165">
        <v>10</v>
      </c>
      <c r="H85" s="165">
        <v>10</v>
      </c>
      <c r="I85" s="165">
        <v>10</v>
      </c>
      <c r="J85" s="165">
        <v>10</v>
      </c>
      <c r="K85" s="165">
        <v>11</v>
      </c>
      <c r="L85" s="165">
        <v>10</v>
      </c>
      <c r="M85" s="165">
        <v>10</v>
      </c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</row>
    <row r="86" spans="1:46" x14ac:dyDescent="0.2">
      <c r="A86" s="110" t="s">
        <v>50</v>
      </c>
      <c r="B86" s="113">
        <v>260</v>
      </c>
      <c r="C86" s="113">
        <v>263</v>
      </c>
      <c r="D86" s="113">
        <v>260</v>
      </c>
      <c r="E86" s="113">
        <v>259</v>
      </c>
      <c r="F86" s="113">
        <v>257</v>
      </c>
      <c r="G86" s="113">
        <v>262</v>
      </c>
      <c r="H86" s="113">
        <v>266</v>
      </c>
      <c r="I86" s="113">
        <v>262</v>
      </c>
      <c r="J86" s="113">
        <v>258</v>
      </c>
      <c r="K86" s="113">
        <v>270</v>
      </c>
      <c r="L86" s="113">
        <v>276</v>
      </c>
      <c r="M86" s="113">
        <v>275</v>
      </c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</row>
    <row r="87" spans="1:46" x14ac:dyDescent="0.2">
      <c r="A87" s="114" t="s">
        <v>51</v>
      </c>
      <c r="B87" s="117">
        <v>703</v>
      </c>
      <c r="C87" s="117">
        <v>686</v>
      </c>
      <c r="D87" s="117">
        <v>705</v>
      </c>
      <c r="E87" s="117">
        <v>746</v>
      </c>
      <c r="F87" s="117">
        <v>754</v>
      </c>
      <c r="G87" s="117">
        <v>706</v>
      </c>
      <c r="H87" s="117">
        <v>718</v>
      </c>
      <c r="I87" s="117">
        <v>728</v>
      </c>
      <c r="J87" s="117">
        <v>759</v>
      </c>
      <c r="K87" s="117">
        <v>779</v>
      </c>
      <c r="L87" s="117">
        <v>775</v>
      </c>
      <c r="M87" s="117">
        <v>782</v>
      </c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</row>
    <row r="88" spans="1:46" x14ac:dyDescent="0.2">
      <c r="A88" s="114" t="s">
        <v>52</v>
      </c>
      <c r="B88" s="117">
        <v>187</v>
      </c>
      <c r="C88" s="117">
        <v>185</v>
      </c>
      <c r="D88" s="117">
        <v>177</v>
      </c>
      <c r="E88" s="117">
        <v>179</v>
      </c>
      <c r="F88" s="117">
        <v>185</v>
      </c>
      <c r="G88" s="117">
        <v>184</v>
      </c>
      <c r="H88" s="117">
        <v>183</v>
      </c>
      <c r="I88" s="117">
        <v>184</v>
      </c>
      <c r="J88" s="117">
        <v>183</v>
      </c>
      <c r="K88" s="117">
        <v>187</v>
      </c>
      <c r="L88" s="117">
        <v>185</v>
      </c>
      <c r="M88" s="117">
        <v>183</v>
      </c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</row>
    <row r="89" spans="1:46" x14ac:dyDescent="0.2">
      <c r="A89" s="162" t="s">
        <v>53</v>
      </c>
      <c r="B89" s="165">
        <v>1150</v>
      </c>
      <c r="C89" s="165">
        <v>1147</v>
      </c>
      <c r="D89" s="165">
        <v>1144</v>
      </c>
      <c r="E89" s="165">
        <v>1129</v>
      </c>
      <c r="F89" s="165">
        <v>1004</v>
      </c>
      <c r="G89" s="165">
        <v>985</v>
      </c>
      <c r="H89" s="165">
        <v>966</v>
      </c>
      <c r="I89" s="165">
        <v>968</v>
      </c>
      <c r="J89" s="165">
        <v>960</v>
      </c>
      <c r="K89" s="165">
        <v>968</v>
      </c>
      <c r="L89" s="165">
        <v>979</v>
      </c>
      <c r="M89" s="165">
        <v>979</v>
      </c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</row>
    <row r="90" spans="1:46" ht="13.5" customHeight="1" x14ac:dyDescent="0.2">
      <c r="A90" s="140" t="s">
        <v>67</v>
      </c>
      <c r="B90" s="124">
        <f t="shared" ref="B90:M90" si="8">SUM(B76:B89)</f>
        <v>34462</v>
      </c>
      <c r="C90" s="124">
        <f t="shared" si="8"/>
        <v>34582</v>
      </c>
      <c r="D90" s="124">
        <f t="shared" si="8"/>
        <v>34742</v>
      </c>
      <c r="E90" s="124">
        <f t="shared" si="8"/>
        <v>34912</v>
      </c>
      <c r="F90" s="124">
        <f t="shared" si="8"/>
        <v>34634</v>
      </c>
      <c r="G90" s="124">
        <f t="shared" si="8"/>
        <v>34384</v>
      </c>
      <c r="H90" s="124">
        <f t="shared" si="8"/>
        <v>34280</v>
      </c>
      <c r="I90" s="124">
        <f t="shared" si="8"/>
        <v>34558</v>
      </c>
      <c r="J90" s="124">
        <f t="shared" si="8"/>
        <v>34451</v>
      </c>
      <c r="K90" s="124">
        <f t="shared" si="8"/>
        <v>34732</v>
      </c>
      <c r="L90" s="124">
        <f t="shared" si="8"/>
        <v>34974</v>
      </c>
      <c r="M90" s="124">
        <f t="shared" si="8"/>
        <v>34621</v>
      </c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</row>
    <row r="91" spans="1:46" ht="15" customHeight="1" x14ac:dyDescent="0.2">
      <c r="A91" s="57"/>
    </row>
    <row r="92" spans="1:46" ht="20.25" x14ac:dyDescent="0.2">
      <c r="A92" s="57" t="s">
        <v>81</v>
      </c>
    </row>
    <row r="93" spans="1:46" ht="11.25" customHeight="1" x14ac:dyDescent="0.2">
      <c r="A93" s="188" t="s">
        <v>72</v>
      </c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27"/>
      <c r="O93" s="27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</row>
    <row r="94" spans="1:46" ht="12.75" x14ac:dyDescent="0.2">
      <c r="A94" s="58" t="s">
        <v>70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27"/>
      <c r="O94" s="27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</row>
    <row r="95" spans="1:46" ht="12.75" x14ac:dyDescent="0.2">
      <c r="A95" s="188" t="s">
        <v>69</v>
      </c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27"/>
      <c r="O95" s="27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</row>
    <row r="96" spans="1:46" ht="12.75" x14ac:dyDescent="0.2">
      <c r="A96" s="188">
        <v>2009</v>
      </c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</row>
    <row r="97" spans="1:46" x14ac:dyDescent="0.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</row>
    <row r="98" spans="1:46" x14ac:dyDescent="0.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</row>
    <row r="99" spans="1:46" ht="11.25" customHeight="1" x14ac:dyDescent="0.2">
      <c r="A99" s="194" t="s">
        <v>58</v>
      </c>
      <c r="B99" s="191">
        <v>2009</v>
      </c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</row>
    <row r="100" spans="1:46" x14ac:dyDescent="0.2">
      <c r="A100" s="192"/>
      <c r="B100" s="169" t="s">
        <v>99</v>
      </c>
      <c r="C100" s="169" t="s">
        <v>100</v>
      </c>
      <c r="D100" s="169" t="s">
        <v>101</v>
      </c>
      <c r="E100" s="169" t="s">
        <v>102</v>
      </c>
      <c r="F100" s="169" t="s">
        <v>103</v>
      </c>
      <c r="G100" s="169" t="s">
        <v>104</v>
      </c>
      <c r="H100" s="169" t="s">
        <v>105</v>
      </c>
      <c r="I100" s="169" t="s">
        <v>106</v>
      </c>
      <c r="J100" s="169" t="s">
        <v>107</v>
      </c>
      <c r="K100" s="169" t="s">
        <v>108</v>
      </c>
      <c r="L100" s="169" t="s">
        <v>109</v>
      </c>
      <c r="M100" s="169" t="s">
        <v>78</v>
      </c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</row>
    <row r="101" spans="1:46" ht="22.5" x14ac:dyDescent="0.2">
      <c r="A101" s="114" t="s">
        <v>66</v>
      </c>
      <c r="B101" s="117">
        <v>37947</v>
      </c>
      <c r="C101" s="117">
        <v>38603</v>
      </c>
      <c r="D101" s="117">
        <v>38906</v>
      </c>
      <c r="E101" s="117">
        <v>38211</v>
      </c>
      <c r="F101" s="117">
        <v>37290</v>
      </c>
      <c r="G101" s="117">
        <v>38344</v>
      </c>
      <c r="H101" s="117">
        <v>36084</v>
      </c>
      <c r="I101" s="117">
        <v>37496</v>
      </c>
      <c r="J101" s="117">
        <v>39458</v>
      </c>
      <c r="K101" s="117">
        <v>40005</v>
      </c>
      <c r="L101" s="117">
        <v>40050</v>
      </c>
      <c r="M101" s="117">
        <v>36744</v>
      </c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</row>
    <row r="102" spans="1:46" ht="13.5" customHeight="1" x14ac:dyDescent="0.2">
      <c r="A102" s="140" t="s">
        <v>67</v>
      </c>
      <c r="B102" s="124">
        <f t="shared" ref="B102:M102" si="9">SUM(B101:B101)</f>
        <v>37947</v>
      </c>
      <c r="C102" s="124">
        <f t="shared" si="9"/>
        <v>38603</v>
      </c>
      <c r="D102" s="124">
        <f t="shared" si="9"/>
        <v>38906</v>
      </c>
      <c r="E102" s="124">
        <f t="shared" si="9"/>
        <v>38211</v>
      </c>
      <c r="F102" s="124">
        <f t="shared" si="9"/>
        <v>37290</v>
      </c>
      <c r="G102" s="124">
        <f t="shared" si="9"/>
        <v>38344</v>
      </c>
      <c r="H102" s="124">
        <f t="shared" si="9"/>
        <v>36084</v>
      </c>
      <c r="I102" s="124">
        <f t="shared" si="9"/>
        <v>37496</v>
      </c>
      <c r="J102" s="124">
        <f t="shared" si="9"/>
        <v>39458</v>
      </c>
      <c r="K102" s="124">
        <f t="shared" si="9"/>
        <v>40005</v>
      </c>
      <c r="L102" s="124">
        <f t="shared" si="9"/>
        <v>40050</v>
      </c>
      <c r="M102" s="124">
        <f t="shared" si="9"/>
        <v>36744</v>
      </c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</row>
    <row r="105" spans="1:46" x14ac:dyDescent="0.2">
      <c r="A105" s="194" t="s">
        <v>60</v>
      </c>
      <c r="B105" s="191">
        <v>2009</v>
      </c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</row>
    <row r="106" spans="1:46" x14ac:dyDescent="0.2">
      <c r="A106" s="194"/>
      <c r="B106" s="168" t="s">
        <v>99</v>
      </c>
      <c r="C106" s="168" t="s">
        <v>100</v>
      </c>
      <c r="D106" s="168" t="s">
        <v>101</v>
      </c>
      <c r="E106" s="168" t="s">
        <v>102</v>
      </c>
      <c r="F106" s="168" t="s">
        <v>103</v>
      </c>
      <c r="G106" s="168" t="s">
        <v>104</v>
      </c>
      <c r="H106" s="168" t="s">
        <v>105</v>
      </c>
      <c r="I106" s="168" t="s">
        <v>106</v>
      </c>
      <c r="J106" s="168" t="s">
        <v>107</v>
      </c>
      <c r="K106" s="168" t="s">
        <v>108</v>
      </c>
      <c r="L106" s="168" t="s">
        <v>109</v>
      </c>
      <c r="M106" s="168" t="s">
        <v>78</v>
      </c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</row>
    <row r="107" spans="1:46" x14ac:dyDescent="0.2">
      <c r="A107" s="102" t="s">
        <v>61</v>
      </c>
      <c r="B107" s="105">
        <v>4250</v>
      </c>
      <c r="C107" s="105">
        <v>4246</v>
      </c>
      <c r="D107" s="105">
        <v>4298</v>
      </c>
      <c r="E107" s="105">
        <v>4303</v>
      </c>
      <c r="F107" s="105">
        <v>4315</v>
      </c>
      <c r="G107" s="105">
        <v>4325</v>
      </c>
      <c r="H107" s="105">
        <v>4420</v>
      </c>
      <c r="I107" s="105">
        <v>4364</v>
      </c>
      <c r="J107" s="105">
        <v>4391</v>
      </c>
      <c r="K107" s="105">
        <v>4417</v>
      </c>
      <c r="L107" s="105">
        <v>4445</v>
      </c>
      <c r="M107" s="105">
        <v>4275</v>
      </c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</row>
    <row r="108" spans="1:46" x14ac:dyDescent="0.2">
      <c r="A108" s="114" t="s">
        <v>62</v>
      </c>
      <c r="B108" s="117">
        <v>10401</v>
      </c>
      <c r="C108" s="117">
        <v>10362</v>
      </c>
      <c r="D108" s="117">
        <v>10383</v>
      </c>
      <c r="E108" s="117">
        <v>10359</v>
      </c>
      <c r="F108" s="117">
        <v>10333</v>
      </c>
      <c r="G108" s="117">
        <v>10347</v>
      </c>
      <c r="H108" s="117">
        <v>10301</v>
      </c>
      <c r="I108" s="117">
        <v>10379</v>
      </c>
      <c r="J108" s="117">
        <v>10428</v>
      </c>
      <c r="K108" s="117">
        <v>10476</v>
      </c>
      <c r="L108" s="117">
        <v>10501</v>
      </c>
      <c r="M108" s="117">
        <v>10560</v>
      </c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</row>
    <row r="109" spans="1:46" x14ac:dyDescent="0.2">
      <c r="A109" s="110" t="s">
        <v>64</v>
      </c>
      <c r="B109" s="113">
        <v>2257</v>
      </c>
      <c r="C109" s="113">
        <v>2258</v>
      </c>
      <c r="D109" s="113">
        <v>2281</v>
      </c>
      <c r="E109" s="113">
        <v>2313</v>
      </c>
      <c r="F109" s="113">
        <v>2331</v>
      </c>
      <c r="G109" s="113">
        <v>2354</v>
      </c>
      <c r="H109" s="113">
        <v>2357</v>
      </c>
      <c r="I109" s="113">
        <v>2345</v>
      </c>
      <c r="J109" s="113">
        <v>2366</v>
      </c>
      <c r="K109" s="113">
        <v>2380</v>
      </c>
      <c r="L109" s="113">
        <v>2387</v>
      </c>
      <c r="M109" s="113">
        <v>2382</v>
      </c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</row>
    <row r="110" spans="1:46" x14ac:dyDescent="0.2">
      <c r="A110" s="114" t="s">
        <v>63</v>
      </c>
      <c r="B110" s="117">
        <v>282</v>
      </c>
      <c r="C110" s="117">
        <v>289</v>
      </c>
      <c r="D110" s="117">
        <v>278</v>
      </c>
      <c r="E110" s="117">
        <v>287</v>
      </c>
      <c r="F110" s="117">
        <v>293</v>
      </c>
      <c r="G110" s="117">
        <v>293</v>
      </c>
      <c r="H110" s="117">
        <v>293</v>
      </c>
      <c r="I110" s="117">
        <v>298</v>
      </c>
      <c r="J110" s="117">
        <v>309</v>
      </c>
      <c r="K110" s="117">
        <v>320</v>
      </c>
      <c r="L110" s="117">
        <v>324</v>
      </c>
      <c r="M110" s="117">
        <v>329</v>
      </c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</row>
    <row r="111" spans="1:46" ht="13.5" customHeight="1" x14ac:dyDescent="0.2">
      <c r="A111" s="140" t="s">
        <v>67</v>
      </c>
      <c r="B111" s="124">
        <f t="shared" ref="B111:M111" si="10">SUM(B107:B110)</f>
        <v>17190</v>
      </c>
      <c r="C111" s="124">
        <f t="shared" si="10"/>
        <v>17155</v>
      </c>
      <c r="D111" s="124">
        <f t="shared" si="10"/>
        <v>17240</v>
      </c>
      <c r="E111" s="124">
        <f t="shared" si="10"/>
        <v>17262</v>
      </c>
      <c r="F111" s="124">
        <f t="shared" si="10"/>
        <v>17272</v>
      </c>
      <c r="G111" s="124">
        <f t="shared" si="10"/>
        <v>17319</v>
      </c>
      <c r="H111" s="124">
        <f t="shared" si="10"/>
        <v>17371</v>
      </c>
      <c r="I111" s="124">
        <f t="shared" si="10"/>
        <v>17386</v>
      </c>
      <c r="J111" s="124">
        <f t="shared" si="10"/>
        <v>17494</v>
      </c>
      <c r="K111" s="124">
        <f t="shared" si="10"/>
        <v>17593</v>
      </c>
      <c r="L111" s="124">
        <f t="shared" si="10"/>
        <v>17657</v>
      </c>
      <c r="M111" s="124">
        <f t="shared" si="10"/>
        <v>17546</v>
      </c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</row>
    <row r="114" spans="1:46" ht="11.25" customHeight="1" x14ac:dyDescent="0.2">
      <c r="A114" s="194" t="s">
        <v>11</v>
      </c>
      <c r="B114" s="191">
        <v>2009</v>
      </c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</row>
    <row r="115" spans="1:46" x14ac:dyDescent="0.2">
      <c r="A115" s="194"/>
      <c r="B115" s="168" t="s">
        <v>99</v>
      </c>
      <c r="C115" s="168" t="s">
        <v>100</v>
      </c>
      <c r="D115" s="168" t="s">
        <v>101</v>
      </c>
      <c r="E115" s="168" t="s">
        <v>102</v>
      </c>
      <c r="F115" s="168" t="s">
        <v>103</v>
      </c>
      <c r="G115" s="168" t="s">
        <v>104</v>
      </c>
      <c r="H115" s="168" t="s">
        <v>105</v>
      </c>
      <c r="I115" s="168" t="s">
        <v>106</v>
      </c>
      <c r="J115" s="168" t="s">
        <v>107</v>
      </c>
      <c r="K115" s="168" t="s">
        <v>108</v>
      </c>
      <c r="L115" s="168" t="s">
        <v>109</v>
      </c>
      <c r="M115" s="168" t="s">
        <v>78</v>
      </c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</row>
    <row r="116" spans="1:46" x14ac:dyDescent="0.2">
      <c r="A116" s="102" t="s">
        <v>14</v>
      </c>
      <c r="B116" s="105">
        <v>2312</v>
      </c>
      <c r="C116" s="105">
        <v>2839</v>
      </c>
      <c r="D116" s="105">
        <v>2874</v>
      </c>
      <c r="E116" s="105">
        <v>3051</v>
      </c>
      <c r="F116" s="105">
        <v>3072</v>
      </c>
      <c r="G116" s="105">
        <v>3057</v>
      </c>
      <c r="H116" s="105">
        <v>3001</v>
      </c>
      <c r="I116" s="105">
        <v>2936</v>
      </c>
      <c r="J116" s="105">
        <v>2976</v>
      </c>
      <c r="K116" s="105">
        <v>3126</v>
      </c>
      <c r="L116" s="105">
        <v>3131</v>
      </c>
      <c r="M116" s="60">
        <v>3144</v>
      </c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</row>
    <row r="117" spans="1:46" x14ac:dyDescent="0.2">
      <c r="A117" s="158" t="s">
        <v>15</v>
      </c>
      <c r="B117" s="161">
        <v>2312</v>
      </c>
      <c r="C117" s="161">
        <v>2285</v>
      </c>
      <c r="D117" s="161">
        <v>2311</v>
      </c>
      <c r="E117" s="161">
        <v>2306</v>
      </c>
      <c r="F117" s="161">
        <v>2405</v>
      </c>
      <c r="G117" s="161">
        <v>2310</v>
      </c>
      <c r="H117" s="161">
        <v>2291</v>
      </c>
      <c r="I117" s="161">
        <v>2396</v>
      </c>
      <c r="J117" s="161">
        <v>2305</v>
      </c>
      <c r="K117" s="161">
        <v>2308</v>
      </c>
      <c r="L117" s="161">
        <v>2320</v>
      </c>
      <c r="M117" s="105">
        <v>2316</v>
      </c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</row>
    <row r="118" spans="1:46" ht="13.5" customHeight="1" x14ac:dyDescent="0.2">
      <c r="A118" s="140" t="s">
        <v>67</v>
      </c>
      <c r="B118" s="124">
        <f t="shared" ref="B118:M118" si="11">SUM(B116:B117)</f>
        <v>4624</v>
      </c>
      <c r="C118" s="124">
        <f t="shared" si="11"/>
        <v>5124</v>
      </c>
      <c r="D118" s="124">
        <f t="shared" si="11"/>
        <v>5185</v>
      </c>
      <c r="E118" s="124">
        <f t="shared" si="11"/>
        <v>5357</v>
      </c>
      <c r="F118" s="124">
        <f t="shared" si="11"/>
        <v>5477</v>
      </c>
      <c r="G118" s="124">
        <f t="shared" si="11"/>
        <v>5367</v>
      </c>
      <c r="H118" s="124">
        <f t="shared" si="11"/>
        <v>5292</v>
      </c>
      <c r="I118" s="124">
        <f t="shared" si="11"/>
        <v>5332</v>
      </c>
      <c r="J118" s="124">
        <f t="shared" si="11"/>
        <v>5281</v>
      </c>
      <c r="K118" s="124">
        <f t="shared" si="11"/>
        <v>5434</v>
      </c>
      <c r="L118" s="124">
        <f t="shared" si="11"/>
        <v>5451</v>
      </c>
      <c r="M118" s="124">
        <f t="shared" si="11"/>
        <v>5460</v>
      </c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</row>
    <row r="121" spans="1:46" x14ac:dyDescent="0.2">
      <c r="A121" s="194" t="s">
        <v>71</v>
      </c>
      <c r="B121" s="191">
        <v>2009</v>
      </c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</row>
    <row r="122" spans="1:46" x14ac:dyDescent="0.2">
      <c r="A122" s="192"/>
      <c r="B122" s="169" t="s">
        <v>99</v>
      </c>
      <c r="C122" s="169" t="s">
        <v>100</v>
      </c>
      <c r="D122" s="169" t="s">
        <v>101</v>
      </c>
      <c r="E122" s="169" t="s">
        <v>102</v>
      </c>
      <c r="F122" s="169" t="s">
        <v>103</v>
      </c>
      <c r="G122" s="169" t="s">
        <v>104</v>
      </c>
      <c r="H122" s="169" t="s">
        <v>105</v>
      </c>
      <c r="I122" s="169" t="s">
        <v>106</v>
      </c>
      <c r="J122" s="169" t="s">
        <v>107</v>
      </c>
      <c r="K122" s="169" t="s">
        <v>108</v>
      </c>
      <c r="L122" s="169" t="s">
        <v>109</v>
      </c>
      <c r="M122" s="169" t="s">
        <v>78</v>
      </c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</row>
    <row r="123" spans="1:46" x14ac:dyDescent="0.2">
      <c r="A123" s="114" t="s">
        <v>95</v>
      </c>
      <c r="B123" s="117">
        <v>131341</v>
      </c>
      <c r="C123" s="117">
        <v>131291</v>
      </c>
      <c r="D123" s="117">
        <v>133657</v>
      </c>
      <c r="E123" s="117">
        <v>135239</v>
      </c>
      <c r="F123" s="117">
        <v>136720</v>
      </c>
      <c r="G123" s="117">
        <v>139253</v>
      </c>
      <c r="H123" s="117">
        <v>139147</v>
      </c>
      <c r="I123" s="117">
        <v>137813</v>
      </c>
      <c r="J123" s="117">
        <v>135081</v>
      </c>
      <c r="K123" s="117">
        <v>134704</v>
      </c>
      <c r="L123" s="117">
        <v>134612</v>
      </c>
      <c r="M123" s="117">
        <v>134279</v>
      </c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</row>
    <row r="124" spans="1:46" x14ac:dyDescent="0.2">
      <c r="A124" s="110" t="s">
        <v>96</v>
      </c>
      <c r="B124" s="113">
        <v>291</v>
      </c>
      <c r="C124" s="113">
        <v>292</v>
      </c>
      <c r="D124" s="113">
        <v>322</v>
      </c>
      <c r="E124" s="113">
        <v>308</v>
      </c>
      <c r="F124" s="113">
        <v>297</v>
      </c>
      <c r="G124" s="113">
        <v>291</v>
      </c>
      <c r="H124" s="113">
        <v>319</v>
      </c>
      <c r="I124" s="113">
        <v>323</v>
      </c>
      <c r="J124" s="113">
        <v>267</v>
      </c>
      <c r="K124" s="113">
        <v>290</v>
      </c>
      <c r="L124" s="113">
        <v>193</v>
      </c>
      <c r="M124" s="113">
        <v>186</v>
      </c>
      <c r="W124" s="120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</row>
    <row r="125" spans="1:46" x14ac:dyDescent="0.2">
      <c r="A125" s="114" t="s">
        <v>16</v>
      </c>
      <c r="B125" s="117">
        <v>26611</v>
      </c>
      <c r="C125" s="117">
        <v>26706</v>
      </c>
      <c r="D125" s="117">
        <v>27014</v>
      </c>
      <c r="E125" s="117">
        <v>27296</v>
      </c>
      <c r="F125" s="117">
        <v>26793</v>
      </c>
      <c r="G125" s="117">
        <v>27282</v>
      </c>
      <c r="H125" s="117">
        <v>27675</v>
      </c>
      <c r="I125" s="117">
        <v>27346</v>
      </c>
      <c r="J125" s="117">
        <v>27357</v>
      </c>
      <c r="K125" s="117">
        <v>27271</v>
      </c>
      <c r="L125" s="117">
        <v>27549</v>
      </c>
      <c r="M125" s="117">
        <v>27308</v>
      </c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</row>
    <row r="126" spans="1:46" ht="13.5" customHeight="1" x14ac:dyDescent="0.2">
      <c r="A126" s="140" t="s">
        <v>67</v>
      </c>
      <c r="B126" s="124">
        <f t="shared" ref="B126:M126" si="12">SUM(B123:B125)</f>
        <v>158243</v>
      </c>
      <c r="C126" s="124">
        <f t="shared" si="12"/>
        <v>158289</v>
      </c>
      <c r="D126" s="124">
        <f t="shared" si="12"/>
        <v>160993</v>
      </c>
      <c r="E126" s="124">
        <f t="shared" si="12"/>
        <v>162843</v>
      </c>
      <c r="F126" s="124">
        <f t="shared" si="12"/>
        <v>163810</v>
      </c>
      <c r="G126" s="124">
        <f t="shared" si="12"/>
        <v>166826</v>
      </c>
      <c r="H126" s="124">
        <f t="shared" si="12"/>
        <v>167141</v>
      </c>
      <c r="I126" s="124">
        <f t="shared" si="12"/>
        <v>165482</v>
      </c>
      <c r="J126" s="124">
        <f t="shared" si="12"/>
        <v>162705</v>
      </c>
      <c r="K126" s="124">
        <f t="shared" si="12"/>
        <v>162265</v>
      </c>
      <c r="L126" s="124">
        <f t="shared" si="12"/>
        <v>162354</v>
      </c>
      <c r="M126" s="124">
        <f t="shared" si="12"/>
        <v>161773</v>
      </c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</row>
    <row r="129" spans="1:46" ht="11.25" customHeight="1" x14ac:dyDescent="0.2">
      <c r="A129" s="194" t="s">
        <v>13</v>
      </c>
      <c r="B129" s="191">
        <v>2009</v>
      </c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</row>
    <row r="130" spans="1:46" x14ac:dyDescent="0.2">
      <c r="A130" s="192"/>
      <c r="B130" s="169" t="s">
        <v>99</v>
      </c>
      <c r="C130" s="169" t="s">
        <v>100</v>
      </c>
      <c r="D130" s="169" t="s">
        <v>101</v>
      </c>
      <c r="E130" s="169" t="s">
        <v>102</v>
      </c>
      <c r="F130" s="169" t="s">
        <v>103</v>
      </c>
      <c r="G130" s="169" t="s">
        <v>104</v>
      </c>
      <c r="H130" s="169" t="s">
        <v>105</v>
      </c>
      <c r="I130" s="169" t="s">
        <v>106</v>
      </c>
      <c r="J130" s="169" t="s">
        <v>107</v>
      </c>
      <c r="K130" s="169" t="s">
        <v>108</v>
      </c>
      <c r="L130" s="169" t="s">
        <v>109</v>
      </c>
      <c r="M130" s="169" t="s">
        <v>78</v>
      </c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</row>
    <row r="131" spans="1:46" ht="22.5" x14ac:dyDescent="0.2">
      <c r="A131" s="114" t="s">
        <v>13</v>
      </c>
      <c r="B131" s="117">
        <v>100</v>
      </c>
      <c r="C131" s="117">
        <v>105</v>
      </c>
      <c r="D131" s="117">
        <v>110</v>
      </c>
      <c r="E131" s="117">
        <v>111</v>
      </c>
      <c r="F131" s="117">
        <v>112</v>
      </c>
      <c r="G131" s="117">
        <v>111</v>
      </c>
      <c r="H131" s="117">
        <v>110</v>
      </c>
      <c r="I131" s="117">
        <v>109</v>
      </c>
      <c r="J131" s="117">
        <v>117</v>
      </c>
      <c r="K131" s="117">
        <v>116</v>
      </c>
      <c r="L131" s="117">
        <v>116</v>
      </c>
      <c r="M131" s="117">
        <v>116</v>
      </c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</row>
    <row r="132" spans="1:46" ht="13.5" customHeight="1" x14ac:dyDescent="0.2">
      <c r="A132" s="140" t="s">
        <v>67</v>
      </c>
      <c r="B132" s="124">
        <f t="shared" ref="B132:M132" si="13">SUM(B131:B131)</f>
        <v>100</v>
      </c>
      <c r="C132" s="124">
        <f t="shared" si="13"/>
        <v>105</v>
      </c>
      <c r="D132" s="124">
        <f t="shared" si="13"/>
        <v>110</v>
      </c>
      <c r="E132" s="124">
        <f t="shared" si="13"/>
        <v>111</v>
      </c>
      <c r="F132" s="124">
        <f t="shared" si="13"/>
        <v>112</v>
      </c>
      <c r="G132" s="124">
        <f t="shared" si="13"/>
        <v>111</v>
      </c>
      <c r="H132" s="124">
        <f t="shared" si="13"/>
        <v>110</v>
      </c>
      <c r="I132" s="124">
        <f t="shared" si="13"/>
        <v>109</v>
      </c>
      <c r="J132" s="124">
        <f t="shared" si="13"/>
        <v>117</v>
      </c>
      <c r="K132" s="124">
        <f t="shared" si="13"/>
        <v>116</v>
      </c>
      <c r="L132" s="124">
        <f t="shared" si="13"/>
        <v>116</v>
      </c>
      <c r="M132" s="124">
        <f t="shared" si="13"/>
        <v>116</v>
      </c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</row>
    <row r="133" spans="1:46" ht="8.25" customHeight="1" x14ac:dyDescent="0.2"/>
    <row r="134" spans="1:46" s="32" customFormat="1" x14ac:dyDescent="0.2">
      <c r="A134" s="73" t="s">
        <v>77</v>
      </c>
      <c r="B134" s="75">
        <f t="shared" ref="B134:M134" si="14">+B11+B17+B23+B32+B43+B56+B62+B72+B90+B102+B111+B118+B126+B132</f>
        <v>456945</v>
      </c>
      <c r="C134" s="75">
        <f t="shared" si="14"/>
        <v>455512</v>
      </c>
      <c r="D134" s="75">
        <f t="shared" si="14"/>
        <v>460610</v>
      </c>
      <c r="E134" s="75">
        <f t="shared" si="14"/>
        <v>461560</v>
      </c>
      <c r="F134" s="75">
        <f t="shared" si="14"/>
        <v>459705</v>
      </c>
      <c r="G134" s="75">
        <f t="shared" si="14"/>
        <v>464530</v>
      </c>
      <c r="H134" s="75">
        <f t="shared" si="14"/>
        <v>464495</v>
      </c>
      <c r="I134" s="75">
        <f t="shared" si="14"/>
        <v>465242</v>
      </c>
      <c r="J134" s="75">
        <f t="shared" si="14"/>
        <v>464894</v>
      </c>
      <c r="K134" s="75">
        <f t="shared" si="14"/>
        <v>470296</v>
      </c>
      <c r="L134" s="75">
        <f t="shared" si="14"/>
        <v>475549</v>
      </c>
      <c r="M134" s="75">
        <f t="shared" si="14"/>
        <v>470298</v>
      </c>
    </row>
    <row r="136" spans="1:46" x14ac:dyDescent="0.2">
      <c r="A136" s="71" t="s">
        <v>110</v>
      </c>
    </row>
  </sheetData>
  <mergeCells count="37">
    <mergeCell ref="A114:A115"/>
    <mergeCell ref="B114:M114"/>
    <mergeCell ref="A93:M93"/>
    <mergeCell ref="A95:M95"/>
    <mergeCell ref="A96:M96"/>
    <mergeCell ref="A99:A100"/>
    <mergeCell ref="B26:M26"/>
    <mergeCell ref="B99:M99"/>
    <mergeCell ref="A35:A36"/>
    <mergeCell ref="B35:M35"/>
    <mergeCell ref="B105:M105"/>
    <mergeCell ref="A64:A65"/>
    <mergeCell ref="B64:M64"/>
    <mergeCell ref="A49:M49"/>
    <mergeCell ref="A50:M50"/>
    <mergeCell ref="A53:A54"/>
    <mergeCell ref="B53:M53"/>
    <mergeCell ref="A105:A106"/>
    <mergeCell ref="B58:M58"/>
    <mergeCell ref="A74:A75"/>
    <mergeCell ref="B74:M74"/>
    <mergeCell ref="A129:A130"/>
    <mergeCell ref="B129:M129"/>
    <mergeCell ref="A2:M2"/>
    <mergeCell ref="A4:M4"/>
    <mergeCell ref="A5:M5"/>
    <mergeCell ref="A8:A9"/>
    <mergeCell ref="B8:M8"/>
    <mergeCell ref="A47:M47"/>
    <mergeCell ref="A121:A122"/>
    <mergeCell ref="B121:M121"/>
    <mergeCell ref="A58:A59"/>
    <mergeCell ref="A14:A15"/>
    <mergeCell ref="B14:M14"/>
    <mergeCell ref="A20:A21"/>
    <mergeCell ref="B20:M20"/>
    <mergeCell ref="A26:A27"/>
  </mergeCells>
  <phoneticPr fontId="25" type="noConversion"/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&amp;L&amp;8&amp;G&amp;C&amp;8www.iieg.gob.mx&amp;R&amp;G</oddFooter>
  </headerFooter>
  <legacyDrawingHF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6"/>
  <sheetViews>
    <sheetView workbookViewId="0">
      <selection activeCell="L143" sqref="L143"/>
    </sheetView>
  </sheetViews>
  <sheetFormatPr baseColWidth="10" defaultColWidth="7.5703125" defaultRowHeight="11.25" x14ac:dyDescent="0.2"/>
  <cols>
    <col min="1" max="1" width="48.85546875" style="25" customWidth="1"/>
    <col min="2" max="13" width="8" style="25" customWidth="1"/>
    <col min="14" max="16384" width="7.5703125" style="25"/>
  </cols>
  <sheetData>
    <row r="1" spans="1:46" ht="20.25" x14ac:dyDescent="0.2">
      <c r="A1" s="57" t="s">
        <v>81</v>
      </c>
    </row>
    <row r="2" spans="1:46" ht="11.25" customHeight="1" x14ac:dyDescent="0.2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27"/>
      <c r="O2" s="27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1:46" ht="12.75" x14ac:dyDescent="0.2">
      <c r="A3" s="58" t="s">
        <v>70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27"/>
      <c r="O3" s="27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</row>
    <row r="4" spans="1:46" ht="12.75" x14ac:dyDescent="0.2">
      <c r="A4" s="188" t="s">
        <v>69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27"/>
      <c r="O4" s="27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</row>
    <row r="5" spans="1:46" ht="12.75" x14ac:dyDescent="0.2">
      <c r="A5" s="188">
        <v>2010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</row>
    <row r="6" spans="1:46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</row>
    <row r="7" spans="1:46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</row>
    <row r="8" spans="1:46" ht="11.25" customHeight="1" x14ac:dyDescent="0.2">
      <c r="A8" s="194" t="s">
        <v>20</v>
      </c>
      <c r="B8" s="191">
        <v>2010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</row>
    <row r="9" spans="1:46" x14ac:dyDescent="0.2">
      <c r="A9" s="194"/>
      <c r="B9" s="168" t="s">
        <v>99</v>
      </c>
      <c r="C9" s="168" t="s">
        <v>100</v>
      </c>
      <c r="D9" s="168" t="s">
        <v>101</v>
      </c>
      <c r="E9" s="168" t="s">
        <v>102</v>
      </c>
      <c r="F9" s="168" t="s">
        <v>103</v>
      </c>
      <c r="G9" s="168" t="s">
        <v>104</v>
      </c>
      <c r="H9" s="168" t="s">
        <v>105</v>
      </c>
      <c r="I9" s="168" t="s">
        <v>106</v>
      </c>
      <c r="J9" s="168" t="s">
        <v>107</v>
      </c>
      <c r="K9" s="168" t="s">
        <v>108</v>
      </c>
      <c r="L9" s="168" t="s">
        <v>109</v>
      </c>
      <c r="M9" s="168" t="s">
        <v>78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</row>
    <row r="10" spans="1:46" ht="12.75" customHeight="1" x14ac:dyDescent="0.2">
      <c r="A10" s="59" t="s">
        <v>17</v>
      </c>
      <c r="B10" s="60">
        <v>12369</v>
      </c>
      <c r="C10" s="60">
        <v>12455</v>
      </c>
      <c r="D10" s="60">
        <v>12100</v>
      </c>
      <c r="E10" s="60">
        <v>12177</v>
      </c>
      <c r="F10" s="60">
        <v>12185</v>
      </c>
      <c r="G10" s="60">
        <v>12274</v>
      </c>
      <c r="H10" s="60">
        <v>12386</v>
      </c>
      <c r="I10" s="60">
        <v>12322</v>
      </c>
      <c r="J10" s="60">
        <v>12466</v>
      </c>
      <c r="K10" s="60">
        <v>12504</v>
      </c>
      <c r="L10" s="60">
        <v>12513</v>
      </c>
      <c r="M10" s="60">
        <v>12488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</row>
    <row r="11" spans="1:46" ht="13.5" customHeight="1" x14ac:dyDescent="0.2">
      <c r="A11" s="121" t="s">
        <v>67</v>
      </c>
      <c r="B11" s="122">
        <f t="shared" ref="B11:M11" si="0">SUM(B10:B10)</f>
        <v>12369</v>
      </c>
      <c r="C11" s="122">
        <f t="shared" si="0"/>
        <v>12455</v>
      </c>
      <c r="D11" s="122">
        <f t="shared" si="0"/>
        <v>12100</v>
      </c>
      <c r="E11" s="122">
        <f t="shared" si="0"/>
        <v>12177</v>
      </c>
      <c r="F11" s="122">
        <f t="shared" si="0"/>
        <v>12185</v>
      </c>
      <c r="G11" s="122">
        <f t="shared" si="0"/>
        <v>12274</v>
      </c>
      <c r="H11" s="122">
        <f t="shared" si="0"/>
        <v>12386</v>
      </c>
      <c r="I11" s="122">
        <f t="shared" si="0"/>
        <v>12322</v>
      </c>
      <c r="J11" s="122">
        <f t="shared" si="0"/>
        <v>12466</v>
      </c>
      <c r="K11" s="122">
        <f t="shared" si="0"/>
        <v>12504</v>
      </c>
      <c r="L11" s="122">
        <f t="shared" si="0"/>
        <v>12513</v>
      </c>
      <c r="M11" s="122">
        <f t="shared" si="0"/>
        <v>12488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</row>
    <row r="12" spans="1:46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8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</row>
    <row r="13" spans="1:46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</row>
    <row r="14" spans="1:46" ht="11.25" customHeight="1" x14ac:dyDescent="0.2">
      <c r="A14" s="194" t="s">
        <v>21</v>
      </c>
      <c r="B14" s="191">
        <v>2010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</row>
    <row r="15" spans="1:46" x14ac:dyDescent="0.2">
      <c r="A15" s="194"/>
      <c r="B15" s="170" t="s">
        <v>99</v>
      </c>
      <c r="C15" s="170" t="s">
        <v>100</v>
      </c>
      <c r="D15" s="170" t="s">
        <v>101</v>
      </c>
      <c r="E15" s="170" t="s">
        <v>102</v>
      </c>
      <c r="F15" s="170" t="s">
        <v>103</v>
      </c>
      <c r="G15" s="170" t="s">
        <v>104</v>
      </c>
      <c r="H15" s="170" t="s">
        <v>105</v>
      </c>
      <c r="I15" s="170" t="s">
        <v>106</v>
      </c>
      <c r="J15" s="170" t="s">
        <v>107</v>
      </c>
      <c r="K15" s="170" t="s">
        <v>108</v>
      </c>
      <c r="L15" s="170" t="s">
        <v>109</v>
      </c>
      <c r="M15" s="170" t="s">
        <v>78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</row>
    <row r="16" spans="1:46" ht="12.75" customHeight="1" x14ac:dyDescent="0.2">
      <c r="A16" s="102" t="s">
        <v>18</v>
      </c>
      <c r="B16" s="171">
        <v>3704</v>
      </c>
      <c r="C16" s="171">
        <v>3658</v>
      </c>
      <c r="D16" s="171">
        <v>3854</v>
      </c>
      <c r="E16" s="171">
        <v>3794</v>
      </c>
      <c r="F16" s="171">
        <v>3881</v>
      </c>
      <c r="G16" s="171">
        <v>3842</v>
      </c>
      <c r="H16" s="171">
        <v>3921</v>
      </c>
      <c r="I16" s="171">
        <v>3947</v>
      </c>
      <c r="J16" s="171">
        <v>4034</v>
      </c>
      <c r="K16" s="171">
        <v>4127</v>
      </c>
      <c r="L16" s="171">
        <v>4221</v>
      </c>
      <c r="M16" s="171">
        <v>4231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</row>
    <row r="17" spans="1:46" ht="13.5" customHeight="1" x14ac:dyDescent="0.2">
      <c r="A17" s="140" t="s">
        <v>67</v>
      </c>
      <c r="B17" s="122">
        <f t="shared" ref="B17:M17" si="1">SUM(B16:B16)</f>
        <v>3704</v>
      </c>
      <c r="C17" s="122">
        <f t="shared" si="1"/>
        <v>3658</v>
      </c>
      <c r="D17" s="122">
        <f t="shared" si="1"/>
        <v>3854</v>
      </c>
      <c r="E17" s="122">
        <f t="shared" si="1"/>
        <v>3794</v>
      </c>
      <c r="F17" s="122">
        <f t="shared" si="1"/>
        <v>3881</v>
      </c>
      <c r="G17" s="122">
        <f t="shared" si="1"/>
        <v>3842</v>
      </c>
      <c r="H17" s="122">
        <f t="shared" si="1"/>
        <v>3921</v>
      </c>
      <c r="I17" s="122">
        <f t="shared" si="1"/>
        <v>3947</v>
      </c>
      <c r="J17" s="122">
        <f t="shared" si="1"/>
        <v>4034</v>
      </c>
      <c r="K17" s="122">
        <f t="shared" si="1"/>
        <v>4127</v>
      </c>
      <c r="L17" s="122">
        <f t="shared" si="1"/>
        <v>4221</v>
      </c>
      <c r="M17" s="122">
        <f t="shared" si="1"/>
        <v>4231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</row>
    <row r="18" spans="1:46" x14ac:dyDescent="0.2">
      <c r="M18" s="29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</row>
    <row r="19" spans="1:46" x14ac:dyDescent="0.2">
      <c r="M19" s="29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</row>
    <row r="20" spans="1:46" ht="11.25" customHeight="1" x14ac:dyDescent="0.2">
      <c r="A20" s="194" t="s">
        <v>19</v>
      </c>
      <c r="B20" s="191">
        <v>2010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</row>
    <row r="21" spans="1:46" x14ac:dyDescent="0.2">
      <c r="A21" s="194"/>
      <c r="B21" s="170" t="s">
        <v>99</v>
      </c>
      <c r="C21" s="170" t="s">
        <v>100</v>
      </c>
      <c r="D21" s="170" t="s">
        <v>101</v>
      </c>
      <c r="E21" s="170" t="s">
        <v>102</v>
      </c>
      <c r="F21" s="170" t="s">
        <v>103</v>
      </c>
      <c r="G21" s="170" t="s">
        <v>104</v>
      </c>
      <c r="H21" s="170" t="s">
        <v>105</v>
      </c>
      <c r="I21" s="170" t="s">
        <v>106</v>
      </c>
      <c r="J21" s="170" t="s">
        <v>107</v>
      </c>
      <c r="K21" s="170" t="s">
        <v>108</v>
      </c>
      <c r="L21" s="170" t="s">
        <v>109</v>
      </c>
      <c r="M21" s="170" t="s">
        <v>78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</row>
    <row r="22" spans="1:46" x14ac:dyDescent="0.2">
      <c r="A22" s="102" t="s">
        <v>19</v>
      </c>
      <c r="B22" s="171">
        <v>3454</v>
      </c>
      <c r="C22" s="171">
        <v>3481</v>
      </c>
      <c r="D22" s="171">
        <v>3535</v>
      </c>
      <c r="E22" s="171">
        <v>3504</v>
      </c>
      <c r="F22" s="171">
        <v>3635</v>
      </c>
      <c r="G22" s="171">
        <v>3699</v>
      </c>
      <c r="H22" s="171">
        <v>3721</v>
      </c>
      <c r="I22" s="171">
        <v>3650</v>
      </c>
      <c r="J22" s="171">
        <v>3526</v>
      </c>
      <c r="K22" s="171">
        <v>3367</v>
      </c>
      <c r="L22" s="171">
        <v>3127</v>
      </c>
      <c r="M22" s="171">
        <v>3226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</row>
    <row r="23" spans="1:46" ht="13.5" customHeight="1" x14ac:dyDescent="0.2">
      <c r="A23" s="140" t="s">
        <v>67</v>
      </c>
      <c r="B23" s="122">
        <f t="shared" ref="B23:M23" si="2">SUM(B22:B22)</f>
        <v>3454</v>
      </c>
      <c r="C23" s="122">
        <f t="shared" si="2"/>
        <v>3481</v>
      </c>
      <c r="D23" s="122">
        <f t="shared" si="2"/>
        <v>3535</v>
      </c>
      <c r="E23" s="122">
        <f t="shared" si="2"/>
        <v>3504</v>
      </c>
      <c r="F23" s="122">
        <f t="shared" si="2"/>
        <v>3635</v>
      </c>
      <c r="G23" s="122">
        <f t="shared" si="2"/>
        <v>3699</v>
      </c>
      <c r="H23" s="122">
        <f t="shared" si="2"/>
        <v>3721</v>
      </c>
      <c r="I23" s="122">
        <f t="shared" si="2"/>
        <v>3650</v>
      </c>
      <c r="J23" s="122">
        <f t="shared" si="2"/>
        <v>3526</v>
      </c>
      <c r="K23" s="122">
        <f t="shared" si="2"/>
        <v>3367</v>
      </c>
      <c r="L23" s="122">
        <f t="shared" si="2"/>
        <v>3127</v>
      </c>
      <c r="M23" s="122">
        <f t="shared" si="2"/>
        <v>3226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</row>
    <row r="24" spans="1:46" x14ac:dyDescent="0.2">
      <c r="M24" s="29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</row>
    <row r="25" spans="1:46" x14ac:dyDescent="0.2">
      <c r="M25" s="29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</row>
    <row r="26" spans="1:46" ht="11.25" customHeight="1" x14ac:dyDescent="0.2">
      <c r="A26" s="194" t="s">
        <v>22</v>
      </c>
      <c r="B26" s="206">
        <v>2010</v>
      </c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</row>
    <row r="27" spans="1:46" x14ac:dyDescent="0.2">
      <c r="A27" s="192"/>
      <c r="B27" s="175" t="s">
        <v>99</v>
      </c>
      <c r="C27" s="175" t="s">
        <v>100</v>
      </c>
      <c r="D27" s="175" t="s">
        <v>101</v>
      </c>
      <c r="E27" s="175" t="s">
        <v>102</v>
      </c>
      <c r="F27" s="175" t="s">
        <v>103</v>
      </c>
      <c r="G27" s="175" t="s">
        <v>104</v>
      </c>
      <c r="H27" s="175" t="s">
        <v>105</v>
      </c>
      <c r="I27" s="175" t="s">
        <v>106</v>
      </c>
      <c r="J27" s="175" t="s">
        <v>107</v>
      </c>
      <c r="K27" s="175" t="s">
        <v>108</v>
      </c>
      <c r="L27" s="175" t="s">
        <v>109</v>
      </c>
      <c r="M27" s="175" t="s">
        <v>78</v>
      </c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</row>
    <row r="28" spans="1:46" x14ac:dyDescent="0.2">
      <c r="A28" s="114" t="s">
        <v>22</v>
      </c>
      <c r="B28" s="171">
        <v>106009</v>
      </c>
      <c r="C28" s="171">
        <v>107294</v>
      </c>
      <c r="D28" s="171">
        <v>108584</v>
      </c>
      <c r="E28" s="171">
        <v>108034</v>
      </c>
      <c r="F28" s="171">
        <v>107337</v>
      </c>
      <c r="G28" s="171">
        <v>103506</v>
      </c>
      <c r="H28" s="171">
        <v>103216</v>
      </c>
      <c r="I28" s="171">
        <v>103660</v>
      </c>
      <c r="J28" s="171">
        <v>104680</v>
      </c>
      <c r="K28" s="171">
        <v>105217</v>
      </c>
      <c r="L28" s="171">
        <v>105199</v>
      </c>
      <c r="M28" s="171">
        <v>102777</v>
      </c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</row>
    <row r="29" spans="1:46" x14ac:dyDescent="0.2">
      <c r="A29" s="110" t="s">
        <v>23</v>
      </c>
      <c r="B29" s="113">
        <v>1005</v>
      </c>
      <c r="C29" s="113">
        <v>1010</v>
      </c>
      <c r="D29" s="113">
        <v>1029</v>
      </c>
      <c r="E29" s="113">
        <v>1027</v>
      </c>
      <c r="F29" s="113">
        <v>969</v>
      </c>
      <c r="G29" s="113">
        <v>971</v>
      </c>
      <c r="H29" s="113">
        <v>973</v>
      </c>
      <c r="I29" s="113">
        <v>993</v>
      </c>
      <c r="J29" s="113">
        <v>982</v>
      </c>
      <c r="K29" s="113">
        <v>1019</v>
      </c>
      <c r="L29" s="113">
        <v>979</v>
      </c>
      <c r="M29" s="113">
        <v>962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</row>
    <row r="30" spans="1:46" ht="12.75" customHeight="1" x14ac:dyDescent="0.2">
      <c r="A30" s="114" t="s">
        <v>24</v>
      </c>
      <c r="B30" s="117">
        <v>15451</v>
      </c>
      <c r="C30" s="117">
        <v>15742</v>
      </c>
      <c r="D30" s="117">
        <v>15343</v>
      </c>
      <c r="E30" s="117">
        <v>15593</v>
      </c>
      <c r="F30" s="117">
        <v>16597</v>
      </c>
      <c r="G30" s="117">
        <v>16363</v>
      </c>
      <c r="H30" s="117">
        <v>16408</v>
      </c>
      <c r="I30" s="117">
        <v>16746</v>
      </c>
      <c r="J30" s="117">
        <v>16738</v>
      </c>
      <c r="K30" s="117">
        <v>15874</v>
      </c>
      <c r="L30" s="117">
        <v>16997</v>
      </c>
      <c r="M30" s="117">
        <v>17354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</row>
    <row r="31" spans="1:46" x14ac:dyDescent="0.2">
      <c r="A31" s="110" t="s">
        <v>25</v>
      </c>
      <c r="B31" s="113">
        <v>990</v>
      </c>
      <c r="C31" s="113">
        <v>1005</v>
      </c>
      <c r="D31" s="113">
        <v>1024</v>
      </c>
      <c r="E31" s="113">
        <v>1064</v>
      </c>
      <c r="F31" s="113">
        <v>1117</v>
      </c>
      <c r="G31" s="113">
        <v>1111</v>
      </c>
      <c r="H31" s="113">
        <v>1112</v>
      </c>
      <c r="I31" s="113">
        <v>1141</v>
      </c>
      <c r="J31" s="113">
        <v>1140</v>
      </c>
      <c r="K31" s="113">
        <v>1148</v>
      </c>
      <c r="L31" s="113">
        <v>1171</v>
      </c>
      <c r="M31" s="113">
        <v>1184</v>
      </c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</row>
    <row r="32" spans="1:46" ht="13.5" customHeight="1" x14ac:dyDescent="0.2">
      <c r="A32" s="140" t="s">
        <v>67</v>
      </c>
      <c r="B32" s="124">
        <f t="shared" ref="B32:M32" si="3">SUM(B28:B31)</f>
        <v>123455</v>
      </c>
      <c r="C32" s="124">
        <f t="shared" si="3"/>
        <v>125051</v>
      </c>
      <c r="D32" s="124">
        <f t="shared" si="3"/>
        <v>125980</v>
      </c>
      <c r="E32" s="124">
        <f t="shared" si="3"/>
        <v>125718</v>
      </c>
      <c r="F32" s="124">
        <f t="shared" si="3"/>
        <v>126020</v>
      </c>
      <c r="G32" s="124">
        <f t="shared" si="3"/>
        <v>121951</v>
      </c>
      <c r="H32" s="124">
        <f t="shared" si="3"/>
        <v>121709</v>
      </c>
      <c r="I32" s="124">
        <f t="shared" si="3"/>
        <v>122540</v>
      </c>
      <c r="J32" s="124">
        <f t="shared" si="3"/>
        <v>123540</v>
      </c>
      <c r="K32" s="124">
        <f t="shared" si="3"/>
        <v>123258</v>
      </c>
      <c r="L32" s="124">
        <f t="shared" si="3"/>
        <v>124346</v>
      </c>
      <c r="M32" s="124">
        <f t="shared" si="3"/>
        <v>122277</v>
      </c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</row>
    <row r="33" spans="1:46" x14ac:dyDescent="0.2">
      <c r="M33" s="29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</row>
    <row r="34" spans="1:46" x14ac:dyDescent="0.2">
      <c r="M34" s="29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</row>
    <row r="35" spans="1:46" ht="11.25" customHeight="1" x14ac:dyDescent="0.2">
      <c r="A35" s="194" t="s">
        <v>26</v>
      </c>
      <c r="B35" s="191">
        <v>2010</v>
      </c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</row>
    <row r="36" spans="1:46" x14ac:dyDescent="0.2">
      <c r="A36" s="192"/>
      <c r="B36" s="172" t="s">
        <v>99</v>
      </c>
      <c r="C36" s="172" t="s">
        <v>100</v>
      </c>
      <c r="D36" s="172" t="s">
        <v>101</v>
      </c>
      <c r="E36" s="172" t="s">
        <v>102</v>
      </c>
      <c r="F36" s="172" t="s">
        <v>103</v>
      </c>
      <c r="G36" s="172" t="s">
        <v>104</v>
      </c>
      <c r="H36" s="172" t="s">
        <v>105</v>
      </c>
      <c r="I36" s="172" t="s">
        <v>106</v>
      </c>
      <c r="J36" s="172" t="s">
        <v>107</v>
      </c>
      <c r="K36" s="172" t="s">
        <v>108</v>
      </c>
      <c r="L36" s="172" t="s">
        <v>109</v>
      </c>
      <c r="M36" s="169" t="s">
        <v>78</v>
      </c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</row>
    <row r="37" spans="1:46" x14ac:dyDescent="0.2">
      <c r="A37" s="114" t="s">
        <v>27</v>
      </c>
      <c r="B37" s="117">
        <v>22</v>
      </c>
      <c r="C37" s="117">
        <v>21</v>
      </c>
      <c r="D37" s="117">
        <v>34</v>
      </c>
      <c r="E37" s="117">
        <v>37</v>
      </c>
      <c r="F37" s="117">
        <v>32</v>
      </c>
      <c r="G37" s="117">
        <v>26</v>
      </c>
      <c r="H37" s="117">
        <v>30</v>
      </c>
      <c r="I37" s="117">
        <v>27</v>
      </c>
      <c r="J37" s="117">
        <v>28</v>
      </c>
      <c r="K37" s="117">
        <v>28</v>
      </c>
      <c r="L37" s="117">
        <v>28</v>
      </c>
      <c r="M37" s="117">
        <v>25</v>
      </c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</row>
    <row r="38" spans="1:46" ht="22.5" x14ac:dyDescent="0.2">
      <c r="A38" s="114" t="s">
        <v>31</v>
      </c>
      <c r="B38" s="165">
        <v>1250</v>
      </c>
      <c r="C38" s="165">
        <v>1282</v>
      </c>
      <c r="D38" s="165">
        <v>1294</v>
      </c>
      <c r="E38" s="165">
        <v>1281</v>
      </c>
      <c r="F38" s="165">
        <v>1299</v>
      </c>
      <c r="G38" s="165">
        <v>1296</v>
      </c>
      <c r="H38" s="165">
        <v>1285</v>
      </c>
      <c r="I38" s="165">
        <v>1269</v>
      </c>
      <c r="J38" s="165">
        <v>1301</v>
      </c>
      <c r="K38" s="165">
        <v>1327</v>
      </c>
      <c r="L38" s="165">
        <v>1344</v>
      </c>
      <c r="M38" s="165">
        <v>1327</v>
      </c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</row>
    <row r="39" spans="1:46" ht="22.5" x14ac:dyDescent="0.2">
      <c r="A39" s="114" t="s">
        <v>32</v>
      </c>
      <c r="B39" s="165">
        <v>555</v>
      </c>
      <c r="C39" s="165">
        <v>597</v>
      </c>
      <c r="D39" s="165">
        <v>582</v>
      </c>
      <c r="E39" s="165">
        <v>602</v>
      </c>
      <c r="F39" s="165">
        <v>586</v>
      </c>
      <c r="G39" s="165">
        <v>649</v>
      </c>
      <c r="H39" s="165">
        <v>653</v>
      </c>
      <c r="I39" s="165">
        <v>575</v>
      </c>
      <c r="J39" s="165">
        <v>538</v>
      </c>
      <c r="K39" s="165">
        <v>548</v>
      </c>
      <c r="L39" s="165">
        <v>593</v>
      </c>
      <c r="M39" s="165">
        <v>603</v>
      </c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</row>
    <row r="40" spans="1:46" x14ac:dyDescent="0.2">
      <c r="A40" s="110" t="s">
        <v>28</v>
      </c>
      <c r="B40" s="113">
        <v>335</v>
      </c>
      <c r="C40" s="113">
        <v>332</v>
      </c>
      <c r="D40" s="113">
        <v>315</v>
      </c>
      <c r="E40" s="113">
        <v>305</v>
      </c>
      <c r="F40" s="113">
        <v>306</v>
      </c>
      <c r="G40" s="113">
        <v>333</v>
      </c>
      <c r="H40" s="113">
        <v>351</v>
      </c>
      <c r="I40" s="113">
        <v>354</v>
      </c>
      <c r="J40" s="113">
        <v>359</v>
      </c>
      <c r="K40" s="113">
        <v>372</v>
      </c>
      <c r="L40" s="113">
        <v>370</v>
      </c>
      <c r="M40" s="113">
        <v>372</v>
      </c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</row>
    <row r="41" spans="1:46" x14ac:dyDescent="0.2">
      <c r="A41" s="114" t="s">
        <v>65</v>
      </c>
      <c r="B41" s="117">
        <v>881</v>
      </c>
      <c r="C41" s="117">
        <v>856</v>
      </c>
      <c r="D41" s="117">
        <v>894</v>
      </c>
      <c r="E41" s="117">
        <v>904</v>
      </c>
      <c r="F41" s="117">
        <v>908</v>
      </c>
      <c r="G41" s="117">
        <v>925</v>
      </c>
      <c r="H41" s="117">
        <v>883</v>
      </c>
      <c r="I41" s="117">
        <v>924</v>
      </c>
      <c r="J41" s="117">
        <v>959</v>
      </c>
      <c r="K41" s="117">
        <v>967</v>
      </c>
      <c r="L41" s="117">
        <v>1008</v>
      </c>
      <c r="M41" s="117">
        <v>968</v>
      </c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</row>
    <row r="42" spans="1:46" x14ac:dyDescent="0.2">
      <c r="A42" s="110" t="s">
        <v>30</v>
      </c>
      <c r="B42" s="113">
        <v>824</v>
      </c>
      <c r="C42" s="113">
        <v>826</v>
      </c>
      <c r="D42" s="113">
        <v>807</v>
      </c>
      <c r="E42" s="113">
        <v>691</v>
      </c>
      <c r="F42" s="113">
        <v>690</v>
      </c>
      <c r="G42" s="113">
        <v>703</v>
      </c>
      <c r="H42" s="113">
        <v>706</v>
      </c>
      <c r="I42" s="113">
        <v>721</v>
      </c>
      <c r="J42" s="113">
        <v>755</v>
      </c>
      <c r="K42" s="113">
        <v>761</v>
      </c>
      <c r="L42" s="113">
        <v>761</v>
      </c>
      <c r="M42" s="113">
        <v>758</v>
      </c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</row>
    <row r="43" spans="1:46" ht="13.5" customHeight="1" x14ac:dyDescent="0.2">
      <c r="A43" s="140" t="s">
        <v>67</v>
      </c>
      <c r="B43" s="124">
        <f t="shared" ref="B43:M43" si="4">SUM(B37:B42)</f>
        <v>3867</v>
      </c>
      <c r="C43" s="124">
        <f t="shared" si="4"/>
        <v>3914</v>
      </c>
      <c r="D43" s="124">
        <f t="shared" si="4"/>
        <v>3926</v>
      </c>
      <c r="E43" s="124">
        <f t="shared" si="4"/>
        <v>3820</v>
      </c>
      <c r="F43" s="124">
        <f t="shared" si="4"/>
        <v>3821</v>
      </c>
      <c r="G43" s="124">
        <f t="shared" si="4"/>
        <v>3932</v>
      </c>
      <c r="H43" s="124">
        <f t="shared" si="4"/>
        <v>3908</v>
      </c>
      <c r="I43" s="124">
        <f t="shared" si="4"/>
        <v>3870</v>
      </c>
      <c r="J43" s="124">
        <f t="shared" si="4"/>
        <v>3940</v>
      </c>
      <c r="K43" s="124">
        <f t="shared" si="4"/>
        <v>4003</v>
      </c>
      <c r="L43" s="124">
        <f t="shared" si="4"/>
        <v>4104</v>
      </c>
      <c r="M43" s="124">
        <f t="shared" si="4"/>
        <v>4053</v>
      </c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</row>
    <row r="44" spans="1:46" s="36" customFormat="1" ht="13.5" customHeight="1" x14ac:dyDescent="0.2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</row>
    <row r="45" spans="1:46" s="36" customFormat="1" ht="13.5" customHeight="1" x14ac:dyDescent="0.2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</row>
    <row r="46" spans="1:46" ht="20.25" x14ac:dyDescent="0.2">
      <c r="A46" s="57" t="s">
        <v>81</v>
      </c>
    </row>
    <row r="47" spans="1:46" ht="11.25" customHeight="1" x14ac:dyDescent="0.2">
      <c r="A47" s="188" t="s">
        <v>72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27"/>
      <c r="O47" s="27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</row>
    <row r="48" spans="1:46" ht="12.75" x14ac:dyDescent="0.2">
      <c r="A48" s="58" t="s">
        <v>70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27"/>
      <c r="O48" s="27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</row>
    <row r="49" spans="1:46" ht="12.75" x14ac:dyDescent="0.2">
      <c r="A49" s="188" t="s">
        <v>69</v>
      </c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27"/>
      <c r="O49" s="27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</row>
    <row r="50" spans="1:46" ht="12.75" x14ac:dyDescent="0.2">
      <c r="A50" s="188">
        <v>2010</v>
      </c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</row>
    <row r="51" spans="1:46" ht="6" customHeight="1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</row>
    <row r="52" spans="1:46" ht="6" customHeight="1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</row>
    <row r="53" spans="1:46" x14ac:dyDescent="0.2">
      <c r="A53" s="193" t="s">
        <v>33</v>
      </c>
      <c r="B53" s="205">
        <v>2010</v>
      </c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</row>
    <row r="54" spans="1:46" x14ac:dyDescent="0.2">
      <c r="A54" s="192"/>
      <c r="B54" s="169" t="s">
        <v>99</v>
      </c>
      <c r="C54" s="169" t="s">
        <v>100</v>
      </c>
      <c r="D54" s="169" t="s">
        <v>101</v>
      </c>
      <c r="E54" s="169" t="s">
        <v>102</v>
      </c>
      <c r="F54" s="169" t="s">
        <v>103</v>
      </c>
      <c r="G54" s="169" t="s">
        <v>104</v>
      </c>
      <c r="H54" s="169" t="s">
        <v>105</v>
      </c>
      <c r="I54" s="169" t="s">
        <v>106</v>
      </c>
      <c r="J54" s="169" t="s">
        <v>107</v>
      </c>
      <c r="K54" s="169" t="s">
        <v>108</v>
      </c>
      <c r="L54" s="169" t="s">
        <v>109</v>
      </c>
      <c r="M54" s="168" t="s">
        <v>78</v>
      </c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</row>
    <row r="55" spans="1:46" x14ac:dyDescent="0.2">
      <c r="A55" s="114" t="s">
        <v>33</v>
      </c>
      <c r="B55" s="117">
        <v>21598</v>
      </c>
      <c r="C55" s="117">
        <v>21679</v>
      </c>
      <c r="D55" s="117">
        <v>21884</v>
      </c>
      <c r="E55" s="117">
        <v>21575</v>
      </c>
      <c r="F55" s="117">
        <v>21275</v>
      </c>
      <c r="G55" s="117">
        <v>21100</v>
      </c>
      <c r="H55" s="117">
        <v>21645</v>
      </c>
      <c r="I55" s="117">
        <v>21178</v>
      </c>
      <c r="J55" s="117">
        <v>21031</v>
      </c>
      <c r="K55" s="117">
        <v>21645</v>
      </c>
      <c r="L55" s="117">
        <v>22078</v>
      </c>
      <c r="M55" s="171">
        <v>22702</v>
      </c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</row>
    <row r="56" spans="1:46" ht="13.5" customHeight="1" x14ac:dyDescent="0.2">
      <c r="A56" s="126" t="s">
        <v>67</v>
      </c>
      <c r="B56" s="128">
        <f t="shared" ref="B56:M56" si="5">SUM(B55:B55)</f>
        <v>21598</v>
      </c>
      <c r="C56" s="128">
        <f t="shared" si="5"/>
        <v>21679</v>
      </c>
      <c r="D56" s="128">
        <f t="shared" si="5"/>
        <v>21884</v>
      </c>
      <c r="E56" s="128">
        <f t="shared" si="5"/>
        <v>21575</v>
      </c>
      <c r="F56" s="128">
        <f t="shared" si="5"/>
        <v>21275</v>
      </c>
      <c r="G56" s="128">
        <f t="shared" si="5"/>
        <v>21100</v>
      </c>
      <c r="H56" s="128">
        <f t="shared" si="5"/>
        <v>21645</v>
      </c>
      <c r="I56" s="128">
        <f t="shared" si="5"/>
        <v>21178</v>
      </c>
      <c r="J56" s="128">
        <f t="shared" si="5"/>
        <v>21031</v>
      </c>
      <c r="K56" s="128">
        <f t="shared" si="5"/>
        <v>21645</v>
      </c>
      <c r="L56" s="128">
        <f t="shared" si="5"/>
        <v>22078</v>
      </c>
      <c r="M56" s="122">
        <f t="shared" si="5"/>
        <v>22702</v>
      </c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</row>
    <row r="58" spans="1:46" x14ac:dyDescent="0.2">
      <c r="A58" s="194" t="s">
        <v>34</v>
      </c>
      <c r="B58" s="191">
        <v>2010</v>
      </c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</row>
    <row r="59" spans="1:46" x14ac:dyDescent="0.2">
      <c r="A59" s="192"/>
      <c r="B59" s="169" t="s">
        <v>99</v>
      </c>
      <c r="C59" s="169" t="s">
        <v>100</v>
      </c>
      <c r="D59" s="169" t="s">
        <v>101</v>
      </c>
      <c r="E59" s="169" t="s">
        <v>102</v>
      </c>
      <c r="F59" s="169" t="s">
        <v>103</v>
      </c>
      <c r="G59" s="169" t="s">
        <v>104</v>
      </c>
      <c r="H59" s="169" t="s">
        <v>105</v>
      </c>
      <c r="I59" s="169" t="s">
        <v>106</v>
      </c>
      <c r="J59" s="169" t="s">
        <v>107</v>
      </c>
      <c r="K59" s="169" t="s">
        <v>108</v>
      </c>
      <c r="L59" s="169" t="s">
        <v>109</v>
      </c>
      <c r="M59" s="169" t="s">
        <v>78</v>
      </c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</row>
    <row r="60" spans="1:46" x14ac:dyDescent="0.2">
      <c r="A60" s="114" t="s">
        <v>35</v>
      </c>
      <c r="B60" s="117">
        <v>31938</v>
      </c>
      <c r="C60" s="117">
        <v>32098</v>
      </c>
      <c r="D60" s="117">
        <v>32244</v>
      </c>
      <c r="E60" s="117">
        <v>31965</v>
      </c>
      <c r="F60" s="117">
        <v>31951</v>
      </c>
      <c r="G60" s="117">
        <v>31972</v>
      </c>
      <c r="H60" s="117">
        <v>32091</v>
      </c>
      <c r="I60" s="117">
        <v>31735</v>
      </c>
      <c r="J60" s="117">
        <v>32174</v>
      </c>
      <c r="K60" s="117">
        <v>32355</v>
      </c>
      <c r="L60" s="117">
        <v>33001</v>
      </c>
      <c r="M60" s="117">
        <v>33022</v>
      </c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</row>
    <row r="61" spans="1:46" x14ac:dyDescent="0.2">
      <c r="A61" s="81" t="s">
        <v>36</v>
      </c>
      <c r="B61" s="82">
        <v>1372</v>
      </c>
      <c r="C61" s="82">
        <v>1372</v>
      </c>
      <c r="D61" s="82">
        <v>1379</v>
      </c>
      <c r="E61" s="82">
        <v>1335</v>
      </c>
      <c r="F61" s="82">
        <v>1340</v>
      </c>
      <c r="G61" s="82">
        <v>1367</v>
      </c>
      <c r="H61" s="82">
        <v>2599</v>
      </c>
      <c r="I61" s="82">
        <v>1980</v>
      </c>
      <c r="J61" s="82">
        <v>1460</v>
      </c>
      <c r="K61" s="82">
        <v>1439</v>
      </c>
      <c r="L61" s="82">
        <v>1450</v>
      </c>
      <c r="M61" s="82">
        <v>1521</v>
      </c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</row>
    <row r="62" spans="1:46" ht="13.5" customHeight="1" x14ac:dyDescent="0.2">
      <c r="A62" s="126" t="s">
        <v>67</v>
      </c>
      <c r="B62" s="128">
        <f t="shared" ref="B62:M62" si="6">SUM(B60:B61)</f>
        <v>33310</v>
      </c>
      <c r="C62" s="128">
        <f t="shared" si="6"/>
        <v>33470</v>
      </c>
      <c r="D62" s="128">
        <f t="shared" si="6"/>
        <v>33623</v>
      </c>
      <c r="E62" s="128">
        <f t="shared" si="6"/>
        <v>33300</v>
      </c>
      <c r="F62" s="128">
        <f t="shared" si="6"/>
        <v>33291</v>
      </c>
      <c r="G62" s="128">
        <f t="shared" si="6"/>
        <v>33339</v>
      </c>
      <c r="H62" s="128">
        <f t="shared" si="6"/>
        <v>34690</v>
      </c>
      <c r="I62" s="128">
        <f t="shared" si="6"/>
        <v>33715</v>
      </c>
      <c r="J62" s="128">
        <f t="shared" si="6"/>
        <v>33634</v>
      </c>
      <c r="K62" s="128">
        <f t="shared" si="6"/>
        <v>33794</v>
      </c>
      <c r="L62" s="128">
        <f t="shared" si="6"/>
        <v>34451</v>
      </c>
      <c r="M62" s="128">
        <f t="shared" si="6"/>
        <v>34543</v>
      </c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</row>
    <row r="64" spans="1:46" x14ac:dyDescent="0.2">
      <c r="A64" s="194" t="s">
        <v>37</v>
      </c>
      <c r="B64" s="191">
        <v>2010</v>
      </c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</row>
    <row r="65" spans="1:46" x14ac:dyDescent="0.2">
      <c r="A65" s="192"/>
      <c r="B65" s="169" t="s">
        <v>99</v>
      </c>
      <c r="C65" s="169" t="s">
        <v>100</v>
      </c>
      <c r="D65" s="169" t="s">
        <v>101</v>
      </c>
      <c r="E65" s="169" t="s">
        <v>102</v>
      </c>
      <c r="F65" s="169" t="s">
        <v>103</v>
      </c>
      <c r="G65" s="169" t="s">
        <v>104</v>
      </c>
      <c r="H65" s="169" t="s">
        <v>105</v>
      </c>
      <c r="I65" s="169" t="s">
        <v>106</v>
      </c>
      <c r="J65" s="169" t="s">
        <v>107</v>
      </c>
      <c r="K65" s="169" t="s">
        <v>108</v>
      </c>
      <c r="L65" s="169" t="s">
        <v>109</v>
      </c>
      <c r="M65" s="169" t="s">
        <v>78</v>
      </c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</row>
    <row r="66" spans="1:46" x14ac:dyDescent="0.2">
      <c r="A66" s="114" t="s">
        <v>38</v>
      </c>
      <c r="B66" s="117">
        <v>7034</v>
      </c>
      <c r="C66" s="117">
        <v>7114</v>
      </c>
      <c r="D66" s="117">
        <v>7258</v>
      </c>
      <c r="E66" s="117">
        <v>7259</v>
      </c>
      <c r="F66" s="117">
        <v>7223</v>
      </c>
      <c r="G66" s="117">
        <v>7313</v>
      </c>
      <c r="H66" s="117">
        <v>7542</v>
      </c>
      <c r="I66" s="117">
        <v>7347</v>
      </c>
      <c r="J66" s="117">
        <v>7406</v>
      </c>
      <c r="K66" s="117">
        <v>7476</v>
      </c>
      <c r="L66" s="117">
        <v>7530</v>
      </c>
      <c r="M66" s="117">
        <v>7569</v>
      </c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</row>
    <row r="67" spans="1:46" x14ac:dyDescent="0.2">
      <c r="A67" s="110" t="s">
        <v>39</v>
      </c>
      <c r="B67" s="113">
        <v>3143</v>
      </c>
      <c r="C67" s="113">
        <v>3114</v>
      </c>
      <c r="D67" s="113">
        <v>3230</v>
      </c>
      <c r="E67" s="113">
        <v>3348</v>
      </c>
      <c r="F67" s="113">
        <v>3352</v>
      </c>
      <c r="G67" s="113">
        <v>3313</v>
      </c>
      <c r="H67" s="113">
        <v>3321</v>
      </c>
      <c r="I67" s="113">
        <v>3238</v>
      </c>
      <c r="J67" s="113">
        <v>3255</v>
      </c>
      <c r="K67" s="113">
        <v>3310</v>
      </c>
      <c r="L67" s="113">
        <v>3332</v>
      </c>
      <c r="M67" s="113">
        <v>3329</v>
      </c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</row>
    <row r="68" spans="1:46" s="41" customFormat="1" x14ac:dyDescent="0.2">
      <c r="A68" s="114" t="s">
        <v>40</v>
      </c>
      <c r="B68" s="117">
        <v>4</v>
      </c>
      <c r="C68" s="117">
        <v>4</v>
      </c>
      <c r="D68" s="117">
        <v>4</v>
      </c>
      <c r="E68" s="117">
        <v>4</v>
      </c>
      <c r="F68" s="117">
        <v>4</v>
      </c>
      <c r="G68" s="117">
        <v>4</v>
      </c>
      <c r="H68" s="117">
        <v>4</v>
      </c>
      <c r="I68" s="117">
        <v>4</v>
      </c>
      <c r="J68" s="117">
        <v>4</v>
      </c>
      <c r="K68" s="117">
        <v>4</v>
      </c>
      <c r="L68" s="117">
        <v>4</v>
      </c>
      <c r="M68" s="117">
        <v>4</v>
      </c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</row>
    <row r="69" spans="1:46" x14ac:dyDescent="0.2">
      <c r="A69" s="110" t="s">
        <v>41</v>
      </c>
      <c r="B69" s="113">
        <v>789</v>
      </c>
      <c r="C69" s="113">
        <v>799</v>
      </c>
      <c r="D69" s="113">
        <v>837</v>
      </c>
      <c r="E69" s="113">
        <v>831</v>
      </c>
      <c r="F69" s="113">
        <v>853</v>
      </c>
      <c r="G69" s="113">
        <v>851</v>
      </c>
      <c r="H69" s="113">
        <v>875</v>
      </c>
      <c r="I69" s="113">
        <v>897</v>
      </c>
      <c r="J69" s="113">
        <v>882</v>
      </c>
      <c r="K69" s="113">
        <v>844</v>
      </c>
      <c r="L69" s="113">
        <v>978</v>
      </c>
      <c r="M69" s="113">
        <v>837</v>
      </c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</row>
    <row r="70" spans="1:46" x14ac:dyDescent="0.2">
      <c r="A70" s="114" t="s">
        <v>42</v>
      </c>
      <c r="B70" s="117">
        <v>73</v>
      </c>
      <c r="C70" s="117">
        <v>73</v>
      </c>
      <c r="D70" s="117">
        <v>73</v>
      </c>
      <c r="E70" s="117">
        <v>73</v>
      </c>
      <c r="F70" s="117">
        <v>74</v>
      </c>
      <c r="G70" s="117">
        <v>82</v>
      </c>
      <c r="H70" s="117">
        <v>79</v>
      </c>
      <c r="I70" s="117">
        <v>76</v>
      </c>
      <c r="J70" s="117">
        <v>82</v>
      </c>
      <c r="K70" s="117">
        <v>76</v>
      </c>
      <c r="L70" s="117">
        <v>75</v>
      </c>
      <c r="M70" s="117">
        <v>72</v>
      </c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</row>
    <row r="71" spans="1:46" x14ac:dyDescent="0.2">
      <c r="A71" s="110" t="s">
        <v>43</v>
      </c>
      <c r="B71" s="113">
        <v>363</v>
      </c>
      <c r="C71" s="113">
        <v>367</v>
      </c>
      <c r="D71" s="113">
        <v>434</v>
      </c>
      <c r="E71" s="113">
        <v>411</v>
      </c>
      <c r="F71" s="113">
        <v>359</v>
      </c>
      <c r="G71" s="113">
        <v>411</v>
      </c>
      <c r="H71" s="113">
        <v>497</v>
      </c>
      <c r="I71" s="113">
        <v>421</v>
      </c>
      <c r="J71" s="113">
        <v>383</v>
      </c>
      <c r="K71" s="113">
        <v>387</v>
      </c>
      <c r="L71" s="113">
        <v>393</v>
      </c>
      <c r="M71" s="113">
        <v>387</v>
      </c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</row>
    <row r="72" spans="1:46" ht="13.5" customHeight="1" x14ac:dyDescent="0.2">
      <c r="A72" s="140" t="s">
        <v>67</v>
      </c>
      <c r="B72" s="124">
        <f t="shared" ref="B72:M72" si="7">SUM(B66:B71)</f>
        <v>11406</v>
      </c>
      <c r="C72" s="124">
        <f t="shared" si="7"/>
        <v>11471</v>
      </c>
      <c r="D72" s="124">
        <f t="shared" si="7"/>
        <v>11836</v>
      </c>
      <c r="E72" s="124">
        <f t="shared" si="7"/>
        <v>11926</v>
      </c>
      <c r="F72" s="124">
        <f t="shared" si="7"/>
        <v>11865</v>
      </c>
      <c r="G72" s="124">
        <f t="shared" si="7"/>
        <v>11974</v>
      </c>
      <c r="H72" s="124">
        <f t="shared" si="7"/>
        <v>12318</v>
      </c>
      <c r="I72" s="124">
        <f t="shared" si="7"/>
        <v>11983</v>
      </c>
      <c r="J72" s="124">
        <f t="shared" si="7"/>
        <v>12012</v>
      </c>
      <c r="K72" s="124">
        <f t="shared" si="7"/>
        <v>12097</v>
      </c>
      <c r="L72" s="124">
        <f t="shared" si="7"/>
        <v>12312</v>
      </c>
      <c r="M72" s="124">
        <f t="shared" si="7"/>
        <v>12198</v>
      </c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</row>
    <row r="74" spans="1:46" x14ac:dyDescent="0.2">
      <c r="A74" s="193" t="s">
        <v>44</v>
      </c>
      <c r="B74" s="205">
        <v>2010</v>
      </c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</row>
    <row r="75" spans="1:46" x14ac:dyDescent="0.2">
      <c r="A75" s="194"/>
      <c r="B75" s="168" t="s">
        <v>99</v>
      </c>
      <c r="C75" s="168" t="s">
        <v>100</v>
      </c>
      <c r="D75" s="168" t="s">
        <v>101</v>
      </c>
      <c r="E75" s="168" t="s">
        <v>102</v>
      </c>
      <c r="F75" s="168" t="s">
        <v>103</v>
      </c>
      <c r="G75" s="168" t="s">
        <v>104</v>
      </c>
      <c r="H75" s="168" t="s">
        <v>105</v>
      </c>
      <c r="I75" s="168" t="s">
        <v>106</v>
      </c>
      <c r="J75" s="168" t="s">
        <v>107</v>
      </c>
      <c r="K75" s="168" t="s">
        <v>108</v>
      </c>
      <c r="L75" s="168" t="s">
        <v>109</v>
      </c>
      <c r="M75" s="168" t="s">
        <v>78</v>
      </c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</row>
    <row r="76" spans="1:46" ht="22.5" x14ac:dyDescent="0.2">
      <c r="A76" s="176" t="s">
        <v>97</v>
      </c>
      <c r="B76" s="171">
        <v>13564</v>
      </c>
      <c r="C76" s="171">
        <v>13654</v>
      </c>
      <c r="D76" s="171">
        <v>13563</v>
      </c>
      <c r="E76" s="171">
        <v>13579</v>
      </c>
      <c r="F76" s="171">
        <v>13525</v>
      </c>
      <c r="G76" s="171">
        <v>13531</v>
      </c>
      <c r="H76" s="171">
        <v>13476</v>
      </c>
      <c r="I76" s="171">
        <v>13403</v>
      </c>
      <c r="J76" s="171">
        <v>13259</v>
      </c>
      <c r="K76" s="171">
        <v>13387</v>
      </c>
      <c r="L76" s="171">
        <v>13559</v>
      </c>
      <c r="M76" s="171">
        <v>13534</v>
      </c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</row>
    <row r="77" spans="1:46" ht="22.5" x14ac:dyDescent="0.2">
      <c r="A77" s="110" t="s">
        <v>56</v>
      </c>
      <c r="B77" s="113">
        <v>401</v>
      </c>
      <c r="C77" s="113">
        <v>406</v>
      </c>
      <c r="D77" s="113">
        <v>403</v>
      </c>
      <c r="E77" s="113">
        <v>436</v>
      </c>
      <c r="F77" s="113">
        <v>504</v>
      </c>
      <c r="G77" s="113">
        <v>513</v>
      </c>
      <c r="H77" s="113">
        <v>707</v>
      </c>
      <c r="I77" s="113">
        <v>713</v>
      </c>
      <c r="J77" s="113">
        <v>728</v>
      </c>
      <c r="K77" s="113">
        <v>752</v>
      </c>
      <c r="L77" s="113">
        <v>792</v>
      </c>
      <c r="M77" s="113">
        <v>813</v>
      </c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</row>
    <row r="78" spans="1:46" ht="22.5" x14ac:dyDescent="0.2">
      <c r="A78" s="114" t="s">
        <v>57</v>
      </c>
      <c r="B78" s="117">
        <v>593</v>
      </c>
      <c r="C78" s="117">
        <v>592</v>
      </c>
      <c r="D78" s="117">
        <v>591</v>
      </c>
      <c r="E78" s="117">
        <v>598</v>
      </c>
      <c r="F78" s="117">
        <v>598</v>
      </c>
      <c r="G78" s="117">
        <v>595</v>
      </c>
      <c r="H78" s="117">
        <v>600</v>
      </c>
      <c r="I78" s="117">
        <v>603</v>
      </c>
      <c r="J78" s="117">
        <v>603</v>
      </c>
      <c r="K78" s="117">
        <v>600</v>
      </c>
      <c r="L78" s="117">
        <v>579</v>
      </c>
      <c r="M78" s="117">
        <v>589</v>
      </c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</row>
    <row r="79" spans="1:46" x14ac:dyDescent="0.2">
      <c r="A79" s="110" t="s">
        <v>45</v>
      </c>
      <c r="B79" s="113">
        <v>721</v>
      </c>
      <c r="C79" s="113">
        <v>724</v>
      </c>
      <c r="D79" s="113">
        <v>741</v>
      </c>
      <c r="E79" s="113">
        <v>667</v>
      </c>
      <c r="F79" s="113">
        <v>680</v>
      </c>
      <c r="G79" s="113">
        <v>672</v>
      </c>
      <c r="H79" s="113">
        <v>698</v>
      </c>
      <c r="I79" s="113">
        <v>720</v>
      </c>
      <c r="J79" s="113">
        <v>711</v>
      </c>
      <c r="K79" s="113">
        <v>718</v>
      </c>
      <c r="L79" s="113">
        <v>716</v>
      </c>
      <c r="M79" s="113">
        <v>704</v>
      </c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</row>
    <row r="80" spans="1:46" x14ac:dyDescent="0.2">
      <c r="A80" s="114" t="s">
        <v>46</v>
      </c>
      <c r="B80" s="117">
        <v>1652</v>
      </c>
      <c r="C80" s="117">
        <v>1639</v>
      </c>
      <c r="D80" s="117">
        <v>1661</v>
      </c>
      <c r="E80" s="117">
        <v>1640</v>
      </c>
      <c r="F80" s="117">
        <v>1635</v>
      </c>
      <c r="G80" s="117">
        <v>1646</v>
      </c>
      <c r="H80" s="117">
        <v>1671</v>
      </c>
      <c r="I80" s="117">
        <v>1663</v>
      </c>
      <c r="J80" s="117">
        <v>1679</v>
      </c>
      <c r="K80" s="117">
        <v>1681</v>
      </c>
      <c r="L80" s="117">
        <v>1700</v>
      </c>
      <c r="M80" s="117">
        <v>1624</v>
      </c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</row>
    <row r="81" spans="1:46" x14ac:dyDescent="0.2">
      <c r="A81" s="162" t="s">
        <v>47</v>
      </c>
      <c r="B81" s="165">
        <v>5131</v>
      </c>
      <c r="C81" s="165">
        <v>5054</v>
      </c>
      <c r="D81" s="165">
        <v>5202</v>
      </c>
      <c r="E81" s="165">
        <v>5079</v>
      </c>
      <c r="F81" s="165">
        <v>4962</v>
      </c>
      <c r="G81" s="165">
        <v>4954</v>
      </c>
      <c r="H81" s="165">
        <v>5236</v>
      </c>
      <c r="I81" s="165">
        <v>5227</v>
      </c>
      <c r="J81" s="165">
        <v>5280</v>
      </c>
      <c r="K81" s="165">
        <v>5310</v>
      </c>
      <c r="L81" s="165">
        <v>5176</v>
      </c>
      <c r="M81" s="165">
        <v>5199</v>
      </c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</row>
    <row r="82" spans="1:46" x14ac:dyDescent="0.2">
      <c r="A82" s="110" t="s">
        <v>48</v>
      </c>
      <c r="B82" s="113">
        <v>9610</v>
      </c>
      <c r="C82" s="113">
        <v>9653</v>
      </c>
      <c r="D82" s="113">
        <v>10829</v>
      </c>
      <c r="E82" s="113">
        <v>10954</v>
      </c>
      <c r="F82" s="113">
        <v>10862</v>
      </c>
      <c r="G82" s="113">
        <v>11031</v>
      </c>
      <c r="H82" s="113">
        <v>10750</v>
      </c>
      <c r="I82" s="113">
        <v>10731</v>
      </c>
      <c r="J82" s="113">
        <v>10787</v>
      </c>
      <c r="K82" s="113">
        <v>10743</v>
      </c>
      <c r="L82" s="113">
        <v>10973</v>
      </c>
      <c r="M82" s="113">
        <v>10904</v>
      </c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</row>
    <row r="83" spans="1:46" x14ac:dyDescent="0.2">
      <c r="A83" s="114" t="s">
        <v>49</v>
      </c>
      <c r="B83" s="117">
        <v>130</v>
      </c>
      <c r="C83" s="117">
        <v>129</v>
      </c>
      <c r="D83" s="117">
        <v>143</v>
      </c>
      <c r="E83" s="117">
        <v>129</v>
      </c>
      <c r="F83" s="117">
        <v>140</v>
      </c>
      <c r="G83" s="117">
        <v>141</v>
      </c>
      <c r="H83" s="117">
        <v>196</v>
      </c>
      <c r="I83" s="117">
        <v>213</v>
      </c>
      <c r="J83" s="117">
        <v>220</v>
      </c>
      <c r="K83" s="117">
        <v>214</v>
      </c>
      <c r="L83" s="117">
        <v>221</v>
      </c>
      <c r="M83" s="117">
        <v>222</v>
      </c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</row>
    <row r="84" spans="1:46" x14ac:dyDescent="0.2">
      <c r="A84" s="114" t="s">
        <v>55</v>
      </c>
      <c r="B84" s="117">
        <v>418</v>
      </c>
      <c r="C84" s="117">
        <v>424</v>
      </c>
      <c r="D84" s="117">
        <v>421</v>
      </c>
      <c r="E84" s="117">
        <v>431</v>
      </c>
      <c r="F84" s="117">
        <v>432</v>
      </c>
      <c r="G84" s="117">
        <v>451</v>
      </c>
      <c r="H84" s="117">
        <v>453</v>
      </c>
      <c r="I84" s="117">
        <v>463</v>
      </c>
      <c r="J84" s="117">
        <v>467</v>
      </c>
      <c r="K84" s="117">
        <v>466</v>
      </c>
      <c r="L84" s="117">
        <v>468</v>
      </c>
      <c r="M84" s="117">
        <v>464</v>
      </c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</row>
    <row r="85" spans="1:46" x14ac:dyDescent="0.2">
      <c r="A85" s="162" t="s">
        <v>54</v>
      </c>
      <c r="B85" s="165">
        <v>10</v>
      </c>
      <c r="C85" s="165">
        <v>11</v>
      </c>
      <c r="D85" s="165">
        <v>11</v>
      </c>
      <c r="E85" s="165">
        <v>11</v>
      </c>
      <c r="F85" s="165">
        <v>11</v>
      </c>
      <c r="G85" s="165">
        <v>12</v>
      </c>
      <c r="H85" s="165">
        <v>12</v>
      </c>
      <c r="I85" s="165">
        <v>14</v>
      </c>
      <c r="J85" s="165">
        <v>13</v>
      </c>
      <c r="K85" s="165">
        <v>8</v>
      </c>
      <c r="L85" s="165">
        <v>7</v>
      </c>
      <c r="M85" s="165">
        <v>7</v>
      </c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</row>
    <row r="86" spans="1:46" x14ac:dyDescent="0.2">
      <c r="A86" s="110" t="s">
        <v>50</v>
      </c>
      <c r="B86" s="113">
        <v>264</v>
      </c>
      <c r="C86" s="113">
        <v>257</v>
      </c>
      <c r="D86" s="113">
        <v>268</v>
      </c>
      <c r="E86" s="113">
        <v>266</v>
      </c>
      <c r="F86" s="113">
        <v>257</v>
      </c>
      <c r="G86" s="113">
        <v>267</v>
      </c>
      <c r="H86" s="113">
        <v>276</v>
      </c>
      <c r="I86" s="113">
        <v>268</v>
      </c>
      <c r="J86" s="113">
        <v>268</v>
      </c>
      <c r="K86" s="113">
        <v>270</v>
      </c>
      <c r="L86" s="113">
        <v>271</v>
      </c>
      <c r="M86" s="113">
        <v>274</v>
      </c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</row>
    <row r="87" spans="1:46" x14ac:dyDescent="0.2">
      <c r="A87" s="114" t="s">
        <v>51</v>
      </c>
      <c r="B87" s="117">
        <v>765</v>
      </c>
      <c r="C87" s="117">
        <v>778</v>
      </c>
      <c r="D87" s="117">
        <v>804</v>
      </c>
      <c r="E87" s="117">
        <v>815</v>
      </c>
      <c r="F87" s="117">
        <v>827</v>
      </c>
      <c r="G87" s="117">
        <v>820</v>
      </c>
      <c r="H87" s="117">
        <v>808</v>
      </c>
      <c r="I87" s="117">
        <v>822</v>
      </c>
      <c r="J87" s="117">
        <v>806</v>
      </c>
      <c r="K87" s="117">
        <v>807</v>
      </c>
      <c r="L87" s="117">
        <v>804</v>
      </c>
      <c r="M87" s="117">
        <v>796</v>
      </c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</row>
    <row r="88" spans="1:46" x14ac:dyDescent="0.2">
      <c r="A88" s="114" t="s">
        <v>52</v>
      </c>
      <c r="B88" s="117">
        <v>186</v>
      </c>
      <c r="C88" s="117">
        <v>183</v>
      </c>
      <c r="D88" s="117">
        <v>183</v>
      </c>
      <c r="E88" s="117">
        <v>184</v>
      </c>
      <c r="F88" s="117">
        <v>190</v>
      </c>
      <c r="G88" s="117">
        <v>184</v>
      </c>
      <c r="H88" s="117">
        <v>183</v>
      </c>
      <c r="I88" s="117">
        <v>203</v>
      </c>
      <c r="J88" s="117">
        <v>189</v>
      </c>
      <c r="K88" s="117">
        <v>182</v>
      </c>
      <c r="L88" s="117">
        <v>184</v>
      </c>
      <c r="M88" s="117">
        <v>184</v>
      </c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</row>
    <row r="89" spans="1:46" x14ac:dyDescent="0.2">
      <c r="A89" s="162" t="s">
        <v>53</v>
      </c>
      <c r="B89" s="165">
        <v>990</v>
      </c>
      <c r="C89" s="165">
        <v>1001</v>
      </c>
      <c r="D89" s="165">
        <v>963</v>
      </c>
      <c r="E89" s="165">
        <v>970</v>
      </c>
      <c r="F89" s="165">
        <v>966</v>
      </c>
      <c r="G89" s="165">
        <v>958</v>
      </c>
      <c r="H89" s="165">
        <v>1051</v>
      </c>
      <c r="I89" s="165">
        <v>1004</v>
      </c>
      <c r="J89" s="165">
        <v>1011</v>
      </c>
      <c r="K89" s="165">
        <v>1026</v>
      </c>
      <c r="L89" s="165">
        <v>1016</v>
      </c>
      <c r="M89" s="165">
        <v>1054</v>
      </c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</row>
    <row r="90" spans="1:46" ht="13.5" customHeight="1" x14ac:dyDescent="0.2">
      <c r="A90" s="140" t="s">
        <v>67</v>
      </c>
      <c r="B90" s="124">
        <f t="shared" ref="B90:M90" si="8">SUM(B76:B89)</f>
        <v>34435</v>
      </c>
      <c r="C90" s="124">
        <f t="shared" si="8"/>
        <v>34505</v>
      </c>
      <c r="D90" s="124">
        <f t="shared" si="8"/>
        <v>35783</v>
      </c>
      <c r="E90" s="124">
        <f t="shared" si="8"/>
        <v>35759</v>
      </c>
      <c r="F90" s="124">
        <f t="shared" si="8"/>
        <v>35589</v>
      </c>
      <c r="G90" s="124">
        <f t="shared" si="8"/>
        <v>35775</v>
      </c>
      <c r="H90" s="124">
        <f t="shared" si="8"/>
        <v>36117</v>
      </c>
      <c r="I90" s="124">
        <f t="shared" si="8"/>
        <v>36047</v>
      </c>
      <c r="J90" s="124">
        <f t="shared" si="8"/>
        <v>36021</v>
      </c>
      <c r="K90" s="124">
        <f t="shared" si="8"/>
        <v>36164</v>
      </c>
      <c r="L90" s="124">
        <f t="shared" si="8"/>
        <v>36466</v>
      </c>
      <c r="M90" s="124">
        <f t="shared" si="8"/>
        <v>36368</v>
      </c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</row>
    <row r="91" spans="1:46" ht="15" customHeight="1" x14ac:dyDescent="0.2">
      <c r="A91" s="57"/>
    </row>
    <row r="92" spans="1:46" ht="20.25" x14ac:dyDescent="0.2">
      <c r="A92" s="57" t="s">
        <v>81</v>
      </c>
    </row>
    <row r="93" spans="1:46" ht="11.25" customHeight="1" x14ac:dyDescent="0.2">
      <c r="A93" s="188" t="s">
        <v>72</v>
      </c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27"/>
      <c r="O93" s="27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</row>
    <row r="94" spans="1:46" ht="12.75" x14ac:dyDescent="0.2">
      <c r="A94" s="58" t="s">
        <v>70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27"/>
      <c r="O94" s="27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</row>
    <row r="95" spans="1:46" ht="12.75" x14ac:dyDescent="0.2">
      <c r="A95" s="188" t="s">
        <v>69</v>
      </c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27"/>
      <c r="O95" s="27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</row>
    <row r="96" spans="1:46" ht="12.75" x14ac:dyDescent="0.2">
      <c r="A96" s="188" t="s">
        <v>69</v>
      </c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</row>
    <row r="97" spans="1:46" x14ac:dyDescent="0.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</row>
    <row r="98" spans="1:46" x14ac:dyDescent="0.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</row>
    <row r="99" spans="1:46" ht="11.25" customHeight="1" x14ac:dyDescent="0.2">
      <c r="A99" s="194" t="s">
        <v>58</v>
      </c>
      <c r="B99" s="191">
        <v>2010</v>
      </c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</row>
    <row r="100" spans="1:46" x14ac:dyDescent="0.2">
      <c r="A100" s="192"/>
      <c r="B100" s="169" t="s">
        <v>99</v>
      </c>
      <c r="C100" s="169" t="s">
        <v>100</v>
      </c>
      <c r="D100" s="169" t="s">
        <v>101</v>
      </c>
      <c r="E100" s="169" t="s">
        <v>102</v>
      </c>
      <c r="F100" s="169" t="s">
        <v>103</v>
      </c>
      <c r="G100" s="169" t="s">
        <v>104</v>
      </c>
      <c r="H100" s="169" t="s">
        <v>105</v>
      </c>
      <c r="I100" s="169" t="s">
        <v>106</v>
      </c>
      <c r="J100" s="169" t="s">
        <v>107</v>
      </c>
      <c r="K100" s="169" t="s">
        <v>108</v>
      </c>
      <c r="L100" s="169" t="s">
        <v>109</v>
      </c>
      <c r="M100" s="169" t="s">
        <v>78</v>
      </c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</row>
    <row r="101" spans="1:46" ht="22.5" x14ac:dyDescent="0.2">
      <c r="A101" s="114" t="s">
        <v>66</v>
      </c>
      <c r="B101" s="117">
        <v>39287</v>
      </c>
      <c r="C101" s="117">
        <v>39740</v>
      </c>
      <c r="D101" s="117">
        <v>39956</v>
      </c>
      <c r="E101" s="117">
        <v>39307</v>
      </c>
      <c r="F101" s="117">
        <v>38890</v>
      </c>
      <c r="G101" s="117">
        <v>38546</v>
      </c>
      <c r="H101" s="117">
        <v>36295</v>
      </c>
      <c r="I101" s="117">
        <v>37481</v>
      </c>
      <c r="J101" s="117">
        <v>39810</v>
      </c>
      <c r="K101" s="117">
        <v>39601</v>
      </c>
      <c r="L101" s="117">
        <v>39887</v>
      </c>
      <c r="M101" s="117">
        <v>36483</v>
      </c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</row>
    <row r="102" spans="1:46" ht="13.5" customHeight="1" x14ac:dyDescent="0.2">
      <c r="A102" s="140" t="s">
        <v>67</v>
      </c>
      <c r="B102" s="124">
        <f t="shared" ref="B102:M102" si="9">SUM(B101:B101)</f>
        <v>39287</v>
      </c>
      <c r="C102" s="124">
        <f t="shared" si="9"/>
        <v>39740</v>
      </c>
      <c r="D102" s="124">
        <f t="shared" si="9"/>
        <v>39956</v>
      </c>
      <c r="E102" s="124">
        <f t="shared" si="9"/>
        <v>39307</v>
      </c>
      <c r="F102" s="124">
        <f t="shared" si="9"/>
        <v>38890</v>
      </c>
      <c r="G102" s="124">
        <f t="shared" si="9"/>
        <v>38546</v>
      </c>
      <c r="H102" s="124">
        <f t="shared" si="9"/>
        <v>36295</v>
      </c>
      <c r="I102" s="124">
        <f t="shared" si="9"/>
        <v>37481</v>
      </c>
      <c r="J102" s="124">
        <f t="shared" si="9"/>
        <v>39810</v>
      </c>
      <c r="K102" s="124">
        <f t="shared" si="9"/>
        <v>39601</v>
      </c>
      <c r="L102" s="124">
        <f t="shared" si="9"/>
        <v>39887</v>
      </c>
      <c r="M102" s="124">
        <f t="shared" si="9"/>
        <v>36483</v>
      </c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</row>
    <row r="105" spans="1:46" x14ac:dyDescent="0.2">
      <c r="A105" s="194" t="s">
        <v>60</v>
      </c>
      <c r="B105" s="191">
        <v>2010</v>
      </c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</row>
    <row r="106" spans="1:46" x14ac:dyDescent="0.2">
      <c r="A106" s="194"/>
      <c r="B106" s="168" t="s">
        <v>99</v>
      </c>
      <c r="C106" s="168" t="s">
        <v>100</v>
      </c>
      <c r="D106" s="168" t="s">
        <v>101</v>
      </c>
      <c r="E106" s="168" t="s">
        <v>102</v>
      </c>
      <c r="F106" s="168" t="s">
        <v>103</v>
      </c>
      <c r="G106" s="168" t="s">
        <v>104</v>
      </c>
      <c r="H106" s="168" t="s">
        <v>105</v>
      </c>
      <c r="I106" s="168" t="s">
        <v>106</v>
      </c>
      <c r="J106" s="168" t="s">
        <v>107</v>
      </c>
      <c r="K106" s="168" t="s">
        <v>108</v>
      </c>
      <c r="L106" s="168" t="s">
        <v>109</v>
      </c>
      <c r="M106" s="168" t="s">
        <v>78</v>
      </c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</row>
    <row r="107" spans="1:46" x14ac:dyDescent="0.2">
      <c r="A107" s="102" t="s">
        <v>61</v>
      </c>
      <c r="B107" s="105">
        <v>4263</v>
      </c>
      <c r="C107" s="105">
        <v>4257</v>
      </c>
      <c r="D107" s="105">
        <v>4281</v>
      </c>
      <c r="E107" s="105">
        <v>4262</v>
      </c>
      <c r="F107" s="105">
        <v>4278</v>
      </c>
      <c r="G107" s="105">
        <v>4265</v>
      </c>
      <c r="H107" s="105">
        <v>4176</v>
      </c>
      <c r="I107" s="105">
        <v>4186</v>
      </c>
      <c r="J107" s="105">
        <v>4153</v>
      </c>
      <c r="K107" s="105">
        <v>4174</v>
      </c>
      <c r="L107" s="105">
        <v>4116</v>
      </c>
      <c r="M107" s="105">
        <v>4087</v>
      </c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</row>
    <row r="108" spans="1:46" x14ac:dyDescent="0.2">
      <c r="A108" s="114" t="s">
        <v>62</v>
      </c>
      <c r="B108" s="117">
        <v>10581</v>
      </c>
      <c r="C108" s="117">
        <v>10632</v>
      </c>
      <c r="D108" s="117">
        <v>10665</v>
      </c>
      <c r="E108" s="117">
        <v>11179</v>
      </c>
      <c r="F108" s="117">
        <v>11531</v>
      </c>
      <c r="G108" s="117">
        <v>11590</v>
      </c>
      <c r="H108" s="117">
        <v>11660</v>
      </c>
      <c r="I108" s="117">
        <v>11605</v>
      </c>
      <c r="J108" s="117">
        <v>11718</v>
      </c>
      <c r="K108" s="117">
        <v>11756</v>
      </c>
      <c r="L108" s="117">
        <v>11739</v>
      </c>
      <c r="M108" s="117">
        <v>11715</v>
      </c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</row>
    <row r="109" spans="1:46" x14ac:dyDescent="0.2">
      <c r="A109" s="110" t="s">
        <v>64</v>
      </c>
      <c r="B109" s="113">
        <v>2354</v>
      </c>
      <c r="C109" s="113">
        <v>2375</v>
      </c>
      <c r="D109" s="113">
        <v>2381</v>
      </c>
      <c r="E109" s="113">
        <v>2358</v>
      </c>
      <c r="F109" s="113">
        <v>2367</v>
      </c>
      <c r="G109" s="113">
        <v>2421</v>
      </c>
      <c r="H109" s="113">
        <v>2402</v>
      </c>
      <c r="I109" s="113">
        <v>2398</v>
      </c>
      <c r="J109" s="113">
        <v>2384</v>
      </c>
      <c r="K109" s="113">
        <v>2400</v>
      </c>
      <c r="L109" s="113">
        <v>2394</v>
      </c>
      <c r="M109" s="113">
        <v>2385</v>
      </c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</row>
    <row r="110" spans="1:46" x14ac:dyDescent="0.2">
      <c r="A110" s="114" t="s">
        <v>63</v>
      </c>
      <c r="B110" s="117">
        <v>332</v>
      </c>
      <c r="C110" s="117">
        <v>329</v>
      </c>
      <c r="D110" s="117">
        <v>335</v>
      </c>
      <c r="E110" s="117">
        <v>339</v>
      </c>
      <c r="F110" s="117">
        <v>338</v>
      </c>
      <c r="G110" s="117">
        <v>342</v>
      </c>
      <c r="H110" s="117">
        <v>350</v>
      </c>
      <c r="I110" s="117">
        <v>363</v>
      </c>
      <c r="J110" s="117">
        <v>377</v>
      </c>
      <c r="K110" s="117">
        <v>395</v>
      </c>
      <c r="L110" s="117">
        <v>399</v>
      </c>
      <c r="M110" s="117">
        <v>405</v>
      </c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</row>
    <row r="111" spans="1:46" ht="13.5" customHeight="1" x14ac:dyDescent="0.2">
      <c r="A111" s="140" t="s">
        <v>67</v>
      </c>
      <c r="B111" s="124">
        <f t="shared" ref="B111:M111" si="10">SUM(B107:B110)</f>
        <v>17530</v>
      </c>
      <c r="C111" s="124">
        <f t="shared" si="10"/>
        <v>17593</v>
      </c>
      <c r="D111" s="124">
        <f t="shared" si="10"/>
        <v>17662</v>
      </c>
      <c r="E111" s="124">
        <f t="shared" si="10"/>
        <v>18138</v>
      </c>
      <c r="F111" s="124">
        <f t="shared" si="10"/>
        <v>18514</v>
      </c>
      <c r="G111" s="124">
        <f t="shared" si="10"/>
        <v>18618</v>
      </c>
      <c r="H111" s="124">
        <f t="shared" si="10"/>
        <v>18588</v>
      </c>
      <c r="I111" s="124">
        <f t="shared" si="10"/>
        <v>18552</v>
      </c>
      <c r="J111" s="124">
        <f t="shared" si="10"/>
        <v>18632</v>
      </c>
      <c r="K111" s="124">
        <f t="shared" si="10"/>
        <v>18725</v>
      </c>
      <c r="L111" s="124">
        <f t="shared" si="10"/>
        <v>18648</v>
      </c>
      <c r="M111" s="124">
        <f t="shared" si="10"/>
        <v>18592</v>
      </c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</row>
    <row r="114" spans="1:46" ht="11.25" customHeight="1" x14ac:dyDescent="0.2">
      <c r="A114" s="194" t="s">
        <v>11</v>
      </c>
      <c r="B114" s="191">
        <v>2010</v>
      </c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</row>
    <row r="115" spans="1:46" x14ac:dyDescent="0.2">
      <c r="A115" s="194"/>
      <c r="B115" s="168" t="s">
        <v>99</v>
      </c>
      <c r="C115" s="168" t="s">
        <v>100</v>
      </c>
      <c r="D115" s="168" t="s">
        <v>101</v>
      </c>
      <c r="E115" s="168" t="s">
        <v>102</v>
      </c>
      <c r="F115" s="168" t="s">
        <v>103</v>
      </c>
      <c r="G115" s="168" t="s">
        <v>104</v>
      </c>
      <c r="H115" s="168" t="s">
        <v>105</v>
      </c>
      <c r="I115" s="168" t="s">
        <v>106</v>
      </c>
      <c r="J115" s="168" t="s">
        <v>107</v>
      </c>
      <c r="K115" s="168" t="s">
        <v>108</v>
      </c>
      <c r="L115" s="168" t="s">
        <v>109</v>
      </c>
      <c r="M115" s="168" t="s">
        <v>78</v>
      </c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</row>
    <row r="116" spans="1:46" x14ac:dyDescent="0.2">
      <c r="A116" s="102" t="s">
        <v>14</v>
      </c>
      <c r="B116" s="105">
        <v>2984</v>
      </c>
      <c r="C116" s="105">
        <v>2973</v>
      </c>
      <c r="D116" s="105">
        <v>3034</v>
      </c>
      <c r="E116" s="105">
        <v>3191</v>
      </c>
      <c r="F116" s="105">
        <v>3265</v>
      </c>
      <c r="G116" s="105">
        <v>3244</v>
      </c>
      <c r="H116" s="105">
        <v>3250</v>
      </c>
      <c r="I116" s="105">
        <v>3150</v>
      </c>
      <c r="J116" s="105">
        <v>3080</v>
      </c>
      <c r="K116" s="105">
        <v>3122</v>
      </c>
      <c r="L116" s="105">
        <v>3096</v>
      </c>
      <c r="M116" s="60">
        <v>3421</v>
      </c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</row>
    <row r="117" spans="1:46" x14ac:dyDescent="0.2">
      <c r="A117" s="158" t="s">
        <v>15</v>
      </c>
      <c r="B117" s="161">
        <v>2315</v>
      </c>
      <c r="C117" s="161">
        <v>2313</v>
      </c>
      <c r="D117" s="161">
        <v>2312</v>
      </c>
      <c r="E117" s="161">
        <v>2299</v>
      </c>
      <c r="F117" s="161">
        <v>2367</v>
      </c>
      <c r="G117" s="161">
        <v>2301</v>
      </c>
      <c r="H117" s="161">
        <v>2312</v>
      </c>
      <c r="I117" s="161">
        <v>2372</v>
      </c>
      <c r="J117" s="161">
        <v>2335</v>
      </c>
      <c r="K117" s="161">
        <v>2324</v>
      </c>
      <c r="L117" s="161">
        <v>2317</v>
      </c>
      <c r="M117" s="105">
        <v>2317</v>
      </c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</row>
    <row r="118" spans="1:46" ht="13.5" customHeight="1" x14ac:dyDescent="0.2">
      <c r="A118" s="140" t="s">
        <v>67</v>
      </c>
      <c r="B118" s="124">
        <f t="shared" ref="B118:M118" si="11">SUM(B116:B117)</f>
        <v>5299</v>
      </c>
      <c r="C118" s="124">
        <f t="shared" si="11"/>
        <v>5286</v>
      </c>
      <c r="D118" s="124">
        <f t="shared" si="11"/>
        <v>5346</v>
      </c>
      <c r="E118" s="124">
        <f t="shared" si="11"/>
        <v>5490</v>
      </c>
      <c r="F118" s="124">
        <f t="shared" si="11"/>
        <v>5632</v>
      </c>
      <c r="G118" s="124">
        <f t="shared" si="11"/>
        <v>5545</v>
      </c>
      <c r="H118" s="124">
        <f t="shared" si="11"/>
        <v>5562</v>
      </c>
      <c r="I118" s="124">
        <f t="shared" si="11"/>
        <v>5522</v>
      </c>
      <c r="J118" s="124">
        <f t="shared" si="11"/>
        <v>5415</v>
      </c>
      <c r="K118" s="124">
        <f t="shared" si="11"/>
        <v>5446</v>
      </c>
      <c r="L118" s="124">
        <f t="shared" si="11"/>
        <v>5413</v>
      </c>
      <c r="M118" s="124">
        <f t="shared" si="11"/>
        <v>5738</v>
      </c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</row>
    <row r="121" spans="1:46" x14ac:dyDescent="0.2">
      <c r="A121" s="194" t="s">
        <v>71</v>
      </c>
      <c r="B121" s="191">
        <v>2010</v>
      </c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</row>
    <row r="122" spans="1:46" x14ac:dyDescent="0.2">
      <c r="A122" s="192"/>
      <c r="B122" s="169" t="s">
        <v>99</v>
      </c>
      <c r="C122" s="169" t="s">
        <v>100</v>
      </c>
      <c r="D122" s="169" t="s">
        <v>101</v>
      </c>
      <c r="E122" s="169" t="s">
        <v>102</v>
      </c>
      <c r="F122" s="169" t="s">
        <v>103</v>
      </c>
      <c r="G122" s="169" t="s">
        <v>104</v>
      </c>
      <c r="H122" s="169" t="s">
        <v>105</v>
      </c>
      <c r="I122" s="169" t="s">
        <v>106</v>
      </c>
      <c r="J122" s="169" t="s">
        <v>107</v>
      </c>
      <c r="K122" s="169" t="s">
        <v>108</v>
      </c>
      <c r="L122" s="169" t="s">
        <v>109</v>
      </c>
      <c r="M122" s="169" t="s">
        <v>78</v>
      </c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</row>
    <row r="123" spans="1:46" x14ac:dyDescent="0.2">
      <c r="A123" s="114" t="s">
        <v>95</v>
      </c>
      <c r="B123" s="117">
        <v>131749</v>
      </c>
      <c r="C123" s="117">
        <v>133216</v>
      </c>
      <c r="D123" s="117">
        <v>134278</v>
      </c>
      <c r="E123" s="117">
        <v>134534</v>
      </c>
      <c r="F123" s="117">
        <v>134864</v>
      </c>
      <c r="G123" s="117">
        <v>135845</v>
      </c>
      <c r="H123" s="117">
        <v>135536</v>
      </c>
      <c r="I123" s="117">
        <v>136454</v>
      </c>
      <c r="J123" s="117">
        <v>137586</v>
      </c>
      <c r="K123" s="117">
        <v>139373</v>
      </c>
      <c r="L123" s="117">
        <v>139820</v>
      </c>
      <c r="M123" s="117">
        <v>138504</v>
      </c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</row>
    <row r="124" spans="1:46" x14ac:dyDescent="0.2">
      <c r="A124" s="110" t="s">
        <v>96</v>
      </c>
      <c r="B124" s="113">
        <v>192</v>
      </c>
      <c r="C124" s="113">
        <v>231</v>
      </c>
      <c r="D124" s="113">
        <v>177</v>
      </c>
      <c r="E124" s="113">
        <v>166</v>
      </c>
      <c r="F124" s="113">
        <v>182</v>
      </c>
      <c r="G124" s="113">
        <v>181</v>
      </c>
      <c r="H124" s="113">
        <v>176</v>
      </c>
      <c r="I124" s="113">
        <v>188</v>
      </c>
      <c r="J124" s="113">
        <v>183</v>
      </c>
      <c r="K124" s="113">
        <v>173</v>
      </c>
      <c r="L124" s="113">
        <v>221</v>
      </c>
      <c r="M124" s="113">
        <v>249</v>
      </c>
      <c r="W124" s="120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</row>
    <row r="125" spans="1:46" x14ac:dyDescent="0.2">
      <c r="A125" s="114" t="s">
        <v>16</v>
      </c>
      <c r="B125" s="117">
        <v>27582</v>
      </c>
      <c r="C125" s="117">
        <v>27620</v>
      </c>
      <c r="D125" s="117">
        <v>28050</v>
      </c>
      <c r="E125" s="117">
        <v>28192</v>
      </c>
      <c r="F125" s="117">
        <v>28210</v>
      </c>
      <c r="G125" s="117">
        <v>27874</v>
      </c>
      <c r="H125" s="117">
        <v>28314</v>
      </c>
      <c r="I125" s="117">
        <v>28238</v>
      </c>
      <c r="J125" s="117">
        <v>28239</v>
      </c>
      <c r="K125" s="117">
        <v>28157</v>
      </c>
      <c r="L125" s="117">
        <v>28812</v>
      </c>
      <c r="M125" s="117">
        <v>28848</v>
      </c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</row>
    <row r="126" spans="1:46" ht="13.5" customHeight="1" x14ac:dyDescent="0.2">
      <c r="A126" s="140" t="s">
        <v>67</v>
      </c>
      <c r="B126" s="124">
        <f t="shared" ref="B126:M126" si="12">SUM(B123:B125)</f>
        <v>159523</v>
      </c>
      <c r="C126" s="124">
        <f t="shared" si="12"/>
        <v>161067</v>
      </c>
      <c r="D126" s="124">
        <f t="shared" si="12"/>
        <v>162505</v>
      </c>
      <c r="E126" s="124">
        <f t="shared" si="12"/>
        <v>162892</v>
      </c>
      <c r="F126" s="124">
        <f t="shared" si="12"/>
        <v>163256</v>
      </c>
      <c r="G126" s="124">
        <f t="shared" si="12"/>
        <v>163900</v>
      </c>
      <c r="H126" s="124">
        <f t="shared" si="12"/>
        <v>164026</v>
      </c>
      <c r="I126" s="124">
        <f t="shared" si="12"/>
        <v>164880</v>
      </c>
      <c r="J126" s="124">
        <f t="shared" si="12"/>
        <v>166008</v>
      </c>
      <c r="K126" s="124">
        <f t="shared" si="12"/>
        <v>167703</v>
      </c>
      <c r="L126" s="124">
        <f t="shared" si="12"/>
        <v>168853</v>
      </c>
      <c r="M126" s="124">
        <f t="shared" si="12"/>
        <v>167601</v>
      </c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</row>
    <row r="129" spans="1:46" ht="11.25" customHeight="1" x14ac:dyDescent="0.2">
      <c r="A129" s="194" t="s">
        <v>13</v>
      </c>
      <c r="B129" s="191">
        <v>2010</v>
      </c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</row>
    <row r="130" spans="1:46" x14ac:dyDescent="0.2">
      <c r="A130" s="192"/>
      <c r="B130" s="169" t="s">
        <v>99</v>
      </c>
      <c r="C130" s="169" t="s">
        <v>100</v>
      </c>
      <c r="D130" s="169" t="s">
        <v>101</v>
      </c>
      <c r="E130" s="169" t="s">
        <v>102</v>
      </c>
      <c r="F130" s="169" t="s">
        <v>103</v>
      </c>
      <c r="G130" s="169" t="s">
        <v>104</v>
      </c>
      <c r="H130" s="169" t="s">
        <v>105</v>
      </c>
      <c r="I130" s="169" t="s">
        <v>106</v>
      </c>
      <c r="J130" s="169" t="s">
        <v>107</v>
      </c>
      <c r="K130" s="169" t="s">
        <v>108</v>
      </c>
      <c r="L130" s="169" t="s">
        <v>109</v>
      </c>
      <c r="M130" s="169" t="s">
        <v>78</v>
      </c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</row>
    <row r="131" spans="1:46" ht="22.5" x14ac:dyDescent="0.2">
      <c r="A131" s="114" t="s">
        <v>13</v>
      </c>
      <c r="B131" s="117">
        <v>116</v>
      </c>
      <c r="C131" s="117">
        <v>117</v>
      </c>
      <c r="D131" s="117">
        <v>117</v>
      </c>
      <c r="E131" s="117">
        <v>118</v>
      </c>
      <c r="F131" s="117">
        <v>120</v>
      </c>
      <c r="G131" s="117">
        <v>120</v>
      </c>
      <c r="H131" s="117">
        <v>121</v>
      </c>
      <c r="I131" s="117">
        <v>124</v>
      </c>
      <c r="J131" s="117">
        <v>126</v>
      </c>
      <c r="K131" s="117">
        <v>126</v>
      </c>
      <c r="L131" s="117">
        <v>126</v>
      </c>
      <c r="M131" s="117">
        <v>127</v>
      </c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</row>
    <row r="132" spans="1:46" ht="13.5" customHeight="1" x14ac:dyDescent="0.2">
      <c r="A132" s="140" t="s">
        <v>67</v>
      </c>
      <c r="B132" s="124">
        <f t="shared" ref="B132:M132" si="13">SUM(B131:B131)</f>
        <v>116</v>
      </c>
      <c r="C132" s="124">
        <f t="shared" si="13"/>
        <v>117</v>
      </c>
      <c r="D132" s="124">
        <f t="shared" si="13"/>
        <v>117</v>
      </c>
      <c r="E132" s="124">
        <f t="shared" si="13"/>
        <v>118</v>
      </c>
      <c r="F132" s="124">
        <f t="shared" si="13"/>
        <v>120</v>
      </c>
      <c r="G132" s="124">
        <f t="shared" si="13"/>
        <v>120</v>
      </c>
      <c r="H132" s="124">
        <f t="shared" si="13"/>
        <v>121</v>
      </c>
      <c r="I132" s="124">
        <f t="shared" si="13"/>
        <v>124</v>
      </c>
      <c r="J132" s="124">
        <f t="shared" si="13"/>
        <v>126</v>
      </c>
      <c r="K132" s="124">
        <f t="shared" si="13"/>
        <v>126</v>
      </c>
      <c r="L132" s="124">
        <f t="shared" si="13"/>
        <v>126</v>
      </c>
      <c r="M132" s="124">
        <f t="shared" si="13"/>
        <v>127</v>
      </c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</row>
    <row r="133" spans="1:46" ht="8.25" customHeight="1" x14ac:dyDescent="0.2"/>
    <row r="134" spans="1:46" s="32" customFormat="1" x14ac:dyDescent="0.2">
      <c r="A134" s="73" t="s">
        <v>77</v>
      </c>
      <c r="B134" s="75">
        <f t="shared" ref="B134:M134" si="14">+B11+B17+B23+B32+B43+B56+B62+B72+B90+B102+B111+B118+B126+B132</f>
        <v>469353</v>
      </c>
      <c r="C134" s="75">
        <f t="shared" si="14"/>
        <v>473487</v>
      </c>
      <c r="D134" s="75">
        <f t="shared" si="14"/>
        <v>478107</v>
      </c>
      <c r="E134" s="75">
        <f t="shared" si="14"/>
        <v>477518</v>
      </c>
      <c r="F134" s="75">
        <f t="shared" si="14"/>
        <v>477974</v>
      </c>
      <c r="G134" s="75">
        <f t="shared" si="14"/>
        <v>474615</v>
      </c>
      <c r="H134" s="75">
        <f t="shared" si="14"/>
        <v>475007</v>
      </c>
      <c r="I134" s="75">
        <f t="shared" si="14"/>
        <v>475811</v>
      </c>
      <c r="J134" s="75">
        <f t="shared" si="14"/>
        <v>480195</v>
      </c>
      <c r="K134" s="75">
        <f t="shared" si="14"/>
        <v>482560</v>
      </c>
      <c r="L134" s="75">
        <f t="shared" si="14"/>
        <v>486545</v>
      </c>
      <c r="M134" s="75">
        <f t="shared" si="14"/>
        <v>480627</v>
      </c>
    </row>
    <row r="136" spans="1:46" x14ac:dyDescent="0.2">
      <c r="A136" s="71" t="s">
        <v>110</v>
      </c>
    </row>
  </sheetData>
  <mergeCells count="37">
    <mergeCell ref="B99:M99"/>
    <mergeCell ref="A105:A106"/>
    <mergeCell ref="B105:M105"/>
    <mergeCell ref="A95:M95"/>
    <mergeCell ref="A53:A54"/>
    <mergeCell ref="B53:M53"/>
    <mergeCell ref="A58:A59"/>
    <mergeCell ref="B58:M58"/>
    <mergeCell ref="A64:A65"/>
    <mergeCell ref="B64:M64"/>
    <mergeCell ref="A129:A130"/>
    <mergeCell ref="B129:M129"/>
    <mergeCell ref="A35:A36"/>
    <mergeCell ref="B35:M35"/>
    <mergeCell ref="A47:M47"/>
    <mergeCell ref="A49:M49"/>
    <mergeCell ref="A50:M50"/>
    <mergeCell ref="A114:A115"/>
    <mergeCell ref="B114:M114"/>
    <mergeCell ref="A96:M96"/>
    <mergeCell ref="A121:A122"/>
    <mergeCell ref="B121:M121"/>
    <mergeCell ref="A74:A75"/>
    <mergeCell ref="B74:M74"/>
    <mergeCell ref="A93:M93"/>
    <mergeCell ref="A99:A100"/>
    <mergeCell ref="A14:A15"/>
    <mergeCell ref="B14:M14"/>
    <mergeCell ref="A20:A21"/>
    <mergeCell ref="B20:M20"/>
    <mergeCell ref="A26:A27"/>
    <mergeCell ref="B26:M26"/>
    <mergeCell ref="A2:M2"/>
    <mergeCell ref="A4:M4"/>
    <mergeCell ref="A5:M5"/>
    <mergeCell ref="A8:A9"/>
    <mergeCell ref="B8:M8"/>
  </mergeCells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&amp;L&amp;8&amp;G&amp;C&amp;8www.iieg.gob.mx&amp;R&amp;G</oddFooter>
  </headerFooter>
  <legacyDrawingHF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6"/>
  <sheetViews>
    <sheetView workbookViewId="0">
      <selection activeCell="L143" sqref="L143"/>
    </sheetView>
  </sheetViews>
  <sheetFormatPr baseColWidth="10" defaultColWidth="7.5703125" defaultRowHeight="11.25" x14ac:dyDescent="0.2"/>
  <cols>
    <col min="1" max="1" width="48.85546875" style="25" customWidth="1"/>
    <col min="2" max="11" width="8" style="25" customWidth="1"/>
    <col min="12" max="12" width="8" style="26" customWidth="1"/>
    <col min="13" max="13" width="8" style="25" customWidth="1"/>
    <col min="14" max="16384" width="7.5703125" style="25"/>
  </cols>
  <sheetData>
    <row r="1" spans="1:46" ht="20.25" x14ac:dyDescent="0.2">
      <c r="A1" s="57" t="s">
        <v>81</v>
      </c>
    </row>
    <row r="2" spans="1:46" ht="11.25" customHeight="1" x14ac:dyDescent="0.2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27"/>
      <c r="O2" s="27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1:46" ht="12.75" x14ac:dyDescent="0.2">
      <c r="A3" s="58" t="s">
        <v>70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27"/>
      <c r="O3" s="27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</row>
    <row r="4" spans="1:46" ht="12.75" x14ac:dyDescent="0.2">
      <c r="A4" s="188" t="s">
        <v>69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27"/>
      <c r="O4" s="27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</row>
    <row r="5" spans="1:46" ht="12.75" x14ac:dyDescent="0.2">
      <c r="A5" s="188">
        <v>2011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</row>
    <row r="6" spans="1:46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</row>
    <row r="7" spans="1:46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</row>
    <row r="8" spans="1:46" ht="11.25" customHeight="1" x14ac:dyDescent="0.2">
      <c r="A8" s="194" t="s">
        <v>20</v>
      </c>
      <c r="B8" s="191">
        <v>2011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</row>
    <row r="9" spans="1:46" x14ac:dyDescent="0.2">
      <c r="A9" s="194"/>
      <c r="B9" s="168" t="s">
        <v>99</v>
      </c>
      <c r="C9" s="168" t="s">
        <v>100</v>
      </c>
      <c r="D9" s="168" t="s">
        <v>101</v>
      </c>
      <c r="E9" s="168" t="s">
        <v>102</v>
      </c>
      <c r="F9" s="168" t="s">
        <v>103</v>
      </c>
      <c r="G9" s="168" t="s">
        <v>104</v>
      </c>
      <c r="H9" s="168" t="s">
        <v>105</v>
      </c>
      <c r="I9" s="168" t="s">
        <v>106</v>
      </c>
      <c r="J9" s="168" t="s">
        <v>107</v>
      </c>
      <c r="K9" s="168" t="s">
        <v>108</v>
      </c>
      <c r="L9" s="168" t="s">
        <v>109</v>
      </c>
      <c r="M9" s="168" t="s">
        <v>78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</row>
    <row r="10" spans="1:46" ht="12.75" customHeight="1" x14ac:dyDescent="0.2">
      <c r="A10" s="59" t="s">
        <v>17</v>
      </c>
      <c r="B10" s="60">
        <v>12910</v>
      </c>
      <c r="C10" s="60">
        <v>13069</v>
      </c>
      <c r="D10" s="60">
        <v>13036</v>
      </c>
      <c r="E10" s="60">
        <v>13064</v>
      </c>
      <c r="F10" s="60">
        <v>13068</v>
      </c>
      <c r="G10" s="60">
        <v>13017</v>
      </c>
      <c r="H10" s="60">
        <v>12997</v>
      </c>
      <c r="I10" s="60">
        <v>13075</v>
      </c>
      <c r="J10" s="60">
        <v>13067</v>
      </c>
      <c r="K10" s="60">
        <v>13081</v>
      </c>
      <c r="L10" s="60">
        <v>13248</v>
      </c>
      <c r="M10" s="60">
        <v>13286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</row>
    <row r="11" spans="1:46" ht="13.5" customHeight="1" x14ac:dyDescent="0.2">
      <c r="A11" s="121" t="s">
        <v>67</v>
      </c>
      <c r="B11" s="122">
        <f t="shared" ref="B11:M11" si="0">SUM(B10:B10)</f>
        <v>12910</v>
      </c>
      <c r="C11" s="122">
        <f t="shared" si="0"/>
        <v>13069</v>
      </c>
      <c r="D11" s="122">
        <f t="shared" si="0"/>
        <v>13036</v>
      </c>
      <c r="E11" s="122">
        <f t="shared" si="0"/>
        <v>13064</v>
      </c>
      <c r="F11" s="122">
        <f t="shared" si="0"/>
        <v>13068</v>
      </c>
      <c r="G11" s="122">
        <f t="shared" si="0"/>
        <v>13017</v>
      </c>
      <c r="H11" s="122">
        <f>SUM(H10:H10)</f>
        <v>12997</v>
      </c>
      <c r="I11" s="122">
        <f>SUM(I10:I10)</f>
        <v>13075</v>
      </c>
      <c r="J11" s="122">
        <f>SUM(J10:J10)</f>
        <v>13067</v>
      </c>
      <c r="K11" s="122">
        <f>SUM(K10:K10)</f>
        <v>13081</v>
      </c>
      <c r="L11" s="122">
        <f>SUM(L10:L10)</f>
        <v>13248</v>
      </c>
      <c r="M11" s="122">
        <f t="shared" si="0"/>
        <v>13286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</row>
    <row r="12" spans="1:46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7"/>
      <c r="M12" s="21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</row>
    <row r="13" spans="1:46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</row>
    <row r="14" spans="1:46" ht="11.25" customHeight="1" x14ac:dyDescent="0.2">
      <c r="A14" s="194" t="s">
        <v>21</v>
      </c>
      <c r="B14" s="191">
        <v>2011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</row>
    <row r="15" spans="1:46" x14ac:dyDescent="0.2">
      <c r="A15" s="194"/>
      <c r="B15" s="170" t="s">
        <v>99</v>
      </c>
      <c r="C15" s="170" t="s">
        <v>100</v>
      </c>
      <c r="D15" s="170" t="s">
        <v>101</v>
      </c>
      <c r="E15" s="170" t="s">
        <v>102</v>
      </c>
      <c r="F15" s="170" t="s">
        <v>103</v>
      </c>
      <c r="G15" s="170" t="s">
        <v>104</v>
      </c>
      <c r="H15" s="170" t="s">
        <v>105</v>
      </c>
      <c r="I15" s="170" t="s">
        <v>106</v>
      </c>
      <c r="J15" s="170" t="s">
        <v>107</v>
      </c>
      <c r="K15" s="170" t="s">
        <v>108</v>
      </c>
      <c r="L15" s="170" t="s">
        <v>109</v>
      </c>
      <c r="M15" s="170" t="s">
        <v>78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</row>
    <row r="16" spans="1:46" ht="12.75" customHeight="1" x14ac:dyDescent="0.2">
      <c r="A16" s="102" t="s">
        <v>18</v>
      </c>
      <c r="B16" s="171">
        <v>4189</v>
      </c>
      <c r="C16" s="171">
        <v>4098</v>
      </c>
      <c r="D16" s="171">
        <v>4166</v>
      </c>
      <c r="E16" s="171">
        <v>4264</v>
      </c>
      <c r="F16" s="171">
        <v>4434</v>
      </c>
      <c r="G16" s="171">
        <v>4553</v>
      </c>
      <c r="H16" s="171">
        <v>4589</v>
      </c>
      <c r="I16" s="171">
        <v>4670</v>
      </c>
      <c r="J16" s="171">
        <v>4777</v>
      </c>
      <c r="K16" s="171">
        <v>4845</v>
      </c>
      <c r="L16" s="171">
        <v>4842</v>
      </c>
      <c r="M16" s="171">
        <v>4856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</row>
    <row r="17" spans="1:46" ht="13.5" customHeight="1" x14ac:dyDescent="0.2">
      <c r="A17" s="140" t="s">
        <v>67</v>
      </c>
      <c r="B17" s="122">
        <f t="shared" ref="B17:M17" si="1">SUM(B16:B16)</f>
        <v>4189</v>
      </c>
      <c r="C17" s="122">
        <f t="shared" si="1"/>
        <v>4098</v>
      </c>
      <c r="D17" s="122">
        <f t="shared" si="1"/>
        <v>4166</v>
      </c>
      <c r="E17" s="122">
        <f t="shared" si="1"/>
        <v>4264</v>
      </c>
      <c r="F17" s="122">
        <f t="shared" si="1"/>
        <v>4434</v>
      </c>
      <c r="G17" s="122">
        <f t="shared" si="1"/>
        <v>4553</v>
      </c>
      <c r="H17" s="122">
        <f>SUM(H16:H16)</f>
        <v>4589</v>
      </c>
      <c r="I17" s="122">
        <f>SUM(I16:I16)</f>
        <v>4670</v>
      </c>
      <c r="J17" s="122">
        <f>SUM(J16:J16)</f>
        <v>4777</v>
      </c>
      <c r="K17" s="122">
        <f>SUM(K16:K16)</f>
        <v>4845</v>
      </c>
      <c r="L17" s="122">
        <f>SUM(L16:L16)</f>
        <v>4842</v>
      </c>
      <c r="M17" s="122">
        <f t="shared" si="1"/>
        <v>4856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</row>
    <row r="18" spans="1:46" x14ac:dyDescent="0.2"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</row>
    <row r="19" spans="1:46" x14ac:dyDescent="0.2"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</row>
    <row r="20" spans="1:46" x14ac:dyDescent="0.2">
      <c r="A20" s="194" t="s">
        <v>19</v>
      </c>
      <c r="B20" s="191">
        <v>2011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</row>
    <row r="21" spans="1:46" x14ac:dyDescent="0.2">
      <c r="A21" s="194"/>
      <c r="B21" s="170" t="s">
        <v>99</v>
      </c>
      <c r="C21" s="170" t="s">
        <v>100</v>
      </c>
      <c r="D21" s="170" t="s">
        <v>101</v>
      </c>
      <c r="E21" s="170" t="s">
        <v>102</v>
      </c>
      <c r="F21" s="170" t="s">
        <v>103</v>
      </c>
      <c r="G21" s="170" t="s">
        <v>104</v>
      </c>
      <c r="H21" s="170" t="s">
        <v>105</v>
      </c>
      <c r="I21" s="170" t="s">
        <v>106</v>
      </c>
      <c r="J21" s="170" t="s">
        <v>107</v>
      </c>
      <c r="K21" s="170" t="s">
        <v>108</v>
      </c>
      <c r="L21" s="170" t="s">
        <v>109</v>
      </c>
      <c r="M21" s="170" t="s">
        <v>78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</row>
    <row r="22" spans="1:46" x14ac:dyDescent="0.2">
      <c r="A22" s="102" t="s">
        <v>19</v>
      </c>
      <c r="B22" s="171">
        <v>3056</v>
      </c>
      <c r="C22" s="171">
        <v>2939</v>
      </c>
      <c r="D22" s="171">
        <v>2931</v>
      </c>
      <c r="E22" s="171">
        <v>2955</v>
      </c>
      <c r="F22" s="171">
        <v>2988</v>
      </c>
      <c r="G22" s="171">
        <v>2985</v>
      </c>
      <c r="H22" s="171">
        <v>2991</v>
      </c>
      <c r="I22" s="171">
        <v>3072</v>
      </c>
      <c r="J22" s="171">
        <v>3080</v>
      </c>
      <c r="K22" s="171">
        <v>3123</v>
      </c>
      <c r="L22" s="171">
        <v>3098</v>
      </c>
      <c r="M22" s="171">
        <v>3077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</row>
    <row r="23" spans="1:46" ht="13.5" customHeight="1" x14ac:dyDescent="0.2">
      <c r="A23" s="140" t="s">
        <v>67</v>
      </c>
      <c r="B23" s="122">
        <f t="shared" ref="B23:M23" si="2">SUM(B22:B22)</f>
        <v>3056</v>
      </c>
      <c r="C23" s="122">
        <f t="shared" si="2"/>
        <v>2939</v>
      </c>
      <c r="D23" s="122">
        <f t="shared" si="2"/>
        <v>2931</v>
      </c>
      <c r="E23" s="122">
        <f t="shared" si="2"/>
        <v>2955</v>
      </c>
      <c r="F23" s="122">
        <f t="shared" si="2"/>
        <v>2988</v>
      </c>
      <c r="G23" s="122">
        <f t="shared" si="2"/>
        <v>2985</v>
      </c>
      <c r="H23" s="122">
        <f>SUM(H22:H22)</f>
        <v>2991</v>
      </c>
      <c r="I23" s="122">
        <f>SUM(I22:I22)</f>
        <v>3072</v>
      </c>
      <c r="J23" s="122">
        <f>SUM(J22:J22)</f>
        <v>3080</v>
      </c>
      <c r="K23" s="122">
        <f>SUM(K22:K22)</f>
        <v>3123</v>
      </c>
      <c r="L23" s="122">
        <f>SUM(L22:L22)</f>
        <v>3098</v>
      </c>
      <c r="M23" s="122">
        <f t="shared" si="2"/>
        <v>3077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</row>
    <row r="24" spans="1:46" x14ac:dyDescent="0.2"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</row>
    <row r="25" spans="1:46" x14ac:dyDescent="0.2"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</row>
    <row r="26" spans="1:46" x14ac:dyDescent="0.2">
      <c r="A26" s="194" t="s">
        <v>22</v>
      </c>
      <c r="B26" s="206">
        <v>2011</v>
      </c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</row>
    <row r="27" spans="1:46" x14ac:dyDescent="0.2">
      <c r="A27" s="192"/>
      <c r="B27" s="175" t="s">
        <v>99</v>
      </c>
      <c r="C27" s="175" t="s">
        <v>100</v>
      </c>
      <c r="D27" s="175" t="s">
        <v>101</v>
      </c>
      <c r="E27" s="175" t="s">
        <v>102</v>
      </c>
      <c r="F27" s="175" t="s">
        <v>103</v>
      </c>
      <c r="G27" s="175" t="s">
        <v>104</v>
      </c>
      <c r="H27" s="175" t="s">
        <v>105</v>
      </c>
      <c r="I27" s="175" t="s">
        <v>106</v>
      </c>
      <c r="J27" s="175" t="s">
        <v>107</v>
      </c>
      <c r="K27" s="175" t="s">
        <v>108</v>
      </c>
      <c r="L27" s="175" t="s">
        <v>109</v>
      </c>
      <c r="M27" s="175" t="s">
        <v>78</v>
      </c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</row>
    <row r="28" spans="1:46" x14ac:dyDescent="0.2">
      <c r="A28" s="114" t="s">
        <v>22</v>
      </c>
      <c r="B28" s="171">
        <v>101348</v>
      </c>
      <c r="C28" s="171">
        <v>102487</v>
      </c>
      <c r="D28" s="171">
        <v>100281</v>
      </c>
      <c r="E28" s="171">
        <v>100386</v>
      </c>
      <c r="F28" s="171">
        <v>101048</v>
      </c>
      <c r="G28" s="171">
        <v>101195</v>
      </c>
      <c r="H28" s="171">
        <v>102295</v>
      </c>
      <c r="I28" s="171">
        <v>103989</v>
      </c>
      <c r="J28" s="171">
        <v>104728</v>
      </c>
      <c r="K28" s="171">
        <v>104127</v>
      </c>
      <c r="L28" s="171">
        <v>105147</v>
      </c>
      <c r="M28" s="171">
        <v>101807</v>
      </c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</row>
    <row r="29" spans="1:46" x14ac:dyDescent="0.2">
      <c r="A29" s="110" t="s">
        <v>23</v>
      </c>
      <c r="B29" s="113">
        <v>1006</v>
      </c>
      <c r="C29" s="113">
        <v>1003</v>
      </c>
      <c r="D29" s="113">
        <v>950</v>
      </c>
      <c r="E29" s="113">
        <v>943</v>
      </c>
      <c r="F29" s="113">
        <v>943</v>
      </c>
      <c r="G29" s="113">
        <v>957</v>
      </c>
      <c r="H29" s="113">
        <v>937</v>
      </c>
      <c r="I29" s="113">
        <v>948</v>
      </c>
      <c r="J29" s="113">
        <v>916</v>
      </c>
      <c r="K29" s="113">
        <v>942</v>
      </c>
      <c r="L29" s="113">
        <v>953</v>
      </c>
      <c r="M29" s="113">
        <v>940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</row>
    <row r="30" spans="1:46" ht="12.75" customHeight="1" x14ac:dyDescent="0.2">
      <c r="A30" s="114" t="s">
        <v>24</v>
      </c>
      <c r="B30" s="117">
        <v>16898</v>
      </c>
      <c r="C30" s="117">
        <v>16861</v>
      </c>
      <c r="D30" s="117">
        <v>17049</v>
      </c>
      <c r="E30" s="117">
        <v>17435</v>
      </c>
      <c r="F30" s="117">
        <v>17175</v>
      </c>
      <c r="G30" s="117">
        <v>17673</v>
      </c>
      <c r="H30" s="117">
        <v>18140</v>
      </c>
      <c r="I30" s="117">
        <v>18381</v>
      </c>
      <c r="J30" s="117">
        <v>19000</v>
      </c>
      <c r="K30" s="117">
        <v>19278</v>
      </c>
      <c r="L30" s="117">
        <v>19320</v>
      </c>
      <c r="M30" s="117">
        <v>19377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</row>
    <row r="31" spans="1:46" x14ac:dyDescent="0.2">
      <c r="A31" s="110" t="s">
        <v>25</v>
      </c>
      <c r="B31" s="113">
        <v>1202</v>
      </c>
      <c r="C31" s="113">
        <v>1212</v>
      </c>
      <c r="D31" s="113">
        <v>1240</v>
      </c>
      <c r="E31" s="113">
        <v>1272</v>
      </c>
      <c r="F31" s="113">
        <v>1581</v>
      </c>
      <c r="G31" s="113">
        <v>1650</v>
      </c>
      <c r="H31" s="113">
        <v>1605</v>
      </c>
      <c r="I31" s="113">
        <v>1604</v>
      </c>
      <c r="J31" s="113">
        <v>1755</v>
      </c>
      <c r="K31" s="113">
        <v>1817</v>
      </c>
      <c r="L31" s="113">
        <v>1814</v>
      </c>
      <c r="M31" s="113">
        <v>1833</v>
      </c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</row>
    <row r="32" spans="1:46" ht="13.5" customHeight="1" x14ac:dyDescent="0.2">
      <c r="A32" s="140" t="s">
        <v>67</v>
      </c>
      <c r="B32" s="124">
        <f t="shared" ref="B32:M32" si="3">SUM(B28:B31)</f>
        <v>120454</v>
      </c>
      <c r="C32" s="124">
        <f t="shared" si="3"/>
        <v>121563</v>
      </c>
      <c r="D32" s="124">
        <f t="shared" si="3"/>
        <v>119520</v>
      </c>
      <c r="E32" s="124">
        <f t="shared" si="3"/>
        <v>120036</v>
      </c>
      <c r="F32" s="124">
        <f t="shared" si="3"/>
        <v>120747</v>
      </c>
      <c r="G32" s="124">
        <f t="shared" si="3"/>
        <v>121475</v>
      </c>
      <c r="H32" s="124">
        <f>SUM(H28:H31)</f>
        <v>122977</v>
      </c>
      <c r="I32" s="124">
        <f>SUM(I28:I31)</f>
        <v>124922</v>
      </c>
      <c r="J32" s="124">
        <f>SUM(J28:J31)</f>
        <v>126399</v>
      </c>
      <c r="K32" s="124">
        <f>SUM(K28:K31)</f>
        <v>126164</v>
      </c>
      <c r="L32" s="124">
        <f>SUM(L28:L31)</f>
        <v>127234</v>
      </c>
      <c r="M32" s="124">
        <f t="shared" si="3"/>
        <v>123957</v>
      </c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</row>
    <row r="33" spans="1:46" x14ac:dyDescent="0.2"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</row>
    <row r="34" spans="1:46" x14ac:dyDescent="0.2"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</row>
    <row r="35" spans="1:46" ht="11.25" customHeight="1" x14ac:dyDescent="0.2">
      <c r="A35" s="194" t="s">
        <v>26</v>
      </c>
      <c r="B35" s="191">
        <v>2011</v>
      </c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</row>
    <row r="36" spans="1:46" x14ac:dyDescent="0.2">
      <c r="A36" s="192"/>
      <c r="B36" s="172" t="s">
        <v>99</v>
      </c>
      <c r="C36" s="172" t="s">
        <v>100</v>
      </c>
      <c r="D36" s="172" t="s">
        <v>101</v>
      </c>
      <c r="E36" s="172" t="s">
        <v>102</v>
      </c>
      <c r="F36" s="172" t="s">
        <v>103</v>
      </c>
      <c r="G36" s="172" t="s">
        <v>104</v>
      </c>
      <c r="H36" s="172" t="s">
        <v>105</v>
      </c>
      <c r="I36" s="172" t="s">
        <v>106</v>
      </c>
      <c r="J36" s="172" t="s">
        <v>107</v>
      </c>
      <c r="K36" s="172" t="s">
        <v>108</v>
      </c>
      <c r="L36" s="172" t="s">
        <v>109</v>
      </c>
      <c r="M36" s="169" t="s">
        <v>78</v>
      </c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</row>
    <row r="37" spans="1:46" x14ac:dyDescent="0.2">
      <c r="A37" s="114" t="s">
        <v>27</v>
      </c>
      <c r="B37" s="117">
        <v>28</v>
      </c>
      <c r="C37" s="117">
        <v>28</v>
      </c>
      <c r="D37" s="117">
        <v>29</v>
      </c>
      <c r="E37" s="117">
        <v>30</v>
      </c>
      <c r="F37" s="117">
        <v>32</v>
      </c>
      <c r="G37" s="117">
        <v>27</v>
      </c>
      <c r="H37" s="117">
        <v>26</v>
      </c>
      <c r="I37" s="117">
        <v>23</v>
      </c>
      <c r="J37" s="117">
        <v>22</v>
      </c>
      <c r="K37" s="117">
        <v>24</v>
      </c>
      <c r="L37" s="117">
        <v>25</v>
      </c>
      <c r="M37" s="117">
        <v>25</v>
      </c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</row>
    <row r="38" spans="1:46" ht="22.5" x14ac:dyDescent="0.2">
      <c r="A38" s="114" t="s">
        <v>31</v>
      </c>
      <c r="B38" s="165">
        <v>1310</v>
      </c>
      <c r="C38" s="165">
        <v>1316</v>
      </c>
      <c r="D38" s="165">
        <v>1304</v>
      </c>
      <c r="E38" s="165">
        <v>1150</v>
      </c>
      <c r="F38" s="165">
        <v>1202</v>
      </c>
      <c r="G38" s="165">
        <v>1177</v>
      </c>
      <c r="H38" s="165">
        <v>1215</v>
      </c>
      <c r="I38" s="165">
        <v>1245</v>
      </c>
      <c r="J38" s="165">
        <v>1254</v>
      </c>
      <c r="K38" s="165">
        <v>1248</v>
      </c>
      <c r="L38" s="165">
        <v>1204</v>
      </c>
      <c r="M38" s="165">
        <v>1201</v>
      </c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</row>
    <row r="39" spans="1:46" ht="22.5" x14ac:dyDescent="0.2">
      <c r="A39" s="114" t="s">
        <v>32</v>
      </c>
      <c r="B39" s="165">
        <v>629</v>
      </c>
      <c r="C39" s="165">
        <v>647</v>
      </c>
      <c r="D39" s="165">
        <v>670</v>
      </c>
      <c r="E39" s="165">
        <v>688</v>
      </c>
      <c r="F39" s="165">
        <v>700</v>
      </c>
      <c r="G39" s="165">
        <v>679</v>
      </c>
      <c r="H39" s="165">
        <v>601</v>
      </c>
      <c r="I39" s="165">
        <v>612</v>
      </c>
      <c r="J39" s="165">
        <v>596</v>
      </c>
      <c r="K39" s="165">
        <v>605</v>
      </c>
      <c r="L39" s="165">
        <v>620</v>
      </c>
      <c r="M39" s="165">
        <v>611</v>
      </c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</row>
    <row r="40" spans="1:46" x14ac:dyDescent="0.2">
      <c r="A40" s="110" t="s">
        <v>28</v>
      </c>
      <c r="B40" s="113">
        <v>390</v>
      </c>
      <c r="C40" s="113">
        <v>389</v>
      </c>
      <c r="D40" s="113">
        <v>390</v>
      </c>
      <c r="E40" s="113">
        <v>390</v>
      </c>
      <c r="F40" s="113">
        <v>404</v>
      </c>
      <c r="G40" s="113">
        <v>402</v>
      </c>
      <c r="H40" s="113">
        <v>386</v>
      </c>
      <c r="I40" s="113">
        <v>530</v>
      </c>
      <c r="J40" s="113">
        <v>522</v>
      </c>
      <c r="K40" s="113">
        <v>530</v>
      </c>
      <c r="L40" s="113">
        <v>524</v>
      </c>
      <c r="M40" s="113">
        <v>586</v>
      </c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</row>
    <row r="41" spans="1:46" x14ac:dyDescent="0.2">
      <c r="A41" s="114" t="s">
        <v>65</v>
      </c>
      <c r="B41" s="117">
        <v>974</v>
      </c>
      <c r="C41" s="117">
        <v>956</v>
      </c>
      <c r="D41" s="117">
        <v>980</v>
      </c>
      <c r="E41" s="117">
        <v>986</v>
      </c>
      <c r="F41" s="117">
        <v>1014</v>
      </c>
      <c r="G41" s="117">
        <v>1021</v>
      </c>
      <c r="H41" s="117">
        <v>1043</v>
      </c>
      <c r="I41" s="117">
        <v>1034</v>
      </c>
      <c r="J41" s="117">
        <v>1024</v>
      </c>
      <c r="K41" s="117">
        <v>1040</v>
      </c>
      <c r="L41" s="117">
        <v>1038</v>
      </c>
      <c r="M41" s="117">
        <v>1053</v>
      </c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</row>
    <row r="42" spans="1:46" x14ac:dyDescent="0.2">
      <c r="A42" s="110" t="s">
        <v>30</v>
      </c>
      <c r="B42" s="113">
        <v>762</v>
      </c>
      <c r="C42" s="113">
        <v>761</v>
      </c>
      <c r="D42" s="113">
        <v>785</v>
      </c>
      <c r="E42" s="113">
        <v>795</v>
      </c>
      <c r="F42" s="113">
        <v>809</v>
      </c>
      <c r="G42" s="113">
        <v>793</v>
      </c>
      <c r="H42" s="113">
        <v>756</v>
      </c>
      <c r="I42" s="113">
        <v>814</v>
      </c>
      <c r="J42" s="113">
        <v>805</v>
      </c>
      <c r="K42" s="113">
        <v>840</v>
      </c>
      <c r="L42" s="113">
        <v>839</v>
      </c>
      <c r="M42" s="113">
        <v>844</v>
      </c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</row>
    <row r="43" spans="1:46" ht="13.5" customHeight="1" x14ac:dyDescent="0.2">
      <c r="A43" s="140" t="s">
        <v>67</v>
      </c>
      <c r="B43" s="124">
        <f t="shared" ref="B43:M43" si="4">SUM(B37:B42)</f>
        <v>4093</v>
      </c>
      <c r="C43" s="124">
        <f t="shared" si="4"/>
        <v>4097</v>
      </c>
      <c r="D43" s="124">
        <f t="shared" si="4"/>
        <v>4158</v>
      </c>
      <c r="E43" s="124">
        <f t="shared" si="4"/>
        <v>4039</v>
      </c>
      <c r="F43" s="124">
        <f t="shared" si="4"/>
        <v>4161</v>
      </c>
      <c r="G43" s="124">
        <f t="shared" si="4"/>
        <v>4099</v>
      </c>
      <c r="H43" s="124">
        <f>SUM(H37:H42)</f>
        <v>4027</v>
      </c>
      <c r="I43" s="124">
        <f>SUM(I37:I42)</f>
        <v>4258</v>
      </c>
      <c r="J43" s="124">
        <f>SUM(J37:J42)</f>
        <v>4223</v>
      </c>
      <c r="K43" s="124">
        <f>SUM(K37:K42)</f>
        <v>4287</v>
      </c>
      <c r="L43" s="124">
        <f>SUM(L37:L42)</f>
        <v>4250</v>
      </c>
      <c r="M43" s="124">
        <f t="shared" si="4"/>
        <v>4320</v>
      </c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</row>
    <row r="44" spans="1:46" s="36" customFormat="1" ht="13.5" customHeight="1" x14ac:dyDescent="0.2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</row>
    <row r="45" spans="1:46" s="36" customFormat="1" ht="13.5" customHeight="1" x14ac:dyDescent="0.2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</row>
    <row r="46" spans="1:46" ht="20.25" x14ac:dyDescent="0.2">
      <c r="A46" s="57" t="s">
        <v>81</v>
      </c>
    </row>
    <row r="47" spans="1:46" ht="11.25" customHeight="1" x14ac:dyDescent="0.2">
      <c r="A47" s="188" t="s">
        <v>72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27"/>
      <c r="O47" s="27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</row>
    <row r="48" spans="1:46" ht="12.75" x14ac:dyDescent="0.2">
      <c r="A48" s="58" t="s">
        <v>70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27"/>
      <c r="O48" s="27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</row>
    <row r="49" spans="1:46" ht="12.75" x14ac:dyDescent="0.2">
      <c r="A49" s="188" t="s">
        <v>69</v>
      </c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27"/>
      <c r="O49" s="27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</row>
    <row r="50" spans="1:46" ht="12.75" x14ac:dyDescent="0.2">
      <c r="A50" s="188" t="s">
        <v>69</v>
      </c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</row>
    <row r="51" spans="1:46" ht="6" customHeight="1" x14ac:dyDescent="0.2">
      <c r="A51" s="207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</row>
    <row r="52" spans="1:46" s="31" customFormat="1" ht="6" customHeight="1" x14ac:dyDescent="0.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30"/>
      <c r="O52" s="30"/>
    </row>
    <row r="53" spans="1:46" x14ac:dyDescent="0.2">
      <c r="A53" s="193" t="s">
        <v>33</v>
      </c>
      <c r="B53" s="205">
        <v>2011</v>
      </c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</row>
    <row r="54" spans="1:46" x14ac:dyDescent="0.2">
      <c r="A54" s="192"/>
      <c r="B54" s="169" t="s">
        <v>99</v>
      </c>
      <c r="C54" s="169" t="s">
        <v>100</v>
      </c>
      <c r="D54" s="169" t="s">
        <v>101</v>
      </c>
      <c r="E54" s="169" t="s">
        <v>102</v>
      </c>
      <c r="F54" s="169" t="s">
        <v>103</v>
      </c>
      <c r="G54" s="169" t="s">
        <v>104</v>
      </c>
      <c r="H54" s="169" t="s">
        <v>105</v>
      </c>
      <c r="I54" s="169" t="s">
        <v>106</v>
      </c>
      <c r="J54" s="169" t="s">
        <v>107</v>
      </c>
      <c r="K54" s="169" t="s">
        <v>108</v>
      </c>
      <c r="L54" s="169" t="s">
        <v>109</v>
      </c>
      <c r="M54" s="168" t="s">
        <v>78</v>
      </c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</row>
    <row r="55" spans="1:46" x14ac:dyDescent="0.2">
      <c r="A55" s="114" t="s">
        <v>33</v>
      </c>
      <c r="B55" s="117">
        <v>22937</v>
      </c>
      <c r="C55" s="117">
        <v>23571</v>
      </c>
      <c r="D55" s="117">
        <v>23466</v>
      </c>
      <c r="E55" s="117">
        <v>23733</v>
      </c>
      <c r="F55" s="117">
        <v>22900</v>
      </c>
      <c r="G55" s="117">
        <v>22953</v>
      </c>
      <c r="H55" s="117">
        <v>23970</v>
      </c>
      <c r="I55" s="117">
        <v>23096</v>
      </c>
      <c r="J55" s="117">
        <v>23012</v>
      </c>
      <c r="K55" s="117">
        <v>23691</v>
      </c>
      <c r="L55" s="117">
        <v>24004</v>
      </c>
      <c r="M55" s="171">
        <v>24105</v>
      </c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</row>
    <row r="56" spans="1:46" ht="13.5" customHeight="1" x14ac:dyDescent="0.2">
      <c r="A56" s="126" t="s">
        <v>67</v>
      </c>
      <c r="B56" s="128">
        <f t="shared" ref="B56:M56" si="5">SUM(B55:B55)</f>
        <v>22937</v>
      </c>
      <c r="C56" s="128">
        <f t="shared" si="5"/>
        <v>23571</v>
      </c>
      <c r="D56" s="128">
        <f t="shared" si="5"/>
        <v>23466</v>
      </c>
      <c r="E56" s="128">
        <f t="shared" si="5"/>
        <v>23733</v>
      </c>
      <c r="F56" s="128">
        <f t="shared" si="5"/>
        <v>22900</v>
      </c>
      <c r="G56" s="128">
        <f t="shared" si="5"/>
        <v>22953</v>
      </c>
      <c r="H56" s="128">
        <f>SUM(H55:H55)</f>
        <v>23970</v>
      </c>
      <c r="I56" s="128">
        <f>SUM(I55:I55)</f>
        <v>23096</v>
      </c>
      <c r="J56" s="128">
        <f>SUM(J55:J55)</f>
        <v>23012</v>
      </c>
      <c r="K56" s="128">
        <f>SUM(K55:K55)</f>
        <v>23691</v>
      </c>
      <c r="L56" s="128">
        <f>SUM(L55:L55)</f>
        <v>24004</v>
      </c>
      <c r="M56" s="122">
        <f t="shared" si="5"/>
        <v>24105</v>
      </c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</row>
    <row r="58" spans="1:46" x14ac:dyDescent="0.2">
      <c r="A58" s="194" t="s">
        <v>34</v>
      </c>
      <c r="B58" s="191">
        <v>2011</v>
      </c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</row>
    <row r="59" spans="1:46" x14ac:dyDescent="0.2">
      <c r="A59" s="192"/>
      <c r="B59" s="169" t="s">
        <v>99</v>
      </c>
      <c r="C59" s="169" t="s">
        <v>100</v>
      </c>
      <c r="D59" s="169" t="s">
        <v>101</v>
      </c>
      <c r="E59" s="169" t="s">
        <v>102</v>
      </c>
      <c r="F59" s="169" t="s">
        <v>103</v>
      </c>
      <c r="G59" s="169" t="s">
        <v>104</v>
      </c>
      <c r="H59" s="169" t="s">
        <v>105</v>
      </c>
      <c r="I59" s="169" t="s">
        <v>106</v>
      </c>
      <c r="J59" s="169" t="s">
        <v>107</v>
      </c>
      <c r="K59" s="169" t="s">
        <v>108</v>
      </c>
      <c r="L59" s="169" t="s">
        <v>109</v>
      </c>
      <c r="M59" s="169" t="s">
        <v>78</v>
      </c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</row>
    <row r="60" spans="1:46" x14ac:dyDescent="0.2">
      <c r="A60" s="114" t="s">
        <v>35</v>
      </c>
      <c r="B60" s="117">
        <v>32451</v>
      </c>
      <c r="C60" s="117">
        <v>32546</v>
      </c>
      <c r="D60" s="117">
        <v>32582</v>
      </c>
      <c r="E60" s="117">
        <v>32794</v>
      </c>
      <c r="F60" s="117">
        <v>32616</v>
      </c>
      <c r="G60" s="117">
        <v>32959</v>
      </c>
      <c r="H60" s="117">
        <v>33336</v>
      </c>
      <c r="I60" s="117">
        <v>33158</v>
      </c>
      <c r="J60" s="117">
        <v>33186</v>
      </c>
      <c r="K60" s="117">
        <v>33246</v>
      </c>
      <c r="L60" s="117">
        <v>33762</v>
      </c>
      <c r="M60" s="117">
        <v>33856</v>
      </c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</row>
    <row r="61" spans="1:46" x14ac:dyDescent="0.2">
      <c r="A61" s="81" t="s">
        <v>36</v>
      </c>
      <c r="B61" s="82">
        <v>1513</v>
      </c>
      <c r="C61" s="82">
        <v>1524</v>
      </c>
      <c r="D61" s="82">
        <v>1501</v>
      </c>
      <c r="E61" s="82">
        <v>2184</v>
      </c>
      <c r="F61" s="82">
        <v>1464</v>
      </c>
      <c r="G61" s="82">
        <v>1954</v>
      </c>
      <c r="H61" s="82">
        <v>1657</v>
      </c>
      <c r="I61" s="82">
        <v>1557</v>
      </c>
      <c r="J61" s="82">
        <v>1571</v>
      </c>
      <c r="K61" s="82">
        <v>2108</v>
      </c>
      <c r="L61" s="82">
        <v>1624</v>
      </c>
      <c r="M61" s="82">
        <v>1853</v>
      </c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</row>
    <row r="62" spans="1:46" ht="13.5" customHeight="1" x14ac:dyDescent="0.2">
      <c r="A62" s="126" t="s">
        <v>67</v>
      </c>
      <c r="B62" s="128">
        <f t="shared" ref="B62:M62" si="6">SUM(B60:B61)</f>
        <v>33964</v>
      </c>
      <c r="C62" s="128">
        <f t="shared" si="6"/>
        <v>34070</v>
      </c>
      <c r="D62" s="128">
        <f t="shared" si="6"/>
        <v>34083</v>
      </c>
      <c r="E62" s="128">
        <f t="shared" si="6"/>
        <v>34978</v>
      </c>
      <c r="F62" s="128">
        <f t="shared" si="6"/>
        <v>34080</v>
      </c>
      <c r="G62" s="128">
        <f t="shared" si="6"/>
        <v>34913</v>
      </c>
      <c r="H62" s="128">
        <f>SUM(H60:H61)</f>
        <v>34993</v>
      </c>
      <c r="I62" s="128">
        <f>SUM(I60:I61)</f>
        <v>34715</v>
      </c>
      <c r="J62" s="128">
        <f>SUM(J60:J61)</f>
        <v>34757</v>
      </c>
      <c r="K62" s="128">
        <f>SUM(K60:K61)</f>
        <v>35354</v>
      </c>
      <c r="L62" s="128">
        <f>SUM(L60:L61)</f>
        <v>35386</v>
      </c>
      <c r="M62" s="128">
        <f t="shared" si="6"/>
        <v>35709</v>
      </c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</row>
    <row r="64" spans="1:46" x14ac:dyDescent="0.2">
      <c r="A64" s="194" t="s">
        <v>37</v>
      </c>
      <c r="B64" s="191">
        <v>2011</v>
      </c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</row>
    <row r="65" spans="1:46" x14ac:dyDescent="0.2">
      <c r="A65" s="192"/>
      <c r="B65" s="169" t="s">
        <v>99</v>
      </c>
      <c r="C65" s="169" t="s">
        <v>100</v>
      </c>
      <c r="D65" s="169" t="s">
        <v>101</v>
      </c>
      <c r="E65" s="169" t="s">
        <v>102</v>
      </c>
      <c r="F65" s="169" t="s">
        <v>103</v>
      </c>
      <c r="G65" s="169" t="s">
        <v>104</v>
      </c>
      <c r="H65" s="169" t="s">
        <v>105</v>
      </c>
      <c r="I65" s="169" t="s">
        <v>106</v>
      </c>
      <c r="J65" s="169" t="s">
        <v>107</v>
      </c>
      <c r="K65" s="169" t="s">
        <v>108</v>
      </c>
      <c r="L65" s="169" t="s">
        <v>109</v>
      </c>
      <c r="M65" s="169" t="s">
        <v>78</v>
      </c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</row>
    <row r="66" spans="1:46" x14ac:dyDescent="0.2">
      <c r="A66" s="114" t="s">
        <v>38</v>
      </c>
      <c r="B66" s="117">
        <v>7603</v>
      </c>
      <c r="C66" s="117">
        <v>7646</v>
      </c>
      <c r="D66" s="117">
        <v>7666</v>
      </c>
      <c r="E66" s="117">
        <v>8090</v>
      </c>
      <c r="F66" s="117">
        <v>8133</v>
      </c>
      <c r="G66" s="117">
        <v>8404</v>
      </c>
      <c r="H66" s="117">
        <v>8704</v>
      </c>
      <c r="I66" s="117">
        <v>8434</v>
      </c>
      <c r="J66" s="117">
        <v>8418</v>
      </c>
      <c r="K66" s="117">
        <v>8687</v>
      </c>
      <c r="L66" s="117">
        <v>8340</v>
      </c>
      <c r="M66" s="117">
        <v>8232</v>
      </c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</row>
    <row r="67" spans="1:46" x14ac:dyDescent="0.2">
      <c r="A67" s="110" t="s">
        <v>39</v>
      </c>
      <c r="B67" s="113">
        <v>3260</v>
      </c>
      <c r="C67" s="113">
        <v>3298</v>
      </c>
      <c r="D67" s="113">
        <v>3345</v>
      </c>
      <c r="E67" s="113">
        <v>3397</v>
      </c>
      <c r="F67" s="113">
        <v>3432</v>
      </c>
      <c r="G67" s="113">
        <v>3534</v>
      </c>
      <c r="H67" s="113">
        <v>3623</v>
      </c>
      <c r="I67" s="113">
        <v>3645</v>
      </c>
      <c r="J67" s="113">
        <v>3670</v>
      </c>
      <c r="K67" s="113">
        <v>3703</v>
      </c>
      <c r="L67" s="113">
        <v>3686</v>
      </c>
      <c r="M67" s="113">
        <v>3706</v>
      </c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</row>
    <row r="68" spans="1:46" x14ac:dyDescent="0.2">
      <c r="A68" s="114" t="s">
        <v>40</v>
      </c>
      <c r="B68" s="117">
        <v>4</v>
      </c>
      <c r="C68" s="117">
        <v>4</v>
      </c>
      <c r="D68" s="117">
        <v>4</v>
      </c>
      <c r="E68" s="117">
        <v>3</v>
      </c>
      <c r="F68" s="117">
        <v>3</v>
      </c>
      <c r="G68" s="117">
        <v>3</v>
      </c>
      <c r="H68" s="117">
        <v>3</v>
      </c>
      <c r="I68" s="117">
        <v>3</v>
      </c>
      <c r="J68" s="117">
        <v>3</v>
      </c>
      <c r="K68" s="117">
        <v>2</v>
      </c>
      <c r="L68" s="117">
        <v>2</v>
      </c>
      <c r="M68" s="117">
        <v>2</v>
      </c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</row>
    <row r="69" spans="1:46" x14ac:dyDescent="0.2">
      <c r="A69" s="110" t="s">
        <v>41</v>
      </c>
      <c r="B69" s="113">
        <v>858</v>
      </c>
      <c r="C69" s="113">
        <v>889</v>
      </c>
      <c r="D69" s="113">
        <v>935</v>
      </c>
      <c r="E69" s="113">
        <v>940</v>
      </c>
      <c r="F69" s="113">
        <v>940</v>
      </c>
      <c r="G69" s="113">
        <v>973</v>
      </c>
      <c r="H69" s="113">
        <v>959</v>
      </c>
      <c r="I69" s="113">
        <v>927</v>
      </c>
      <c r="J69" s="113">
        <v>858</v>
      </c>
      <c r="K69" s="113">
        <v>801</v>
      </c>
      <c r="L69" s="113">
        <v>1102</v>
      </c>
      <c r="M69" s="113">
        <v>1042</v>
      </c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</row>
    <row r="70" spans="1:46" x14ac:dyDescent="0.2">
      <c r="A70" s="114" t="s">
        <v>42</v>
      </c>
      <c r="B70" s="117">
        <v>74</v>
      </c>
      <c r="C70" s="117">
        <v>79</v>
      </c>
      <c r="D70" s="117">
        <v>85</v>
      </c>
      <c r="E70" s="117">
        <v>83</v>
      </c>
      <c r="F70" s="117">
        <v>85</v>
      </c>
      <c r="G70" s="117">
        <v>86</v>
      </c>
      <c r="H70" s="117">
        <v>92</v>
      </c>
      <c r="I70" s="117">
        <v>94</v>
      </c>
      <c r="J70" s="117">
        <v>91</v>
      </c>
      <c r="K70" s="117">
        <v>91</v>
      </c>
      <c r="L70" s="117">
        <v>90</v>
      </c>
      <c r="M70" s="117">
        <v>89</v>
      </c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</row>
    <row r="71" spans="1:46" x14ac:dyDescent="0.2">
      <c r="A71" s="110" t="s">
        <v>43</v>
      </c>
      <c r="B71" s="113">
        <v>389</v>
      </c>
      <c r="C71" s="113">
        <v>375</v>
      </c>
      <c r="D71" s="113">
        <v>396</v>
      </c>
      <c r="E71" s="113">
        <v>450</v>
      </c>
      <c r="F71" s="113">
        <v>392</v>
      </c>
      <c r="G71" s="113">
        <v>412</v>
      </c>
      <c r="H71" s="113">
        <v>444</v>
      </c>
      <c r="I71" s="113">
        <v>477</v>
      </c>
      <c r="J71" s="113">
        <v>432</v>
      </c>
      <c r="K71" s="113">
        <v>412</v>
      </c>
      <c r="L71" s="113">
        <v>423</v>
      </c>
      <c r="M71" s="113">
        <v>409</v>
      </c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</row>
    <row r="72" spans="1:46" ht="13.5" customHeight="1" x14ac:dyDescent="0.2">
      <c r="A72" s="140" t="s">
        <v>67</v>
      </c>
      <c r="B72" s="124">
        <f t="shared" ref="B72:M72" si="7">SUM(B66:B71)</f>
        <v>12188</v>
      </c>
      <c r="C72" s="124">
        <f t="shared" si="7"/>
        <v>12291</v>
      </c>
      <c r="D72" s="124">
        <f t="shared" si="7"/>
        <v>12431</v>
      </c>
      <c r="E72" s="124">
        <f t="shared" si="7"/>
        <v>12963</v>
      </c>
      <c r="F72" s="124">
        <f t="shared" si="7"/>
        <v>12985</v>
      </c>
      <c r="G72" s="124">
        <f t="shared" si="7"/>
        <v>13412</v>
      </c>
      <c r="H72" s="124">
        <f>SUM(H66:H71)</f>
        <v>13825</v>
      </c>
      <c r="I72" s="124">
        <f>SUM(I66:I71)</f>
        <v>13580</v>
      </c>
      <c r="J72" s="124">
        <f>SUM(J66:J71)</f>
        <v>13472</v>
      </c>
      <c r="K72" s="124">
        <f>SUM(K66:K71)</f>
        <v>13696</v>
      </c>
      <c r="L72" s="124">
        <f>SUM(L66:L71)</f>
        <v>13643</v>
      </c>
      <c r="M72" s="124">
        <f t="shared" si="7"/>
        <v>13480</v>
      </c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</row>
    <row r="74" spans="1:46" x14ac:dyDescent="0.2">
      <c r="A74" s="193" t="s">
        <v>44</v>
      </c>
      <c r="B74" s="205">
        <v>2011</v>
      </c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</row>
    <row r="75" spans="1:46" x14ac:dyDescent="0.2">
      <c r="A75" s="194"/>
      <c r="B75" s="168" t="s">
        <v>99</v>
      </c>
      <c r="C75" s="168" t="s">
        <v>100</v>
      </c>
      <c r="D75" s="168" t="s">
        <v>101</v>
      </c>
      <c r="E75" s="168" t="s">
        <v>102</v>
      </c>
      <c r="F75" s="168" t="s">
        <v>103</v>
      </c>
      <c r="G75" s="168" t="s">
        <v>104</v>
      </c>
      <c r="H75" s="168" t="s">
        <v>105</v>
      </c>
      <c r="I75" s="168" t="s">
        <v>106</v>
      </c>
      <c r="J75" s="168" t="s">
        <v>107</v>
      </c>
      <c r="K75" s="168" t="s">
        <v>108</v>
      </c>
      <c r="L75" s="168" t="s">
        <v>109</v>
      </c>
      <c r="M75" s="168" t="s">
        <v>78</v>
      </c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</row>
    <row r="76" spans="1:46" ht="22.5" x14ac:dyDescent="0.2">
      <c r="A76" s="176" t="s">
        <v>97</v>
      </c>
      <c r="B76" s="171">
        <v>13580</v>
      </c>
      <c r="C76" s="171">
        <v>13591</v>
      </c>
      <c r="D76" s="171">
        <v>13928</v>
      </c>
      <c r="E76" s="171">
        <v>14007</v>
      </c>
      <c r="F76" s="171">
        <v>14135</v>
      </c>
      <c r="G76" s="171">
        <v>14108</v>
      </c>
      <c r="H76" s="171">
        <v>14019</v>
      </c>
      <c r="I76" s="171">
        <v>14039</v>
      </c>
      <c r="J76" s="171">
        <v>13988</v>
      </c>
      <c r="K76" s="171">
        <v>13980</v>
      </c>
      <c r="L76" s="171">
        <v>13919</v>
      </c>
      <c r="M76" s="171">
        <v>13955</v>
      </c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</row>
    <row r="77" spans="1:46" ht="22.5" x14ac:dyDescent="0.2">
      <c r="A77" s="110" t="s">
        <v>56</v>
      </c>
      <c r="B77" s="113">
        <v>835</v>
      </c>
      <c r="C77" s="113">
        <v>872</v>
      </c>
      <c r="D77" s="113">
        <v>913</v>
      </c>
      <c r="E77" s="113">
        <v>861</v>
      </c>
      <c r="F77" s="113">
        <v>784</v>
      </c>
      <c r="G77" s="113">
        <v>756</v>
      </c>
      <c r="H77" s="113">
        <v>750</v>
      </c>
      <c r="I77" s="113">
        <v>520</v>
      </c>
      <c r="J77" s="113">
        <v>537</v>
      </c>
      <c r="K77" s="113">
        <v>542</v>
      </c>
      <c r="L77" s="113">
        <v>530</v>
      </c>
      <c r="M77" s="113">
        <v>532</v>
      </c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</row>
    <row r="78" spans="1:46" ht="22.5" x14ac:dyDescent="0.2">
      <c r="A78" s="114" t="s">
        <v>57</v>
      </c>
      <c r="B78" s="117">
        <v>589</v>
      </c>
      <c r="C78" s="117">
        <v>595</v>
      </c>
      <c r="D78" s="117">
        <v>596</v>
      </c>
      <c r="E78" s="117">
        <v>598</v>
      </c>
      <c r="F78" s="117">
        <v>597</v>
      </c>
      <c r="G78" s="117">
        <v>597</v>
      </c>
      <c r="H78" s="117">
        <v>579</v>
      </c>
      <c r="I78" s="117">
        <v>581</v>
      </c>
      <c r="J78" s="117">
        <v>585</v>
      </c>
      <c r="K78" s="117">
        <v>583</v>
      </c>
      <c r="L78" s="117">
        <v>596</v>
      </c>
      <c r="M78" s="117">
        <v>592</v>
      </c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</row>
    <row r="79" spans="1:46" x14ac:dyDescent="0.2">
      <c r="A79" s="110" t="s">
        <v>45</v>
      </c>
      <c r="B79" s="113">
        <v>699</v>
      </c>
      <c r="C79" s="113">
        <v>721</v>
      </c>
      <c r="D79" s="113">
        <v>754</v>
      </c>
      <c r="E79" s="113">
        <v>819</v>
      </c>
      <c r="F79" s="113">
        <v>791</v>
      </c>
      <c r="G79" s="113">
        <v>760</v>
      </c>
      <c r="H79" s="113">
        <v>784</v>
      </c>
      <c r="I79" s="113">
        <v>766</v>
      </c>
      <c r="J79" s="113">
        <v>776</v>
      </c>
      <c r="K79" s="113">
        <v>775</v>
      </c>
      <c r="L79" s="113">
        <v>792</v>
      </c>
      <c r="M79" s="113">
        <v>787</v>
      </c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</row>
    <row r="80" spans="1:46" x14ac:dyDescent="0.2">
      <c r="A80" s="114" t="s">
        <v>46</v>
      </c>
      <c r="B80" s="117">
        <v>1610</v>
      </c>
      <c r="C80" s="117">
        <v>1607</v>
      </c>
      <c r="D80" s="117">
        <v>1606</v>
      </c>
      <c r="E80" s="117">
        <v>1613</v>
      </c>
      <c r="F80" s="117">
        <v>1614</v>
      </c>
      <c r="G80" s="117">
        <v>1640</v>
      </c>
      <c r="H80" s="117">
        <v>1617</v>
      </c>
      <c r="I80" s="117">
        <v>1603</v>
      </c>
      <c r="J80" s="117">
        <v>1634</v>
      </c>
      <c r="K80" s="117">
        <v>1610</v>
      </c>
      <c r="L80" s="117">
        <v>1601</v>
      </c>
      <c r="M80" s="117">
        <v>1605</v>
      </c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</row>
    <row r="81" spans="1:46" x14ac:dyDescent="0.2">
      <c r="A81" s="162" t="s">
        <v>47</v>
      </c>
      <c r="B81" s="165">
        <v>5097</v>
      </c>
      <c r="C81" s="165">
        <v>4845</v>
      </c>
      <c r="D81" s="165">
        <v>5063</v>
      </c>
      <c r="E81" s="165">
        <v>5099</v>
      </c>
      <c r="F81" s="165">
        <v>5301</v>
      </c>
      <c r="G81" s="165">
        <v>5319</v>
      </c>
      <c r="H81" s="165">
        <v>5382</v>
      </c>
      <c r="I81" s="165">
        <v>4767</v>
      </c>
      <c r="J81" s="165">
        <v>4832</v>
      </c>
      <c r="K81" s="165">
        <v>4907</v>
      </c>
      <c r="L81" s="165">
        <v>5411</v>
      </c>
      <c r="M81" s="165">
        <v>5121</v>
      </c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</row>
    <row r="82" spans="1:46" x14ac:dyDescent="0.2">
      <c r="A82" s="110" t="s">
        <v>48</v>
      </c>
      <c r="B82" s="113">
        <v>10879</v>
      </c>
      <c r="C82" s="113">
        <v>11195</v>
      </c>
      <c r="D82" s="113">
        <v>11178</v>
      </c>
      <c r="E82" s="113">
        <v>11473</v>
      </c>
      <c r="F82" s="113">
        <v>11363</v>
      </c>
      <c r="G82" s="113">
        <v>11423</v>
      </c>
      <c r="H82" s="113">
        <v>11555</v>
      </c>
      <c r="I82" s="113">
        <v>11486</v>
      </c>
      <c r="J82" s="113">
        <v>11568</v>
      </c>
      <c r="K82" s="113">
        <v>11757</v>
      </c>
      <c r="L82" s="113">
        <v>11701</v>
      </c>
      <c r="M82" s="113">
        <v>11719</v>
      </c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</row>
    <row r="83" spans="1:46" x14ac:dyDescent="0.2">
      <c r="A83" s="114" t="s">
        <v>49</v>
      </c>
      <c r="B83" s="117">
        <v>297</v>
      </c>
      <c r="C83" s="117">
        <v>295</v>
      </c>
      <c r="D83" s="117">
        <v>331</v>
      </c>
      <c r="E83" s="117">
        <v>332</v>
      </c>
      <c r="F83" s="117">
        <v>290</v>
      </c>
      <c r="G83" s="117">
        <v>314</v>
      </c>
      <c r="H83" s="117">
        <v>288</v>
      </c>
      <c r="I83" s="117">
        <v>280</v>
      </c>
      <c r="J83" s="117">
        <v>277</v>
      </c>
      <c r="K83" s="117">
        <v>296</v>
      </c>
      <c r="L83" s="117">
        <v>296</v>
      </c>
      <c r="M83" s="117">
        <v>290</v>
      </c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</row>
    <row r="84" spans="1:46" x14ac:dyDescent="0.2">
      <c r="A84" s="114" t="s">
        <v>55</v>
      </c>
      <c r="B84" s="117">
        <v>493</v>
      </c>
      <c r="C84" s="117">
        <v>478</v>
      </c>
      <c r="D84" s="117">
        <v>471</v>
      </c>
      <c r="E84" s="117">
        <v>473</v>
      </c>
      <c r="F84" s="117">
        <v>465</v>
      </c>
      <c r="G84" s="117">
        <v>475</v>
      </c>
      <c r="H84" s="117">
        <v>496</v>
      </c>
      <c r="I84" s="117">
        <v>507</v>
      </c>
      <c r="J84" s="117">
        <v>506</v>
      </c>
      <c r="K84" s="117">
        <v>512</v>
      </c>
      <c r="L84" s="117">
        <v>504</v>
      </c>
      <c r="M84" s="117">
        <v>506</v>
      </c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</row>
    <row r="85" spans="1:46" x14ac:dyDescent="0.2">
      <c r="A85" s="162" t="s">
        <v>54</v>
      </c>
      <c r="B85" s="165">
        <v>7</v>
      </c>
      <c r="C85" s="165">
        <v>7</v>
      </c>
      <c r="D85" s="165">
        <v>8</v>
      </c>
      <c r="E85" s="165">
        <v>7</v>
      </c>
      <c r="F85" s="165">
        <v>7</v>
      </c>
      <c r="G85" s="165">
        <v>8</v>
      </c>
      <c r="H85" s="165">
        <v>9</v>
      </c>
      <c r="I85" s="165">
        <v>9</v>
      </c>
      <c r="J85" s="165">
        <v>8</v>
      </c>
      <c r="K85" s="165">
        <v>7</v>
      </c>
      <c r="L85" s="165">
        <v>6</v>
      </c>
      <c r="M85" s="165">
        <v>6</v>
      </c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</row>
    <row r="86" spans="1:46" x14ac:dyDescent="0.2">
      <c r="A86" s="110" t="s">
        <v>50</v>
      </c>
      <c r="B86" s="113">
        <v>281</v>
      </c>
      <c r="C86" s="113">
        <v>283</v>
      </c>
      <c r="D86" s="113">
        <v>293</v>
      </c>
      <c r="E86" s="113">
        <v>295</v>
      </c>
      <c r="F86" s="113">
        <v>284</v>
      </c>
      <c r="G86" s="113">
        <v>285</v>
      </c>
      <c r="H86" s="113">
        <v>293</v>
      </c>
      <c r="I86" s="113">
        <v>294</v>
      </c>
      <c r="J86" s="113">
        <v>292</v>
      </c>
      <c r="K86" s="113">
        <v>297</v>
      </c>
      <c r="L86" s="113">
        <v>295</v>
      </c>
      <c r="M86" s="113">
        <v>292</v>
      </c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</row>
    <row r="87" spans="1:46" x14ac:dyDescent="0.2">
      <c r="A87" s="114" t="s">
        <v>51</v>
      </c>
      <c r="B87" s="117">
        <v>748</v>
      </c>
      <c r="C87" s="117">
        <v>772</v>
      </c>
      <c r="D87" s="117">
        <v>774</v>
      </c>
      <c r="E87" s="117">
        <v>778</v>
      </c>
      <c r="F87" s="117">
        <v>786</v>
      </c>
      <c r="G87" s="117">
        <v>807</v>
      </c>
      <c r="H87" s="117">
        <v>807</v>
      </c>
      <c r="I87" s="117">
        <v>814</v>
      </c>
      <c r="J87" s="117">
        <v>816</v>
      </c>
      <c r="K87" s="117">
        <v>812</v>
      </c>
      <c r="L87" s="117">
        <v>808</v>
      </c>
      <c r="M87" s="117">
        <v>813</v>
      </c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</row>
    <row r="88" spans="1:46" x14ac:dyDescent="0.2">
      <c r="A88" s="114" t="s">
        <v>52</v>
      </c>
      <c r="B88" s="117">
        <v>180</v>
      </c>
      <c r="C88" s="117">
        <v>176</v>
      </c>
      <c r="D88" s="117">
        <v>178</v>
      </c>
      <c r="E88" s="117">
        <v>182</v>
      </c>
      <c r="F88" s="117">
        <v>183</v>
      </c>
      <c r="G88" s="117">
        <v>188</v>
      </c>
      <c r="H88" s="117">
        <v>188</v>
      </c>
      <c r="I88" s="117">
        <v>196</v>
      </c>
      <c r="J88" s="117">
        <v>203</v>
      </c>
      <c r="K88" s="117">
        <v>205</v>
      </c>
      <c r="L88" s="117">
        <v>205</v>
      </c>
      <c r="M88" s="117">
        <v>201</v>
      </c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</row>
    <row r="89" spans="1:46" x14ac:dyDescent="0.2">
      <c r="A89" s="162" t="s">
        <v>53</v>
      </c>
      <c r="B89" s="165">
        <v>1068</v>
      </c>
      <c r="C89" s="165">
        <v>1068</v>
      </c>
      <c r="D89" s="165">
        <v>1056</v>
      </c>
      <c r="E89" s="165">
        <v>1145</v>
      </c>
      <c r="F89" s="165">
        <v>1091</v>
      </c>
      <c r="G89" s="165">
        <v>1128</v>
      </c>
      <c r="H89" s="165">
        <v>1230</v>
      </c>
      <c r="I89" s="165">
        <v>1147</v>
      </c>
      <c r="J89" s="165">
        <v>1157</v>
      </c>
      <c r="K89" s="165">
        <v>1196</v>
      </c>
      <c r="L89" s="165">
        <v>1174</v>
      </c>
      <c r="M89" s="165">
        <v>1229</v>
      </c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</row>
    <row r="90" spans="1:46" ht="13.5" customHeight="1" x14ac:dyDescent="0.2">
      <c r="A90" s="140" t="s">
        <v>67</v>
      </c>
      <c r="B90" s="124">
        <f t="shared" ref="B90:M90" si="8">SUM(B76:B89)</f>
        <v>36363</v>
      </c>
      <c r="C90" s="124">
        <f t="shared" si="8"/>
        <v>36505</v>
      </c>
      <c r="D90" s="124">
        <f t="shared" si="8"/>
        <v>37149</v>
      </c>
      <c r="E90" s="124">
        <f t="shared" si="8"/>
        <v>37682</v>
      </c>
      <c r="F90" s="124">
        <f t="shared" si="8"/>
        <v>37691</v>
      </c>
      <c r="G90" s="124">
        <f t="shared" si="8"/>
        <v>37808</v>
      </c>
      <c r="H90" s="124">
        <f>SUM(H76:H89)</f>
        <v>37997</v>
      </c>
      <c r="I90" s="124">
        <f>SUM(I76:I89)</f>
        <v>37009</v>
      </c>
      <c r="J90" s="124">
        <f>SUM(J76:J89)</f>
        <v>37179</v>
      </c>
      <c r="K90" s="124">
        <f>SUM(K76:K89)</f>
        <v>37479</v>
      </c>
      <c r="L90" s="124">
        <f>SUM(L76:L89)</f>
        <v>37838</v>
      </c>
      <c r="M90" s="124">
        <f t="shared" si="8"/>
        <v>37648</v>
      </c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</row>
    <row r="91" spans="1:46" ht="15" customHeight="1" x14ac:dyDescent="0.2">
      <c r="A91" s="57"/>
    </row>
    <row r="92" spans="1:46" ht="20.25" x14ac:dyDescent="0.2">
      <c r="A92" s="57" t="s">
        <v>81</v>
      </c>
    </row>
    <row r="93" spans="1:46" ht="11.25" customHeight="1" x14ac:dyDescent="0.2">
      <c r="A93" s="188" t="s">
        <v>72</v>
      </c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27"/>
      <c r="O93" s="27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</row>
    <row r="94" spans="1:46" ht="12.75" x14ac:dyDescent="0.2">
      <c r="A94" s="58" t="s">
        <v>70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27"/>
      <c r="O94" s="27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</row>
    <row r="95" spans="1:46" ht="12.75" x14ac:dyDescent="0.2">
      <c r="A95" s="188" t="s">
        <v>69</v>
      </c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27"/>
      <c r="O95" s="27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</row>
    <row r="96" spans="1:46" ht="12.75" x14ac:dyDescent="0.2">
      <c r="A96" s="188">
        <v>2011</v>
      </c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</row>
    <row r="97" spans="1:46" x14ac:dyDescent="0.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</row>
    <row r="98" spans="1:46" x14ac:dyDescent="0.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</row>
    <row r="99" spans="1:46" ht="11.25" customHeight="1" x14ac:dyDescent="0.2">
      <c r="A99" s="194" t="s">
        <v>58</v>
      </c>
      <c r="B99" s="191">
        <v>2011</v>
      </c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</row>
    <row r="100" spans="1:46" x14ac:dyDescent="0.2">
      <c r="A100" s="192"/>
      <c r="B100" s="169" t="s">
        <v>99</v>
      </c>
      <c r="C100" s="169" t="s">
        <v>100</v>
      </c>
      <c r="D100" s="169" t="s">
        <v>101</v>
      </c>
      <c r="E100" s="169" t="s">
        <v>102</v>
      </c>
      <c r="F100" s="169" t="s">
        <v>103</v>
      </c>
      <c r="G100" s="169" t="s">
        <v>104</v>
      </c>
      <c r="H100" s="169" t="s">
        <v>105</v>
      </c>
      <c r="I100" s="169" t="s">
        <v>106</v>
      </c>
      <c r="J100" s="169" t="s">
        <v>107</v>
      </c>
      <c r="K100" s="169" t="s">
        <v>108</v>
      </c>
      <c r="L100" s="169" t="s">
        <v>109</v>
      </c>
      <c r="M100" s="169" t="s">
        <v>78</v>
      </c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</row>
    <row r="101" spans="1:46" ht="22.5" x14ac:dyDescent="0.2">
      <c r="A101" s="114" t="s">
        <v>66</v>
      </c>
      <c r="B101" s="117">
        <v>39568</v>
      </c>
      <c r="C101" s="117">
        <v>40328</v>
      </c>
      <c r="D101" s="117">
        <v>40613</v>
      </c>
      <c r="E101" s="117">
        <v>39734</v>
      </c>
      <c r="F101" s="117">
        <v>39493</v>
      </c>
      <c r="G101" s="117">
        <v>39026</v>
      </c>
      <c r="H101" s="117">
        <v>36569</v>
      </c>
      <c r="I101" s="117">
        <v>38334</v>
      </c>
      <c r="J101" s="117">
        <v>40655</v>
      </c>
      <c r="K101" s="117">
        <v>41074</v>
      </c>
      <c r="L101" s="117">
        <v>41266</v>
      </c>
      <c r="M101" s="117">
        <v>37922</v>
      </c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</row>
    <row r="102" spans="1:46" ht="13.5" customHeight="1" x14ac:dyDescent="0.2">
      <c r="A102" s="140" t="s">
        <v>67</v>
      </c>
      <c r="B102" s="124">
        <f t="shared" ref="B102:M102" si="9">SUM(B101:B101)</f>
        <v>39568</v>
      </c>
      <c r="C102" s="124">
        <f t="shared" si="9"/>
        <v>40328</v>
      </c>
      <c r="D102" s="124">
        <f t="shared" si="9"/>
        <v>40613</v>
      </c>
      <c r="E102" s="124">
        <f t="shared" si="9"/>
        <v>39734</v>
      </c>
      <c r="F102" s="124">
        <f t="shared" si="9"/>
        <v>39493</v>
      </c>
      <c r="G102" s="124">
        <f t="shared" si="9"/>
        <v>39026</v>
      </c>
      <c r="H102" s="124">
        <f>SUM(H101:H101)</f>
        <v>36569</v>
      </c>
      <c r="I102" s="124">
        <f>SUM(I101:I101)</f>
        <v>38334</v>
      </c>
      <c r="J102" s="124">
        <f>SUM(J101:J101)</f>
        <v>40655</v>
      </c>
      <c r="K102" s="124">
        <f>SUM(K101:K101)</f>
        <v>41074</v>
      </c>
      <c r="L102" s="124">
        <f>SUM(L101:L101)</f>
        <v>41266</v>
      </c>
      <c r="M102" s="124">
        <f t="shared" si="9"/>
        <v>37922</v>
      </c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</row>
    <row r="105" spans="1:46" x14ac:dyDescent="0.2">
      <c r="A105" s="194" t="s">
        <v>60</v>
      </c>
      <c r="B105" s="191">
        <v>2011</v>
      </c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</row>
    <row r="106" spans="1:46" x14ac:dyDescent="0.2">
      <c r="A106" s="194"/>
      <c r="B106" s="168" t="s">
        <v>99</v>
      </c>
      <c r="C106" s="168" t="s">
        <v>100</v>
      </c>
      <c r="D106" s="168" t="s">
        <v>101</v>
      </c>
      <c r="E106" s="168" t="s">
        <v>102</v>
      </c>
      <c r="F106" s="168" t="s">
        <v>103</v>
      </c>
      <c r="G106" s="168" t="s">
        <v>104</v>
      </c>
      <c r="H106" s="168" t="s">
        <v>105</v>
      </c>
      <c r="I106" s="168" t="s">
        <v>106</v>
      </c>
      <c r="J106" s="168" t="s">
        <v>107</v>
      </c>
      <c r="K106" s="168" t="s">
        <v>108</v>
      </c>
      <c r="L106" s="168" t="s">
        <v>109</v>
      </c>
      <c r="M106" s="168" t="s">
        <v>78</v>
      </c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</row>
    <row r="107" spans="1:46" x14ac:dyDescent="0.2">
      <c r="A107" s="102" t="s">
        <v>61</v>
      </c>
      <c r="B107" s="105">
        <v>4039</v>
      </c>
      <c r="C107" s="105">
        <v>4080</v>
      </c>
      <c r="D107" s="105">
        <v>4102</v>
      </c>
      <c r="E107" s="105">
        <v>4051</v>
      </c>
      <c r="F107" s="105">
        <v>4094</v>
      </c>
      <c r="G107" s="105">
        <v>4118</v>
      </c>
      <c r="H107" s="105">
        <v>4138</v>
      </c>
      <c r="I107" s="105">
        <v>4165</v>
      </c>
      <c r="J107" s="105">
        <v>4228</v>
      </c>
      <c r="K107" s="105">
        <v>4330</v>
      </c>
      <c r="L107" s="105">
        <v>4365</v>
      </c>
      <c r="M107" s="105">
        <v>4323</v>
      </c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</row>
    <row r="108" spans="1:46" x14ac:dyDescent="0.2">
      <c r="A108" s="114" t="s">
        <v>62</v>
      </c>
      <c r="B108" s="117">
        <v>11102</v>
      </c>
      <c r="C108" s="117">
        <v>11002</v>
      </c>
      <c r="D108" s="117">
        <v>11068</v>
      </c>
      <c r="E108" s="117">
        <v>11409</v>
      </c>
      <c r="F108" s="117">
        <v>11494</v>
      </c>
      <c r="G108" s="117">
        <v>11338</v>
      </c>
      <c r="H108" s="117">
        <v>11770</v>
      </c>
      <c r="I108" s="117">
        <v>11796</v>
      </c>
      <c r="J108" s="117">
        <v>11860</v>
      </c>
      <c r="K108" s="117">
        <v>11891</v>
      </c>
      <c r="L108" s="117">
        <v>11987</v>
      </c>
      <c r="M108" s="117">
        <v>11082</v>
      </c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</row>
    <row r="109" spans="1:46" x14ac:dyDescent="0.2">
      <c r="A109" s="110" t="s">
        <v>64</v>
      </c>
      <c r="B109" s="113">
        <v>2398</v>
      </c>
      <c r="C109" s="113">
        <v>2408</v>
      </c>
      <c r="D109" s="113">
        <v>2407</v>
      </c>
      <c r="E109" s="113">
        <v>2385</v>
      </c>
      <c r="F109" s="113">
        <v>2420</v>
      </c>
      <c r="G109" s="113">
        <v>2455</v>
      </c>
      <c r="H109" s="113">
        <v>2411</v>
      </c>
      <c r="I109" s="113">
        <v>2434</v>
      </c>
      <c r="J109" s="113">
        <v>2462</v>
      </c>
      <c r="K109" s="113">
        <v>2464</v>
      </c>
      <c r="L109" s="113">
        <v>2491</v>
      </c>
      <c r="M109" s="113">
        <v>2490</v>
      </c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</row>
    <row r="110" spans="1:46" x14ac:dyDescent="0.2">
      <c r="A110" s="114" t="s">
        <v>63</v>
      </c>
      <c r="B110" s="117">
        <v>406</v>
      </c>
      <c r="C110" s="117">
        <v>414</v>
      </c>
      <c r="D110" s="117">
        <v>413</v>
      </c>
      <c r="E110" s="117">
        <v>422</v>
      </c>
      <c r="F110" s="117">
        <v>409</v>
      </c>
      <c r="G110" s="117">
        <v>403</v>
      </c>
      <c r="H110" s="117">
        <v>386</v>
      </c>
      <c r="I110" s="117">
        <v>418</v>
      </c>
      <c r="J110" s="117">
        <v>417</v>
      </c>
      <c r="K110" s="117">
        <v>403</v>
      </c>
      <c r="L110" s="117">
        <v>403</v>
      </c>
      <c r="M110" s="117">
        <v>453</v>
      </c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</row>
    <row r="111" spans="1:46" ht="13.5" customHeight="1" x14ac:dyDescent="0.2">
      <c r="A111" s="140" t="s">
        <v>67</v>
      </c>
      <c r="B111" s="124">
        <f t="shared" ref="B111:M111" si="10">SUM(B107:B110)</f>
        <v>17945</v>
      </c>
      <c r="C111" s="124">
        <f t="shared" si="10"/>
        <v>17904</v>
      </c>
      <c r="D111" s="124">
        <f t="shared" si="10"/>
        <v>17990</v>
      </c>
      <c r="E111" s="124">
        <f t="shared" si="10"/>
        <v>18267</v>
      </c>
      <c r="F111" s="124">
        <f t="shared" si="10"/>
        <v>18417</v>
      </c>
      <c r="G111" s="124">
        <f t="shared" si="10"/>
        <v>18314</v>
      </c>
      <c r="H111" s="124">
        <f>SUM(H107:H110)</f>
        <v>18705</v>
      </c>
      <c r="I111" s="124">
        <f>SUM(I107:I110)</f>
        <v>18813</v>
      </c>
      <c r="J111" s="124">
        <f>SUM(J107:J110)</f>
        <v>18967</v>
      </c>
      <c r="K111" s="124">
        <f>SUM(K107:K110)</f>
        <v>19088</v>
      </c>
      <c r="L111" s="124">
        <f>SUM(L107:L110)</f>
        <v>19246</v>
      </c>
      <c r="M111" s="124">
        <f t="shared" si="10"/>
        <v>18348</v>
      </c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</row>
    <row r="114" spans="1:46" ht="11.25" customHeight="1" x14ac:dyDescent="0.2">
      <c r="A114" s="194" t="s">
        <v>11</v>
      </c>
      <c r="B114" s="191">
        <v>2011</v>
      </c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</row>
    <row r="115" spans="1:46" x14ac:dyDescent="0.2">
      <c r="A115" s="194"/>
      <c r="B115" s="168" t="s">
        <v>99</v>
      </c>
      <c r="C115" s="168" t="s">
        <v>100</v>
      </c>
      <c r="D115" s="168" t="s">
        <v>101</v>
      </c>
      <c r="E115" s="168" t="s">
        <v>102</v>
      </c>
      <c r="F115" s="168" t="s">
        <v>103</v>
      </c>
      <c r="G115" s="168" t="s">
        <v>104</v>
      </c>
      <c r="H115" s="168" t="s">
        <v>105</v>
      </c>
      <c r="I115" s="168" t="s">
        <v>106</v>
      </c>
      <c r="J115" s="168" t="s">
        <v>107</v>
      </c>
      <c r="K115" s="168" t="s">
        <v>108</v>
      </c>
      <c r="L115" s="168" t="s">
        <v>109</v>
      </c>
      <c r="M115" s="168" t="s">
        <v>78</v>
      </c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</row>
    <row r="116" spans="1:46" x14ac:dyDescent="0.2">
      <c r="A116" s="102" t="s">
        <v>14</v>
      </c>
      <c r="B116" s="105">
        <v>3478</v>
      </c>
      <c r="C116" s="105">
        <v>3496</v>
      </c>
      <c r="D116" s="105">
        <v>3522</v>
      </c>
      <c r="E116" s="105">
        <v>3471</v>
      </c>
      <c r="F116" s="105">
        <v>3487</v>
      </c>
      <c r="G116" s="105">
        <v>3465</v>
      </c>
      <c r="H116" s="105">
        <v>3528</v>
      </c>
      <c r="I116" s="105">
        <v>3590</v>
      </c>
      <c r="J116" s="105">
        <v>3668</v>
      </c>
      <c r="K116" s="105">
        <v>3619</v>
      </c>
      <c r="L116" s="105">
        <v>3657</v>
      </c>
      <c r="M116" s="60">
        <v>3599</v>
      </c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</row>
    <row r="117" spans="1:46" x14ac:dyDescent="0.2">
      <c r="A117" s="158" t="s">
        <v>15</v>
      </c>
      <c r="B117" s="161">
        <v>2319</v>
      </c>
      <c r="C117" s="161">
        <v>2331</v>
      </c>
      <c r="D117" s="161">
        <v>2346</v>
      </c>
      <c r="E117" s="161">
        <v>2342</v>
      </c>
      <c r="F117" s="161">
        <v>2346</v>
      </c>
      <c r="G117" s="161">
        <v>2337</v>
      </c>
      <c r="H117" s="161">
        <v>2318</v>
      </c>
      <c r="I117" s="161">
        <v>2318</v>
      </c>
      <c r="J117" s="161">
        <v>2340</v>
      </c>
      <c r="K117" s="161">
        <v>2363</v>
      </c>
      <c r="L117" s="161">
        <v>2369</v>
      </c>
      <c r="M117" s="105">
        <v>2358</v>
      </c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</row>
    <row r="118" spans="1:46" ht="13.5" customHeight="1" x14ac:dyDescent="0.2">
      <c r="A118" s="140" t="s">
        <v>67</v>
      </c>
      <c r="B118" s="124">
        <f t="shared" ref="B118:M118" si="11">SUM(B116:B117)</f>
        <v>5797</v>
      </c>
      <c r="C118" s="124">
        <f t="shared" si="11"/>
        <v>5827</v>
      </c>
      <c r="D118" s="124">
        <f t="shared" si="11"/>
        <v>5868</v>
      </c>
      <c r="E118" s="124">
        <f t="shared" si="11"/>
        <v>5813</v>
      </c>
      <c r="F118" s="124">
        <f t="shared" si="11"/>
        <v>5833</v>
      </c>
      <c r="G118" s="124">
        <f t="shared" si="11"/>
        <v>5802</v>
      </c>
      <c r="H118" s="124">
        <f>SUM(H116:H117)</f>
        <v>5846</v>
      </c>
      <c r="I118" s="124">
        <f>SUM(I116:I117)</f>
        <v>5908</v>
      </c>
      <c r="J118" s="124">
        <f>SUM(J116:J117)</f>
        <v>6008</v>
      </c>
      <c r="K118" s="124">
        <f>SUM(K116:K117)</f>
        <v>5982</v>
      </c>
      <c r="L118" s="124">
        <f>SUM(L116:L117)</f>
        <v>6026</v>
      </c>
      <c r="M118" s="124">
        <f t="shared" si="11"/>
        <v>5957</v>
      </c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</row>
    <row r="121" spans="1:46" x14ac:dyDescent="0.2">
      <c r="A121" s="194" t="s">
        <v>71</v>
      </c>
      <c r="B121" s="191">
        <v>2011</v>
      </c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</row>
    <row r="122" spans="1:46" x14ac:dyDescent="0.2">
      <c r="A122" s="192"/>
      <c r="B122" s="169" t="s">
        <v>99</v>
      </c>
      <c r="C122" s="169" t="s">
        <v>100</v>
      </c>
      <c r="D122" s="169" t="s">
        <v>101</v>
      </c>
      <c r="E122" s="169" t="s">
        <v>102</v>
      </c>
      <c r="F122" s="169" t="s">
        <v>103</v>
      </c>
      <c r="G122" s="169" t="s">
        <v>104</v>
      </c>
      <c r="H122" s="169" t="s">
        <v>105</v>
      </c>
      <c r="I122" s="169" t="s">
        <v>106</v>
      </c>
      <c r="J122" s="169" t="s">
        <v>107</v>
      </c>
      <c r="K122" s="169" t="s">
        <v>108</v>
      </c>
      <c r="L122" s="169" t="s">
        <v>109</v>
      </c>
      <c r="M122" s="169" t="s">
        <v>78</v>
      </c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</row>
    <row r="123" spans="1:46" x14ac:dyDescent="0.2">
      <c r="A123" s="114" t="s">
        <v>95</v>
      </c>
      <c r="B123" s="117">
        <v>138441</v>
      </c>
      <c r="C123" s="117">
        <v>139224</v>
      </c>
      <c r="D123" s="117">
        <v>140078</v>
      </c>
      <c r="E123" s="117">
        <v>140536</v>
      </c>
      <c r="F123" s="117">
        <v>140876</v>
      </c>
      <c r="G123" s="117">
        <v>141102</v>
      </c>
      <c r="H123" s="117">
        <v>141102</v>
      </c>
      <c r="I123" s="117">
        <v>141224</v>
      </c>
      <c r="J123" s="117">
        <v>141880</v>
      </c>
      <c r="K123" s="117">
        <v>142301</v>
      </c>
      <c r="L123" s="117">
        <v>142710</v>
      </c>
      <c r="M123" s="117">
        <v>142536</v>
      </c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</row>
    <row r="124" spans="1:46" x14ac:dyDescent="0.2">
      <c r="A124" s="110" t="s">
        <v>96</v>
      </c>
      <c r="B124" s="113">
        <v>220</v>
      </c>
      <c r="C124" s="113">
        <v>235</v>
      </c>
      <c r="D124" s="113">
        <v>206</v>
      </c>
      <c r="E124" s="113">
        <v>188</v>
      </c>
      <c r="F124" s="113">
        <v>176</v>
      </c>
      <c r="G124" s="113">
        <v>197</v>
      </c>
      <c r="H124" s="113">
        <v>182</v>
      </c>
      <c r="I124" s="113">
        <v>183</v>
      </c>
      <c r="J124" s="113">
        <v>181</v>
      </c>
      <c r="K124" s="113">
        <v>225</v>
      </c>
      <c r="L124" s="113">
        <v>232</v>
      </c>
      <c r="M124" s="113">
        <v>238</v>
      </c>
      <c r="W124" s="120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</row>
    <row r="125" spans="1:46" x14ac:dyDescent="0.2">
      <c r="A125" s="114" t="s">
        <v>16</v>
      </c>
      <c r="B125" s="117">
        <v>28372</v>
      </c>
      <c r="C125" s="117">
        <v>28439</v>
      </c>
      <c r="D125" s="117">
        <v>28853</v>
      </c>
      <c r="E125" s="117">
        <v>28710</v>
      </c>
      <c r="F125" s="117">
        <v>29086</v>
      </c>
      <c r="G125" s="117">
        <v>28988</v>
      </c>
      <c r="H125" s="117">
        <v>29399</v>
      </c>
      <c r="I125" s="117">
        <v>29250</v>
      </c>
      <c r="J125" s="117">
        <v>29445</v>
      </c>
      <c r="K125" s="117">
        <v>29822</v>
      </c>
      <c r="L125" s="117">
        <v>29933</v>
      </c>
      <c r="M125" s="117">
        <v>30482</v>
      </c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</row>
    <row r="126" spans="1:46" ht="13.5" customHeight="1" x14ac:dyDescent="0.2">
      <c r="A126" s="140" t="s">
        <v>67</v>
      </c>
      <c r="B126" s="124">
        <f t="shared" ref="B126:M126" si="12">SUM(B123:B125)</f>
        <v>167033</v>
      </c>
      <c r="C126" s="124">
        <f t="shared" si="12"/>
        <v>167898</v>
      </c>
      <c r="D126" s="124">
        <f t="shared" si="12"/>
        <v>169137</v>
      </c>
      <c r="E126" s="124">
        <f t="shared" si="12"/>
        <v>169434</v>
      </c>
      <c r="F126" s="124">
        <f t="shared" si="12"/>
        <v>170138</v>
      </c>
      <c r="G126" s="124">
        <f t="shared" si="12"/>
        <v>170287</v>
      </c>
      <c r="H126" s="124">
        <f>SUM(H123:H125)</f>
        <v>170683</v>
      </c>
      <c r="I126" s="124">
        <f>SUM(I123:I125)</f>
        <v>170657</v>
      </c>
      <c r="J126" s="124">
        <f>SUM(J123:J125)</f>
        <v>171506</v>
      </c>
      <c r="K126" s="124">
        <f>SUM(K123:K125)</f>
        <v>172348</v>
      </c>
      <c r="L126" s="124">
        <f>SUM(L123:L125)</f>
        <v>172875</v>
      </c>
      <c r="M126" s="124">
        <f t="shared" si="12"/>
        <v>173256</v>
      </c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</row>
    <row r="129" spans="1:46" ht="11.25" customHeight="1" x14ac:dyDescent="0.2">
      <c r="A129" s="194" t="s">
        <v>13</v>
      </c>
      <c r="B129" s="191">
        <v>2011</v>
      </c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</row>
    <row r="130" spans="1:46" x14ac:dyDescent="0.2">
      <c r="A130" s="192"/>
      <c r="B130" s="169" t="s">
        <v>99</v>
      </c>
      <c r="C130" s="169" t="s">
        <v>100</v>
      </c>
      <c r="D130" s="169" t="s">
        <v>101</v>
      </c>
      <c r="E130" s="169" t="s">
        <v>102</v>
      </c>
      <c r="F130" s="169" t="s">
        <v>103</v>
      </c>
      <c r="G130" s="169" t="s">
        <v>104</v>
      </c>
      <c r="H130" s="169" t="s">
        <v>105</v>
      </c>
      <c r="I130" s="169" t="s">
        <v>106</v>
      </c>
      <c r="J130" s="169" t="s">
        <v>107</v>
      </c>
      <c r="K130" s="169" t="s">
        <v>108</v>
      </c>
      <c r="L130" s="169" t="s">
        <v>109</v>
      </c>
      <c r="M130" s="169" t="s">
        <v>78</v>
      </c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</row>
    <row r="131" spans="1:46" ht="22.5" x14ac:dyDescent="0.2">
      <c r="A131" s="114" t="s">
        <v>13</v>
      </c>
      <c r="B131" s="117">
        <v>126</v>
      </c>
      <c r="C131" s="117">
        <v>124</v>
      </c>
      <c r="D131" s="117">
        <v>123</v>
      </c>
      <c r="E131" s="117">
        <v>122</v>
      </c>
      <c r="F131" s="117">
        <v>121</v>
      </c>
      <c r="G131" s="117">
        <v>121</v>
      </c>
      <c r="H131" s="117">
        <v>115</v>
      </c>
      <c r="I131" s="117">
        <v>115</v>
      </c>
      <c r="J131" s="117">
        <v>115</v>
      </c>
      <c r="K131" s="117">
        <v>119</v>
      </c>
      <c r="L131" s="117">
        <v>122</v>
      </c>
      <c r="M131" s="117">
        <v>123</v>
      </c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</row>
    <row r="132" spans="1:46" ht="13.5" customHeight="1" x14ac:dyDescent="0.2">
      <c r="A132" s="140" t="s">
        <v>67</v>
      </c>
      <c r="B132" s="124">
        <f t="shared" ref="B132:M132" si="13">SUM(B131:B131)</f>
        <v>126</v>
      </c>
      <c r="C132" s="124">
        <f t="shared" si="13"/>
        <v>124</v>
      </c>
      <c r="D132" s="124">
        <f t="shared" si="13"/>
        <v>123</v>
      </c>
      <c r="E132" s="124">
        <f t="shared" si="13"/>
        <v>122</v>
      </c>
      <c r="F132" s="124">
        <f t="shared" si="13"/>
        <v>121</v>
      </c>
      <c r="G132" s="124">
        <f t="shared" si="13"/>
        <v>121</v>
      </c>
      <c r="H132" s="124">
        <f>SUM(H131:H131)</f>
        <v>115</v>
      </c>
      <c r="I132" s="124">
        <f>SUM(I131:I131)</f>
        <v>115</v>
      </c>
      <c r="J132" s="124">
        <f>SUM(J131:J131)</f>
        <v>115</v>
      </c>
      <c r="K132" s="124">
        <f>SUM(K131:K131)</f>
        <v>119</v>
      </c>
      <c r="L132" s="124">
        <f>SUM(L131:L131)</f>
        <v>122</v>
      </c>
      <c r="M132" s="124">
        <f t="shared" si="13"/>
        <v>123</v>
      </c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</row>
    <row r="133" spans="1:46" ht="8.25" customHeight="1" x14ac:dyDescent="0.2"/>
    <row r="134" spans="1:46" s="32" customFormat="1" x14ac:dyDescent="0.2">
      <c r="A134" s="73" t="s">
        <v>77</v>
      </c>
      <c r="B134" s="75">
        <f t="shared" ref="B134:M134" si="14">+B11+B17+B23+B32+B43+B56+B62+B72+B90+B102+B111+B118+B126+B132</f>
        <v>480623</v>
      </c>
      <c r="C134" s="75">
        <f t="shared" si="14"/>
        <v>484284</v>
      </c>
      <c r="D134" s="75">
        <f t="shared" si="14"/>
        <v>484671</v>
      </c>
      <c r="E134" s="75">
        <f t="shared" si="14"/>
        <v>487084</v>
      </c>
      <c r="F134" s="75">
        <f t="shared" si="14"/>
        <v>487056</v>
      </c>
      <c r="G134" s="75">
        <f t="shared" si="14"/>
        <v>488765</v>
      </c>
      <c r="H134" s="75">
        <f t="shared" si="14"/>
        <v>490284</v>
      </c>
      <c r="I134" s="75">
        <f t="shared" si="14"/>
        <v>492224</v>
      </c>
      <c r="J134" s="75">
        <f t="shared" si="14"/>
        <v>497217</v>
      </c>
      <c r="K134" s="75">
        <f t="shared" si="14"/>
        <v>500331</v>
      </c>
      <c r="L134" s="75">
        <f t="shared" si="14"/>
        <v>503078</v>
      </c>
      <c r="M134" s="75">
        <f t="shared" si="14"/>
        <v>496044</v>
      </c>
    </row>
    <row r="136" spans="1:46" x14ac:dyDescent="0.2">
      <c r="A136" s="71" t="s">
        <v>110</v>
      </c>
    </row>
  </sheetData>
  <mergeCells count="38">
    <mergeCell ref="B129:M129"/>
    <mergeCell ref="A121:A122"/>
    <mergeCell ref="A129:A130"/>
    <mergeCell ref="A99:A100"/>
    <mergeCell ref="A105:A106"/>
    <mergeCell ref="B99:M99"/>
    <mergeCell ref="B105:M105"/>
    <mergeCell ref="B114:M114"/>
    <mergeCell ref="B121:M121"/>
    <mergeCell ref="A114:A115"/>
    <mergeCell ref="B35:M35"/>
    <mergeCell ref="A95:M95"/>
    <mergeCell ref="A53:A54"/>
    <mergeCell ref="A58:A59"/>
    <mergeCell ref="A64:A65"/>
    <mergeCell ref="B64:M64"/>
    <mergeCell ref="A50:M50"/>
    <mergeCell ref="A51:M51"/>
    <mergeCell ref="A74:A75"/>
    <mergeCell ref="B74:M74"/>
    <mergeCell ref="A93:M93"/>
    <mergeCell ref="A49:M49"/>
    <mergeCell ref="A96:M96"/>
    <mergeCell ref="A2:M2"/>
    <mergeCell ref="A4:M4"/>
    <mergeCell ref="A5:M5"/>
    <mergeCell ref="B53:M53"/>
    <mergeCell ref="B58:M58"/>
    <mergeCell ref="A47:M47"/>
    <mergeCell ref="A14:A15"/>
    <mergeCell ref="A20:A21"/>
    <mergeCell ref="A26:A27"/>
    <mergeCell ref="B8:M8"/>
    <mergeCell ref="B14:M14"/>
    <mergeCell ref="B20:M20"/>
    <mergeCell ref="B26:M26"/>
    <mergeCell ref="A8:A9"/>
    <mergeCell ref="A35:A36"/>
  </mergeCells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&amp;L&amp;8&amp;G&amp;C&amp;8www.iieg.gob.mx&amp;R&amp;G</oddFooter>
  </headerFooter>
  <legacyDrawingHF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6"/>
  <sheetViews>
    <sheetView workbookViewId="0">
      <selection activeCell="L143" sqref="L143"/>
    </sheetView>
  </sheetViews>
  <sheetFormatPr baseColWidth="10" defaultColWidth="7.5703125" defaultRowHeight="11.25" x14ac:dyDescent="0.2"/>
  <cols>
    <col min="1" max="1" width="48.85546875" style="25" customWidth="1"/>
    <col min="2" max="2" width="8" style="25" customWidth="1"/>
    <col min="3" max="3" width="8" style="26" customWidth="1"/>
    <col min="4" max="4" width="8" style="25" customWidth="1"/>
    <col min="5" max="12" width="8" style="26" customWidth="1"/>
    <col min="13" max="13" width="8" style="25" customWidth="1"/>
    <col min="14" max="16384" width="7.5703125" style="25"/>
  </cols>
  <sheetData>
    <row r="1" spans="1:46" ht="20.25" x14ac:dyDescent="0.2">
      <c r="A1" s="57" t="s">
        <v>81</v>
      </c>
    </row>
    <row r="2" spans="1:46" ht="11.25" customHeight="1" x14ac:dyDescent="0.2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27"/>
      <c r="O2" s="27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1:46" ht="12.75" x14ac:dyDescent="0.2">
      <c r="A3" s="58" t="s">
        <v>70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27"/>
      <c r="O3" s="27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</row>
    <row r="4" spans="1:46" ht="12.75" x14ac:dyDescent="0.2">
      <c r="A4" s="188" t="s">
        <v>69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27"/>
      <c r="O4" s="27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</row>
    <row r="5" spans="1:46" ht="12.75" x14ac:dyDescent="0.2">
      <c r="A5" s="188">
        <v>2012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</row>
    <row r="6" spans="1:46" x14ac:dyDescent="0.2">
      <c r="A6" s="26"/>
      <c r="B6" s="26"/>
      <c r="D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</row>
    <row r="7" spans="1:46" x14ac:dyDescent="0.2">
      <c r="A7" s="26"/>
      <c r="B7" s="26"/>
      <c r="D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</row>
    <row r="8" spans="1:46" ht="11.25" customHeight="1" x14ac:dyDescent="0.2">
      <c r="A8" s="194" t="s">
        <v>20</v>
      </c>
      <c r="B8" s="191">
        <v>2012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</row>
    <row r="9" spans="1:46" x14ac:dyDescent="0.2">
      <c r="A9" s="194"/>
      <c r="B9" s="168" t="s">
        <v>99</v>
      </c>
      <c r="C9" s="168" t="s">
        <v>100</v>
      </c>
      <c r="D9" s="168" t="s">
        <v>101</v>
      </c>
      <c r="E9" s="168" t="s">
        <v>102</v>
      </c>
      <c r="F9" s="168" t="s">
        <v>103</v>
      </c>
      <c r="G9" s="168" t="s">
        <v>104</v>
      </c>
      <c r="H9" s="168" t="s">
        <v>105</v>
      </c>
      <c r="I9" s="168" t="s">
        <v>106</v>
      </c>
      <c r="J9" s="168" t="s">
        <v>107</v>
      </c>
      <c r="K9" s="168" t="s">
        <v>108</v>
      </c>
      <c r="L9" s="168" t="s">
        <v>109</v>
      </c>
      <c r="M9" s="168" t="s">
        <v>78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</row>
    <row r="10" spans="1:46" ht="12.75" customHeight="1" x14ac:dyDescent="0.2">
      <c r="A10" s="59" t="s">
        <v>17</v>
      </c>
      <c r="B10" s="60">
        <v>13340</v>
      </c>
      <c r="C10" s="60">
        <v>13322</v>
      </c>
      <c r="D10" s="60">
        <v>13425</v>
      </c>
      <c r="E10" s="60">
        <v>13473</v>
      </c>
      <c r="F10" s="60">
        <v>13529</v>
      </c>
      <c r="G10" s="60">
        <v>13641</v>
      </c>
      <c r="H10" s="60">
        <v>14052</v>
      </c>
      <c r="I10" s="60">
        <v>13960</v>
      </c>
      <c r="J10" s="60">
        <v>14121</v>
      </c>
      <c r="K10" s="60">
        <v>14072</v>
      </c>
      <c r="L10" s="60">
        <v>14465</v>
      </c>
      <c r="M10" s="60">
        <v>14473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</row>
    <row r="11" spans="1:46" ht="13.5" customHeight="1" x14ac:dyDescent="0.2">
      <c r="A11" s="121" t="s">
        <v>67</v>
      </c>
      <c r="B11" s="122">
        <f t="shared" ref="B11:M11" si="0">SUM(B10:B10)</f>
        <v>13340</v>
      </c>
      <c r="C11" s="122">
        <f t="shared" si="0"/>
        <v>13322</v>
      </c>
      <c r="D11" s="122">
        <f t="shared" si="0"/>
        <v>13425</v>
      </c>
      <c r="E11" s="122">
        <f t="shared" si="0"/>
        <v>13473</v>
      </c>
      <c r="F11" s="122">
        <f t="shared" si="0"/>
        <v>13529</v>
      </c>
      <c r="G11" s="122">
        <f t="shared" si="0"/>
        <v>13641</v>
      </c>
      <c r="H11" s="122">
        <f>SUM(H10:H10)</f>
        <v>14052</v>
      </c>
      <c r="I11" s="122">
        <f>SUM(I10:I10)</f>
        <v>13960</v>
      </c>
      <c r="J11" s="122">
        <f>SUM(J10:J10)</f>
        <v>14121</v>
      </c>
      <c r="K11" s="122">
        <f>SUM(K10:K10)</f>
        <v>14072</v>
      </c>
      <c r="L11" s="122">
        <f>SUM(L10:L10)</f>
        <v>14465</v>
      </c>
      <c r="M11" s="122">
        <f t="shared" si="0"/>
        <v>14473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</row>
    <row r="12" spans="1:46" x14ac:dyDescent="0.2">
      <c r="A12" s="21"/>
      <c r="B12" s="21"/>
      <c r="C12" s="27"/>
      <c r="D12" s="21"/>
      <c r="E12" s="27"/>
      <c r="F12" s="27"/>
      <c r="G12" s="27"/>
      <c r="H12" s="27"/>
      <c r="I12" s="27"/>
      <c r="J12" s="27"/>
      <c r="K12" s="27"/>
      <c r="L12" s="27"/>
      <c r="M12" s="21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</row>
    <row r="13" spans="1:46" x14ac:dyDescent="0.2">
      <c r="A13" s="26"/>
      <c r="B13" s="26"/>
      <c r="D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</row>
    <row r="14" spans="1:46" ht="11.25" customHeight="1" x14ac:dyDescent="0.2">
      <c r="A14" s="194" t="s">
        <v>21</v>
      </c>
      <c r="B14" s="191">
        <v>2012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</row>
    <row r="15" spans="1:46" x14ac:dyDescent="0.2">
      <c r="A15" s="194"/>
      <c r="B15" s="170" t="s">
        <v>99</v>
      </c>
      <c r="C15" s="170" t="s">
        <v>100</v>
      </c>
      <c r="D15" s="170" t="s">
        <v>101</v>
      </c>
      <c r="E15" s="170" t="s">
        <v>102</v>
      </c>
      <c r="F15" s="170" t="s">
        <v>103</v>
      </c>
      <c r="G15" s="170" t="s">
        <v>104</v>
      </c>
      <c r="H15" s="170" t="s">
        <v>105</v>
      </c>
      <c r="I15" s="170" t="s">
        <v>106</v>
      </c>
      <c r="J15" s="170" t="s">
        <v>107</v>
      </c>
      <c r="K15" s="170" t="s">
        <v>108</v>
      </c>
      <c r="L15" s="170" t="s">
        <v>109</v>
      </c>
      <c r="M15" s="170" t="s">
        <v>78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</row>
    <row r="16" spans="1:46" ht="12.75" customHeight="1" x14ac:dyDescent="0.2">
      <c r="A16" s="102" t="s">
        <v>18</v>
      </c>
      <c r="B16" s="171">
        <v>4839</v>
      </c>
      <c r="C16" s="171">
        <v>4861</v>
      </c>
      <c r="D16" s="171">
        <v>4832</v>
      </c>
      <c r="E16" s="171">
        <v>4877</v>
      </c>
      <c r="F16" s="171">
        <v>4924</v>
      </c>
      <c r="G16" s="171">
        <v>4951</v>
      </c>
      <c r="H16" s="171">
        <v>5014</v>
      </c>
      <c r="I16" s="171">
        <v>5154</v>
      </c>
      <c r="J16" s="171">
        <v>5236</v>
      </c>
      <c r="K16" s="171">
        <v>5233</v>
      </c>
      <c r="L16" s="171">
        <v>5300</v>
      </c>
      <c r="M16" s="171">
        <v>5310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</row>
    <row r="17" spans="1:46" ht="13.5" customHeight="1" x14ac:dyDescent="0.2">
      <c r="A17" s="140" t="s">
        <v>67</v>
      </c>
      <c r="B17" s="122">
        <f t="shared" ref="B17:M17" si="1">SUM(B16:B16)</f>
        <v>4839</v>
      </c>
      <c r="C17" s="122">
        <f t="shared" si="1"/>
        <v>4861</v>
      </c>
      <c r="D17" s="122">
        <f t="shared" si="1"/>
        <v>4832</v>
      </c>
      <c r="E17" s="122">
        <f t="shared" si="1"/>
        <v>4877</v>
      </c>
      <c r="F17" s="122">
        <f t="shared" si="1"/>
        <v>4924</v>
      </c>
      <c r="G17" s="122">
        <f t="shared" si="1"/>
        <v>4951</v>
      </c>
      <c r="H17" s="122">
        <f>SUM(H16:H16)</f>
        <v>5014</v>
      </c>
      <c r="I17" s="122">
        <f>SUM(I16:I16)</f>
        <v>5154</v>
      </c>
      <c r="J17" s="122">
        <f>SUM(J16:J16)</f>
        <v>5236</v>
      </c>
      <c r="K17" s="122">
        <f>SUM(K16:K16)</f>
        <v>5233</v>
      </c>
      <c r="L17" s="122">
        <f>SUM(L16:L16)</f>
        <v>5300</v>
      </c>
      <c r="M17" s="122">
        <f t="shared" si="1"/>
        <v>5310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</row>
    <row r="18" spans="1:46" x14ac:dyDescent="0.2"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</row>
    <row r="19" spans="1:46" x14ac:dyDescent="0.2"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</row>
    <row r="20" spans="1:46" x14ac:dyDescent="0.2">
      <c r="A20" s="194" t="s">
        <v>19</v>
      </c>
      <c r="B20" s="191">
        <v>2012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</row>
    <row r="21" spans="1:46" x14ac:dyDescent="0.2">
      <c r="A21" s="194"/>
      <c r="B21" s="170" t="s">
        <v>99</v>
      </c>
      <c r="C21" s="170" t="s">
        <v>100</v>
      </c>
      <c r="D21" s="170" t="s">
        <v>101</v>
      </c>
      <c r="E21" s="170" t="s">
        <v>102</v>
      </c>
      <c r="F21" s="170" t="s">
        <v>103</v>
      </c>
      <c r="G21" s="170" t="s">
        <v>104</v>
      </c>
      <c r="H21" s="170" t="s">
        <v>105</v>
      </c>
      <c r="I21" s="170" t="s">
        <v>106</v>
      </c>
      <c r="J21" s="170" t="s">
        <v>107</v>
      </c>
      <c r="K21" s="170" t="s">
        <v>108</v>
      </c>
      <c r="L21" s="170" t="s">
        <v>109</v>
      </c>
      <c r="M21" s="170" t="s">
        <v>78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</row>
    <row r="22" spans="1:46" x14ac:dyDescent="0.2">
      <c r="A22" s="102" t="s">
        <v>19</v>
      </c>
      <c r="B22" s="171">
        <v>3238</v>
      </c>
      <c r="C22" s="171">
        <v>3257</v>
      </c>
      <c r="D22" s="171">
        <v>3320</v>
      </c>
      <c r="E22" s="171">
        <v>3370</v>
      </c>
      <c r="F22" s="171">
        <v>3427</v>
      </c>
      <c r="G22" s="171">
        <v>3476</v>
      </c>
      <c r="H22" s="171">
        <v>3519</v>
      </c>
      <c r="I22" s="171">
        <v>3456</v>
      </c>
      <c r="J22" s="171">
        <v>3393</v>
      </c>
      <c r="K22" s="171">
        <v>3377</v>
      </c>
      <c r="L22" s="171">
        <v>3502</v>
      </c>
      <c r="M22" s="171">
        <v>3426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</row>
    <row r="23" spans="1:46" ht="13.5" customHeight="1" x14ac:dyDescent="0.2">
      <c r="A23" s="140" t="s">
        <v>67</v>
      </c>
      <c r="B23" s="122">
        <f t="shared" ref="B23:M23" si="2">SUM(B22:B22)</f>
        <v>3238</v>
      </c>
      <c r="C23" s="122">
        <f t="shared" si="2"/>
        <v>3257</v>
      </c>
      <c r="D23" s="122">
        <f t="shared" si="2"/>
        <v>3320</v>
      </c>
      <c r="E23" s="122">
        <f t="shared" si="2"/>
        <v>3370</v>
      </c>
      <c r="F23" s="122">
        <f t="shared" si="2"/>
        <v>3427</v>
      </c>
      <c r="G23" s="122">
        <f t="shared" si="2"/>
        <v>3476</v>
      </c>
      <c r="H23" s="122">
        <f>SUM(H22:H22)</f>
        <v>3519</v>
      </c>
      <c r="I23" s="122">
        <f>SUM(I22:I22)</f>
        <v>3456</v>
      </c>
      <c r="J23" s="122">
        <f>SUM(J22:J22)</f>
        <v>3393</v>
      </c>
      <c r="K23" s="122">
        <f>SUM(K22:K22)</f>
        <v>3377</v>
      </c>
      <c r="L23" s="122">
        <f>SUM(L22:L22)</f>
        <v>3502</v>
      </c>
      <c r="M23" s="122">
        <f t="shared" si="2"/>
        <v>3426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</row>
    <row r="24" spans="1:46" x14ac:dyDescent="0.2"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</row>
    <row r="25" spans="1:46" x14ac:dyDescent="0.2"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</row>
    <row r="26" spans="1:46" x14ac:dyDescent="0.2">
      <c r="A26" s="194" t="s">
        <v>22</v>
      </c>
      <c r="B26" s="206">
        <v>2012</v>
      </c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</row>
    <row r="27" spans="1:46" x14ac:dyDescent="0.2">
      <c r="A27" s="192"/>
      <c r="B27" s="175" t="s">
        <v>99</v>
      </c>
      <c r="C27" s="175" t="s">
        <v>100</v>
      </c>
      <c r="D27" s="175" t="s">
        <v>101</v>
      </c>
      <c r="E27" s="175" t="s">
        <v>102</v>
      </c>
      <c r="F27" s="175" t="s">
        <v>103</v>
      </c>
      <c r="G27" s="175" t="s">
        <v>104</v>
      </c>
      <c r="H27" s="175" t="s">
        <v>105</v>
      </c>
      <c r="I27" s="175" t="s">
        <v>106</v>
      </c>
      <c r="J27" s="175" t="s">
        <v>107</v>
      </c>
      <c r="K27" s="175" t="s">
        <v>108</v>
      </c>
      <c r="L27" s="175" t="s">
        <v>109</v>
      </c>
      <c r="M27" s="175" t="s">
        <v>78</v>
      </c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</row>
    <row r="28" spans="1:46" x14ac:dyDescent="0.2">
      <c r="A28" s="114" t="s">
        <v>22</v>
      </c>
      <c r="B28" s="171">
        <v>101277</v>
      </c>
      <c r="C28" s="171">
        <v>101145</v>
      </c>
      <c r="D28" s="171">
        <v>102274</v>
      </c>
      <c r="E28" s="171">
        <v>102915</v>
      </c>
      <c r="F28" s="171">
        <v>103174</v>
      </c>
      <c r="G28" s="171">
        <v>102563</v>
      </c>
      <c r="H28" s="171">
        <v>102815</v>
      </c>
      <c r="I28" s="171">
        <v>101359</v>
      </c>
      <c r="J28" s="171">
        <v>103330</v>
      </c>
      <c r="K28" s="171">
        <v>100472</v>
      </c>
      <c r="L28" s="171">
        <v>101743</v>
      </c>
      <c r="M28" s="171">
        <v>100992</v>
      </c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</row>
    <row r="29" spans="1:46" x14ac:dyDescent="0.2">
      <c r="A29" s="110" t="s">
        <v>23</v>
      </c>
      <c r="B29" s="113">
        <v>933</v>
      </c>
      <c r="C29" s="113">
        <v>935</v>
      </c>
      <c r="D29" s="113">
        <v>989</v>
      </c>
      <c r="E29" s="113">
        <v>1015</v>
      </c>
      <c r="F29" s="113">
        <v>1009</v>
      </c>
      <c r="G29" s="113">
        <v>1056</v>
      </c>
      <c r="H29" s="113">
        <v>1025</v>
      </c>
      <c r="I29" s="113">
        <v>1037</v>
      </c>
      <c r="J29" s="113">
        <v>1065</v>
      </c>
      <c r="K29" s="113">
        <v>1110</v>
      </c>
      <c r="L29" s="113">
        <v>1155</v>
      </c>
      <c r="M29" s="113">
        <v>1149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</row>
    <row r="30" spans="1:46" ht="12.75" customHeight="1" x14ac:dyDescent="0.2">
      <c r="A30" s="114" t="s">
        <v>24</v>
      </c>
      <c r="B30" s="117">
        <v>19169</v>
      </c>
      <c r="C30" s="117">
        <v>21987</v>
      </c>
      <c r="D30" s="117">
        <v>22048</v>
      </c>
      <c r="E30" s="117">
        <v>21762</v>
      </c>
      <c r="F30" s="117">
        <v>21220</v>
      </c>
      <c r="G30" s="117">
        <v>18956</v>
      </c>
      <c r="H30" s="117">
        <v>19169</v>
      </c>
      <c r="I30" s="117">
        <v>18851</v>
      </c>
      <c r="J30" s="117">
        <v>18445</v>
      </c>
      <c r="K30" s="117">
        <v>18816</v>
      </c>
      <c r="L30" s="117">
        <v>19438</v>
      </c>
      <c r="M30" s="117">
        <v>19474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</row>
    <row r="31" spans="1:46" x14ac:dyDescent="0.2">
      <c r="A31" s="110" t="s">
        <v>25</v>
      </c>
      <c r="B31" s="113">
        <v>1816</v>
      </c>
      <c r="C31" s="113">
        <v>1779</v>
      </c>
      <c r="D31" s="113">
        <v>1778</v>
      </c>
      <c r="E31" s="113">
        <v>1793</v>
      </c>
      <c r="F31" s="113">
        <v>1751</v>
      </c>
      <c r="G31" s="113">
        <v>1713</v>
      </c>
      <c r="H31" s="113">
        <v>1696</v>
      </c>
      <c r="I31" s="113">
        <v>1646</v>
      </c>
      <c r="J31" s="113">
        <v>1568</v>
      </c>
      <c r="K31" s="113">
        <v>1751</v>
      </c>
      <c r="L31" s="113">
        <v>1791</v>
      </c>
      <c r="M31" s="113">
        <v>1833</v>
      </c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</row>
    <row r="32" spans="1:46" ht="13.5" customHeight="1" x14ac:dyDescent="0.2">
      <c r="A32" s="140" t="s">
        <v>67</v>
      </c>
      <c r="B32" s="124">
        <f t="shared" ref="B32:M32" si="3">SUM(B28:B31)</f>
        <v>123195</v>
      </c>
      <c r="C32" s="124">
        <f t="shared" si="3"/>
        <v>125846</v>
      </c>
      <c r="D32" s="124">
        <f t="shared" si="3"/>
        <v>127089</v>
      </c>
      <c r="E32" s="124">
        <f t="shared" si="3"/>
        <v>127485</v>
      </c>
      <c r="F32" s="124">
        <f t="shared" si="3"/>
        <v>127154</v>
      </c>
      <c r="G32" s="124">
        <f t="shared" si="3"/>
        <v>124288</v>
      </c>
      <c r="H32" s="124">
        <f>SUM(H28:H31)</f>
        <v>124705</v>
      </c>
      <c r="I32" s="124">
        <f>SUM(I28:I31)</f>
        <v>122893</v>
      </c>
      <c r="J32" s="124">
        <f>SUM(J28:J31)</f>
        <v>124408</v>
      </c>
      <c r="K32" s="124">
        <f>SUM(K28:K31)</f>
        <v>122149</v>
      </c>
      <c r="L32" s="124">
        <f>SUM(L28:L31)</f>
        <v>124127</v>
      </c>
      <c r="M32" s="124">
        <f t="shared" si="3"/>
        <v>123448</v>
      </c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</row>
    <row r="33" spans="1:46" x14ac:dyDescent="0.2"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</row>
    <row r="34" spans="1:46" x14ac:dyDescent="0.2"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</row>
    <row r="35" spans="1:46" ht="11.25" customHeight="1" x14ac:dyDescent="0.2">
      <c r="A35" s="194" t="s">
        <v>26</v>
      </c>
      <c r="B35" s="191">
        <v>2012</v>
      </c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</row>
    <row r="36" spans="1:46" x14ac:dyDescent="0.2">
      <c r="A36" s="192"/>
      <c r="B36" s="172" t="s">
        <v>99</v>
      </c>
      <c r="C36" s="172" t="s">
        <v>100</v>
      </c>
      <c r="D36" s="172" t="s">
        <v>101</v>
      </c>
      <c r="E36" s="172" t="s">
        <v>102</v>
      </c>
      <c r="F36" s="172" t="s">
        <v>103</v>
      </c>
      <c r="G36" s="172" t="s">
        <v>104</v>
      </c>
      <c r="H36" s="172" t="s">
        <v>105</v>
      </c>
      <c r="I36" s="172" t="s">
        <v>106</v>
      </c>
      <c r="J36" s="172" t="s">
        <v>107</v>
      </c>
      <c r="K36" s="172" t="s">
        <v>108</v>
      </c>
      <c r="L36" s="172" t="s">
        <v>109</v>
      </c>
      <c r="M36" s="169" t="s">
        <v>78</v>
      </c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</row>
    <row r="37" spans="1:46" x14ac:dyDescent="0.2">
      <c r="A37" s="114" t="s">
        <v>27</v>
      </c>
      <c r="B37" s="117">
        <v>26</v>
      </c>
      <c r="C37" s="117">
        <v>32</v>
      </c>
      <c r="D37" s="117">
        <v>31</v>
      </c>
      <c r="E37" s="117">
        <v>30</v>
      </c>
      <c r="F37" s="117">
        <v>31</v>
      </c>
      <c r="G37" s="117">
        <v>32</v>
      </c>
      <c r="H37" s="117">
        <v>22</v>
      </c>
      <c r="I37" s="117">
        <v>24</v>
      </c>
      <c r="J37" s="117">
        <v>25</v>
      </c>
      <c r="K37" s="117">
        <v>25</v>
      </c>
      <c r="L37" s="117">
        <v>24</v>
      </c>
      <c r="M37" s="117">
        <v>22</v>
      </c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</row>
    <row r="38" spans="1:46" ht="22.5" x14ac:dyDescent="0.2">
      <c r="A38" s="114" t="s">
        <v>31</v>
      </c>
      <c r="B38" s="165">
        <v>1241</v>
      </c>
      <c r="C38" s="165">
        <v>1246</v>
      </c>
      <c r="D38" s="165">
        <v>1265</v>
      </c>
      <c r="E38" s="165">
        <v>1248</v>
      </c>
      <c r="F38" s="165">
        <v>1270</v>
      </c>
      <c r="G38" s="165">
        <v>1219</v>
      </c>
      <c r="H38" s="165">
        <v>1198</v>
      </c>
      <c r="I38" s="165">
        <v>1237</v>
      </c>
      <c r="J38" s="165">
        <v>1261</v>
      </c>
      <c r="K38" s="165">
        <v>1207</v>
      </c>
      <c r="L38" s="165">
        <v>1197</v>
      </c>
      <c r="M38" s="165">
        <v>1185</v>
      </c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</row>
    <row r="39" spans="1:46" ht="22.5" x14ac:dyDescent="0.2">
      <c r="A39" s="114" t="s">
        <v>32</v>
      </c>
      <c r="B39" s="165">
        <v>547</v>
      </c>
      <c r="C39" s="165">
        <v>542</v>
      </c>
      <c r="D39" s="165">
        <v>579</v>
      </c>
      <c r="E39" s="165">
        <v>596</v>
      </c>
      <c r="F39" s="165">
        <v>599</v>
      </c>
      <c r="G39" s="165">
        <v>612</v>
      </c>
      <c r="H39" s="165">
        <v>635</v>
      </c>
      <c r="I39" s="165">
        <v>653</v>
      </c>
      <c r="J39" s="165">
        <v>622</v>
      </c>
      <c r="K39" s="165">
        <v>563</v>
      </c>
      <c r="L39" s="165">
        <v>558</v>
      </c>
      <c r="M39" s="165">
        <v>533</v>
      </c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</row>
    <row r="40" spans="1:46" x14ac:dyDescent="0.2">
      <c r="A40" s="110" t="s">
        <v>28</v>
      </c>
      <c r="B40" s="113">
        <v>459</v>
      </c>
      <c r="C40" s="113">
        <v>445</v>
      </c>
      <c r="D40" s="113">
        <v>525</v>
      </c>
      <c r="E40" s="113">
        <v>510</v>
      </c>
      <c r="F40" s="113">
        <v>494</v>
      </c>
      <c r="G40" s="113">
        <v>565</v>
      </c>
      <c r="H40" s="113">
        <v>500</v>
      </c>
      <c r="I40" s="113">
        <v>522</v>
      </c>
      <c r="J40" s="113">
        <v>607</v>
      </c>
      <c r="K40" s="113">
        <v>546</v>
      </c>
      <c r="L40" s="113">
        <v>439</v>
      </c>
      <c r="M40" s="113">
        <v>388</v>
      </c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</row>
    <row r="41" spans="1:46" x14ac:dyDescent="0.2">
      <c r="A41" s="114" t="s">
        <v>65</v>
      </c>
      <c r="B41" s="117">
        <v>1016</v>
      </c>
      <c r="C41" s="117">
        <v>1019</v>
      </c>
      <c r="D41" s="117">
        <v>1027</v>
      </c>
      <c r="E41" s="117">
        <v>1031</v>
      </c>
      <c r="F41" s="117">
        <v>1020</v>
      </c>
      <c r="G41" s="117">
        <v>1031</v>
      </c>
      <c r="H41" s="117">
        <v>1031</v>
      </c>
      <c r="I41" s="117">
        <v>1031</v>
      </c>
      <c r="J41" s="117">
        <v>1083</v>
      </c>
      <c r="K41" s="117">
        <v>1092</v>
      </c>
      <c r="L41" s="117">
        <v>1078</v>
      </c>
      <c r="M41" s="117">
        <v>1082</v>
      </c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</row>
    <row r="42" spans="1:46" x14ac:dyDescent="0.2">
      <c r="A42" s="110" t="s">
        <v>30</v>
      </c>
      <c r="B42" s="113">
        <v>817</v>
      </c>
      <c r="C42" s="113">
        <v>818</v>
      </c>
      <c r="D42" s="113">
        <v>828</v>
      </c>
      <c r="E42" s="113">
        <v>827</v>
      </c>
      <c r="F42" s="113">
        <v>825</v>
      </c>
      <c r="G42" s="113">
        <v>830</v>
      </c>
      <c r="H42" s="113">
        <v>849</v>
      </c>
      <c r="I42" s="113">
        <v>842</v>
      </c>
      <c r="J42" s="113">
        <v>850</v>
      </c>
      <c r="K42" s="113">
        <v>861</v>
      </c>
      <c r="L42" s="113">
        <v>893</v>
      </c>
      <c r="M42" s="113">
        <v>904</v>
      </c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</row>
    <row r="43" spans="1:46" ht="13.5" customHeight="1" x14ac:dyDescent="0.2">
      <c r="A43" s="140" t="s">
        <v>67</v>
      </c>
      <c r="B43" s="124">
        <v>4106</v>
      </c>
      <c r="C43" s="124">
        <v>4102</v>
      </c>
      <c r="D43" s="124">
        <f t="shared" ref="D43:M43" si="4">SUM(D37:D42)</f>
        <v>4255</v>
      </c>
      <c r="E43" s="124">
        <f t="shared" si="4"/>
        <v>4242</v>
      </c>
      <c r="F43" s="124">
        <f t="shared" si="4"/>
        <v>4239</v>
      </c>
      <c r="G43" s="124">
        <f t="shared" si="4"/>
        <v>4289</v>
      </c>
      <c r="H43" s="124">
        <f t="shared" si="4"/>
        <v>4235</v>
      </c>
      <c r="I43" s="124">
        <f>SUM(I37:I42)</f>
        <v>4309</v>
      </c>
      <c r="J43" s="124">
        <f>SUM(J37:J42)</f>
        <v>4448</v>
      </c>
      <c r="K43" s="124">
        <f>SUM(K37:K42)</f>
        <v>4294</v>
      </c>
      <c r="L43" s="124">
        <f>SUM(L37:L42)</f>
        <v>4189</v>
      </c>
      <c r="M43" s="124">
        <f t="shared" si="4"/>
        <v>4114</v>
      </c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</row>
    <row r="44" spans="1:46" s="36" customFormat="1" ht="13.5" customHeight="1" x14ac:dyDescent="0.2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</row>
    <row r="45" spans="1:46" s="36" customFormat="1" ht="13.5" customHeight="1" x14ac:dyDescent="0.2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</row>
    <row r="46" spans="1:46" ht="20.25" x14ac:dyDescent="0.2">
      <c r="A46" s="57" t="s">
        <v>81</v>
      </c>
    </row>
    <row r="47" spans="1:46" ht="11.25" customHeight="1" x14ac:dyDescent="0.2">
      <c r="A47" s="188" t="s">
        <v>72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27"/>
      <c r="O47" s="27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</row>
    <row r="48" spans="1:46" ht="12.75" x14ac:dyDescent="0.2">
      <c r="A48" s="58" t="s">
        <v>70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27"/>
      <c r="O48" s="27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</row>
    <row r="49" spans="1:46" ht="12.75" x14ac:dyDescent="0.2">
      <c r="A49" s="188" t="s">
        <v>69</v>
      </c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27"/>
      <c r="O49" s="27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</row>
    <row r="50" spans="1:46" ht="12.75" x14ac:dyDescent="0.2">
      <c r="A50" s="188">
        <v>2012</v>
      </c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</row>
    <row r="51" spans="1:46" ht="6" customHeight="1" x14ac:dyDescent="0.2">
      <c r="A51" s="207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</row>
    <row r="52" spans="1:46" s="31" customFormat="1" ht="6" customHeight="1" x14ac:dyDescent="0.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30"/>
      <c r="O52" s="30"/>
    </row>
    <row r="53" spans="1:46" x14ac:dyDescent="0.2">
      <c r="A53" s="193" t="s">
        <v>33</v>
      </c>
      <c r="B53" s="205">
        <v>2012</v>
      </c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</row>
    <row r="54" spans="1:46" x14ac:dyDescent="0.2">
      <c r="A54" s="192"/>
      <c r="B54" s="169" t="s">
        <v>99</v>
      </c>
      <c r="C54" s="169" t="s">
        <v>100</v>
      </c>
      <c r="D54" s="169" t="s">
        <v>101</v>
      </c>
      <c r="E54" s="169" t="s">
        <v>102</v>
      </c>
      <c r="F54" s="169" t="s">
        <v>103</v>
      </c>
      <c r="G54" s="169" t="s">
        <v>104</v>
      </c>
      <c r="H54" s="169" t="s">
        <v>105</v>
      </c>
      <c r="I54" s="169" t="s">
        <v>106</v>
      </c>
      <c r="J54" s="169" t="s">
        <v>107</v>
      </c>
      <c r="K54" s="169" t="s">
        <v>108</v>
      </c>
      <c r="L54" s="169" t="s">
        <v>109</v>
      </c>
      <c r="M54" s="168" t="s">
        <v>78</v>
      </c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</row>
    <row r="55" spans="1:46" x14ac:dyDescent="0.2">
      <c r="A55" s="114" t="s">
        <v>33</v>
      </c>
      <c r="B55" s="117">
        <v>23921</v>
      </c>
      <c r="C55" s="117">
        <v>24008</v>
      </c>
      <c r="D55" s="117">
        <v>24578</v>
      </c>
      <c r="E55" s="117">
        <v>24708</v>
      </c>
      <c r="F55" s="117">
        <v>24356</v>
      </c>
      <c r="G55" s="117">
        <v>24277</v>
      </c>
      <c r="H55" s="117">
        <v>24936</v>
      </c>
      <c r="I55" s="117">
        <v>23969</v>
      </c>
      <c r="J55" s="117">
        <v>23723</v>
      </c>
      <c r="K55" s="117">
        <v>23924</v>
      </c>
      <c r="L55" s="117">
        <v>24231</v>
      </c>
      <c r="M55" s="171">
        <v>24582</v>
      </c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</row>
    <row r="56" spans="1:46" ht="13.5" customHeight="1" x14ac:dyDescent="0.2">
      <c r="A56" s="126" t="s">
        <v>67</v>
      </c>
      <c r="B56" s="128">
        <f t="shared" ref="B56:M56" si="5">SUM(B55:B55)</f>
        <v>23921</v>
      </c>
      <c r="C56" s="128">
        <f t="shared" si="5"/>
        <v>24008</v>
      </c>
      <c r="D56" s="128">
        <f t="shared" si="5"/>
        <v>24578</v>
      </c>
      <c r="E56" s="128">
        <f t="shared" si="5"/>
        <v>24708</v>
      </c>
      <c r="F56" s="128">
        <f t="shared" si="5"/>
        <v>24356</v>
      </c>
      <c r="G56" s="128">
        <f t="shared" si="5"/>
        <v>24277</v>
      </c>
      <c r="H56" s="128">
        <f>SUM(H55:H55)</f>
        <v>24936</v>
      </c>
      <c r="I56" s="128">
        <f>SUM(I55:I55)</f>
        <v>23969</v>
      </c>
      <c r="J56" s="128">
        <f>SUM(J55:J55)</f>
        <v>23723</v>
      </c>
      <c r="K56" s="128">
        <f>SUM(K55:K55)</f>
        <v>23924</v>
      </c>
      <c r="L56" s="128">
        <f>SUM(L55:L55)</f>
        <v>24231</v>
      </c>
      <c r="M56" s="122">
        <f t="shared" si="5"/>
        <v>24582</v>
      </c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</row>
    <row r="58" spans="1:46" x14ac:dyDescent="0.2">
      <c r="A58" s="194" t="s">
        <v>34</v>
      </c>
      <c r="B58" s="191">
        <v>2012</v>
      </c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</row>
    <row r="59" spans="1:46" x14ac:dyDescent="0.2">
      <c r="A59" s="192"/>
      <c r="B59" s="169" t="s">
        <v>99</v>
      </c>
      <c r="C59" s="169" t="s">
        <v>100</v>
      </c>
      <c r="D59" s="169" t="s">
        <v>101</v>
      </c>
      <c r="E59" s="169" t="s">
        <v>102</v>
      </c>
      <c r="F59" s="169" t="s">
        <v>103</v>
      </c>
      <c r="G59" s="169" t="s">
        <v>104</v>
      </c>
      <c r="H59" s="169" t="s">
        <v>105</v>
      </c>
      <c r="I59" s="169" t="s">
        <v>106</v>
      </c>
      <c r="J59" s="169" t="s">
        <v>107</v>
      </c>
      <c r="K59" s="169" t="s">
        <v>108</v>
      </c>
      <c r="L59" s="169" t="s">
        <v>109</v>
      </c>
      <c r="M59" s="169" t="s">
        <v>78</v>
      </c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</row>
    <row r="60" spans="1:46" x14ac:dyDescent="0.2">
      <c r="A60" s="114" t="s">
        <v>35</v>
      </c>
      <c r="B60" s="117">
        <v>33798</v>
      </c>
      <c r="C60" s="117">
        <v>34166</v>
      </c>
      <c r="D60" s="117">
        <v>34402</v>
      </c>
      <c r="E60" s="117">
        <v>34301</v>
      </c>
      <c r="F60" s="117">
        <v>34456</v>
      </c>
      <c r="G60" s="117">
        <v>34350</v>
      </c>
      <c r="H60" s="117">
        <v>34429</v>
      </c>
      <c r="I60" s="117">
        <v>34338</v>
      </c>
      <c r="J60" s="117">
        <v>34472</v>
      </c>
      <c r="K60" s="117">
        <v>34570</v>
      </c>
      <c r="L60" s="117">
        <v>34973</v>
      </c>
      <c r="M60" s="117">
        <v>35031</v>
      </c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</row>
    <row r="61" spans="1:46" x14ac:dyDescent="0.2">
      <c r="A61" s="81" t="s">
        <v>36</v>
      </c>
      <c r="B61" s="82">
        <v>1654</v>
      </c>
      <c r="C61" s="82">
        <v>1690</v>
      </c>
      <c r="D61" s="82">
        <v>1828</v>
      </c>
      <c r="E61" s="82">
        <v>1740</v>
      </c>
      <c r="F61" s="82">
        <v>1761</v>
      </c>
      <c r="G61" s="82">
        <v>1765</v>
      </c>
      <c r="H61" s="82">
        <v>1770</v>
      </c>
      <c r="I61" s="82">
        <v>1918</v>
      </c>
      <c r="J61" s="82">
        <v>1968</v>
      </c>
      <c r="K61" s="82">
        <v>2150</v>
      </c>
      <c r="L61" s="82">
        <v>2012</v>
      </c>
      <c r="M61" s="82">
        <v>1988</v>
      </c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</row>
    <row r="62" spans="1:46" ht="13.5" customHeight="1" x14ac:dyDescent="0.2">
      <c r="A62" s="126" t="s">
        <v>67</v>
      </c>
      <c r="B62" s="128">
        <f t="shared" ref="B62:M62" si="6">SUM(B60:B61)</f>
        <v>35452</v>
      </c>
      <c r="C62" s="128">
        <f t="shared" si="6"/>
        <v>35856</v>
      </c>
      <c r="D62" s="128">
        <f t="shared" si="6"/>
        <v>36230</v>
      </c>
      <c r="E62" s="128">
        <f t="shared" si="6"/>
        <v>36041</v>
      </c>
      <c r="F62" s="128">
        <f t="shared" si="6"/>
        <v>36217</v>
      </c>
      <c r="G62" s="128">
        <f t="shared" si="6"/>
        <v>36115</v>
      </c>
      <c r="H62" s="128">
        <f>SUM(H60:H61)</f>
        <v>36199</v>
      </c>
      <c r="I62" s="128">
        <f>SUM(I60:I61)</f>
        <v>36256</v>
      </c>
      <c r="J62" s="128">
        <f>SUM(J60:J61)</f>
        <v>36440</v>
      </c>
      <c r="K62" s="128">
        <f>SUM(K60:K61)</f>
        <v>36720</v>
      </c>
      <c r="L62" s="128">
        <f>SUM(L60:L61)</f>
        <v>36985</v>
      </c>
      <c r="M62" s="128">
        <f t="shared" si="6"/>
        <v>37019</v>
      </c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</row>
    <row r="64" spans="1:46" x14ac:dyDescent="0.2">
      <c r="A64" s="194" t="s">
        <v>37</v>
      </c>
      <c r="B64" s="191">
        <v>2012</v>
      </c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</row>
    <row r="65" spans="1:46" x14ac:dyDescent="0.2">
      <c r="A65" s="192"/>
      <c r="B65" s="169" t="s">
        <v>99</v>
      </c>
      <c r="C65" s="169" t="s">
        <v>100</v>
      </c>
      <c r="D65" s="169" t="s">
        <v>101</v>
      </c>
      <c r="E65" s="169" t="s">
        <v>102</v>
      </c>
      <c r="F65" s="169" t="s">
        <v>103</v>
      </c>
      <c r="G65" s="169" t="s">
        <v>104</v>
      </c>
      <c r="H65" s="169" t="s">
        <v>105</v>
      </c>
      <c r="I65" s="169" t="s">
        <v>106</v>
      </c>
      <c r="J65" s="169" t="s">
        <v>107</v>
      </c>
      <c r="K65" s="169" t="s">
        <v>108</v>
      </c>
      <c r="L65" s="169" t="s">
        <v>109</v>
      </c>
      <c r="M65" s="169" t="s">
        <v>78</v>
      </c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</row>
    <row r="66" spans="1:46" x14ac:dyDescent="0.2">
      <c r="A66" s="114" t="s">
        <v>38</v>
      </c>
      <c r="B66" s="117">
        <v>8393</v>
      </c>
      <c r="C66" s="117">
        <v>8437</v>
      </c>
      <c r="D66" s="117">
        <v>8533</v>
      </c>
      <c r="E66" s="117">
        <v>8581</v>
      </c>
      <c r="F66" s="117">
        <v>8666</v>
      </c>
      <c r="G66" s="117">
        <v>8655</v>
      </c>
      <c r="H66" s="117">
        <v>8795</v>
      </c>
      <c r="I66" s="117">
        <v>8007</v>
      </c>
      <c r="J66" s="117">
        <v>8102</v>
      </c>
      <c r="K66" s="117">
        <v>7968</v>
      </c>
      <c r="L66" s="117">
        <v>7973</v>
      </c>
      <c r="M66" s="117">
        <v>7797</v>
      </c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</row>
    <row r="67" spans="1:46" x14ac:dyDescent="0.2">
      <c r="A67" s="110" t="s">
        <v>39</v>
      </c>
      <c r="B67" s="113">
        <v>3479</v>
      </c>
      <c r="C67" s="113">
        <v>3522</v>
      </c>
      <c r="D67" s="113">
        <v>3681</v>
      </c>
      <c r="E67" s="113">
        <v>3530</v>
      </c>
      <c r="F67" s="113">
        <v>3527</v>
      </c>
      <c r="G67" s="113">
        <v>3602</v>
      </c>
      <c r="H67" s="113">
        <v>3596</v>
      </c>
      <c r="I67" s="113">
        <v>3658</v>
      </c>
      <c r="J67" s="113">
        <v>3571</v>
      </c>
      <c r="K67" s="113">
        <v>3570</v>
      </c>
      <c r="L67" s="113">
        <v>3659</v>
      </c>
      <c r="M67" s="113">
        <v>3596</v>
      </c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</row>
    <row r="68" spans="1:46" x14ac:dyDescent="0.2">
      <c r="A68" s="114" t="s">
        <v>40</v>
      </c>
      <c r="B68" s="117">
        <v>2</v>
      </c>
      <c r="C68" s="117">
        <v>2</v>
      </c>
      <c r="D68" s="117">
        <v>2</v>
      </c>
      <c r="E68" s="117">
        <v>2</v>
      </c>
      <c r="F68" s="117">
        <v>2</v>
      </c>
      <c r="G68" s="117">
        <v>2</v>
      </c>
      <c r="H68" s="117">
        <v>2</v>
      </c>
      <c r="I68" s="117">
        <v>2</v>
      </c>
      <c r="J68" s="117">
        <v>2</v>
      </c>
      <c r="K68" s="117">
        <v>7</v>
      </c>
      <c r="L68" s="117">
        <v>6</v>
      </c>
      <c r="M68" s="117">
        <v>6</v>
      </c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</row>
    <row r="69" spans="1:46" x14ac:dyDescent="0.2">
      <c r="A69" s="110" t="s">
        <v>41</v>
      </c>
      <c r="B69" s="113">
        <v>803</v>
      </c>
      <c r="C69" s="113">
        <v>751</v>
      </c>
      <c r="D69" s="113">
        <v>847</v>
      </c>
      <c r="E69" s="113">
        <v>830</v>
      </c>
      <c r="F69" s="113">
        <v>894</v>
      </c>
      <c r="G69" s="113">
        <v>944</v>
      </c>
      <c r="H69" s="113">
        <v>925</v>
      </c>
      <c r="I69" s="113">
        <v>792</v>
      </c>
      <c r="J69" s="113">
        <v>764</v>
      </c>
      <c r="K69" s="113">
        <v>948</v>
      </c>
      <c r="L69" s="113">
        <v>968</v>
      </c>
      <c r="M69" s="113">
        <v>976</v>
      </c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</row>
    <row r="70" spans="1:46" x14ac:dyDescent="0.2">
      <c r="A70" s="114" t="s">
        <v>42</v>
      </c>
      <c r="B70" s="117">
        <v>81</v>
      </c>
      <c r="C70" s="117">
        <v>88</v>
      </c>
      <c r="D70" s="117">
        <v>78</v>
      </c>
      <c r="E70" s="117">
        <v>80</v>
      </c>
      <c r="F70" s="117">
        <v>84</v>
      </c>
      <c r="G70" s="117">
        <v>81</v>
      </c>
      <c r="H70" s="117">
        <v>83</v>
      </c>
      <c r="I70" s="117">
        <v>95</v>
      </c>
      <c r="J70" s="117">
        <v>88</v>
      </c>
      <c r="K70" s="117">
        <v>86</v>
      </c>
      <c r="L70" s="117">
        <v>87</v>
      </c>
      <c r="M70" s="117">
        <v>89</v>
      </c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</row>
    <row r="71" spans="1:46" x14ac:dyDescent="0.2">
      <c r="A71" s="110" t="s">
        <v>43</v>
      </c>
      <c r="B71" s="113">
        <v>411</v>
      </c>
      <c r="C71" s="113">
        <v>386</v>
      </c>
      <c r="D71" s="113">
        <v>424</v>
      </c>
      <c r="E71" s="113">
        <v>393</v>
      </c>
      <c r="F71" s="113">
        <v>368</v>
      </c>
      <c r="G71" s="113">
        <v>367</v>
      </c>
      <c r="H71" s="113">
        <v>465</v>
      </c>
      <c r="I71" s="113">
        <v>374</v>
      </c>
      <c r="J71" s="113">
        <v>366</v>
      </c>
      <c r="K71" s="113">
        <v>363</v>
      </c>
      <c r="L71" s="113">
        <v>367</v>
      </c>
      <c r="M71" s="113">
        <v>393</v>
      </c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</row>
    <row r="72" spans="1:46" ht="13.5" customHeight="1" x14ac:dyDescent="0.2">
      <c r="A72" s="140" t="s">
        <v>67</v>
      </c>
      <c r="B72" s="124">
        <v>13169</v>
      </c>
      <c r="C72" s="124">
        <v>13186</v>
      </c>
      <c r="D72" s="124">
        <f t="shared" ref="D72:M72" si="7">SUM(D66:D71)</f>
        <v>13565</v>
      </c>
      <c r="E72" s="124">
        <f t="shared" si="7"/>
        <v>13416</v>
      </c>
      <c r="F72" s="124">
        <f t="shared" si="7"/>
        <v>13541</v>
      </c>
      <c r="G72" s="124">
        <f t="shared" si="7"/>
        <v>13651</v>
      </c>
      <c r="H72" s="124">
        <f t="shared" si="7"/>
        <v>13866</v>
      </c>
      <c r="I72" s="124">
        <f>SUM(I66:I71)</f>
        <v>12928</v>
      </c>
      <c r="J72" s="124">
        <f>SUM(J66:J71)</f>
        <v>12893</v>
      </c>
      <c r="K72" s="124">
        <f>SUM(K66:K71)</f>
        <v>12942</v>
      </c>
      <c r="L72" s="124">
        <f>SUM(L66:L71)</f>
        <v>13060</v>
      </c>
      <c r="M72" s="124">
        <f t="shared" si="7"/>
        <v>12857</v>
      </c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</row>
    <row r="74" spans="1:46" x14ac:dyDescent="0.2">
      <c r="A74" s="193" t="s">
        <v>44</v>
      </c>
      <c r="B74" s="205">
        <v>2012</v>
      </c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</row>
    <row r="75" spans="1:46" x14ac:dyDescent="0.2">
      <c r="A75" s="194"/>
      <c r="B75" s="168" t="s">
        <v>99</v>
      </c>
      <c r="C75" s="168" t="s">
        <v>100</v>
      </c>
      <c r="D75" s="168" t="s">
        <v>101</v>
      </c>
      <c r="E75" s="168" t="s">
        <v>102</v>
      </c>
      <c r="F75" s="168" t="s">
        <v>103</v>
      </c>
      <c r="G75" s="168" t="s">
        <v>104</v>
      </c>
      <c r="H75" s="168" t="s">
        <v>105</v>
      </c>
      <c r="I75" s="168" t="s">
        <v>106</v>
      </c>
      <c r="J75" s="168" t="s">
        <v>107</v>
      </c>
      <c r="K75" s="168" t="s">
        <v>108</v>
      </c>
      <c r="L75" s="168" t="s">
        <v>109</v>
      </c>
      <c r="M75" s="168" t="s">
        <v>78</v>
      </c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</row>
    <row r="76" spans="1:46" ht="22.5" x14ac:dyDescent="0.2">
      <c r="A76" s="176" t="s">
        <v>97</v>
      </c>
      <c r="B76" s="171">
        <v>14052</v>
      </c>
      <c r="C76" s="171">
        <v>14258</v>
      </c>
      <c r="D76" s="171">
        <v>14242</v>
      </c>
      <c r="E76" s="171">
        <v>14276</v>
      </c>
      <c r="F76" s="171">
        <v>14302</v>
      </c>
      <c r="G76" s="171">
        <v>14394</v>
      </c>
      <c r="H76" s="171">
        <v>14476</v>
      </c>
      <c r="I76" s="171">
        <v>14403</v>
      </c>
      <c r="J76" s="171">
        <v>14301</v>
      </c>
      <c r="K76" s="171">
        <v>14368</v>
      </c>
      <c r="L76" s="171">
        <v>14398</v>
      </c>
      <c r="M76" s="171">
        <v>14413</v>
      </c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</row>
    <row r="77" spans="1:46" ht="22.5" x14ac:dyDescent="0.2">
      <c r="A77" s="110" t="s">
        <v>56</v>
      </c>
      <c r="B77" s="113">
        <v>510</v>
      </c>
      <c r="C77" s="113">
        <v>745</v>
      </c>
      <c r="D77" s="113">
        <v>1004</v>
      </c>
      <c r="E77" s="113">
        <v>1056</v>
      </c>
      <c r="F77" s="113">
        <v>1154</v>
      </c>
      <c r="G77" s="113">
        <v>1151</v>
      </c>
      <c r="H77" s="113">
        <v>1190</v>
      </c>
      <c r="I77" s="113">
        <v>1213</v>
      </c>
      <c r="J77" s="113">
        <v>1284</v>
      </c>
      <c r="K77" s="113">
        <v>1319</v>
      </c>
      <c r="L77" s="113">
        <v>1333</v>
      </c>
      <c r="M77" s="113">
        <v>1310</v>
      </c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</row>
    <row r="78" spans="1:46" ht="22.5" x14ac:dyDescent="0.2">
      <c r="A78" s="114" t="s">
        <v>57</v>
      </c>
      <c r="B78" s="117">
        <v>591</v>
      </c>
      <c r="C78" s="117">
        <v>600</v>
      </c>
      <c r="D78" s="117">
        <v>597</v>
      </c>
      <c r="E78" s="117">
        <v>600</v>
      </c>
      <c r="F78" s="117">
        <v>602</v>
      </c>
      <c r="G78" s="117">
        <v>594</v>
      </c>
      <c r="H78" s="117">
        <v>595</v>
      </c>
      <c r="I78" s="117">
        <v>605</v>
      </c>
      <c r="J78" s="117">
        <v>584</v>
      </c>
      <c r="K78" s="117">
        <v>579</v>
      </c>
      <c r="L78" s="117">
        <v>583</v>
      </c>
      <c r="M78" s="117">
        <v>576</v>
      </c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</row>
    <row r="79" spans="1:46" x14ac:dyDescent="0.2">
      <c r="A79" s="110" t="s">
        <v>45</v>
      </c>
      <c r="B79" s="113">
        <v>790</v>
      </c>
      <c r="C79" s="113">
        <v>799</v>
      </c>
      <c r="D79" s="113">
        <v>841</v>
      </c>
      <c r="E79" s="113">
        <v>840</v>
      </c>
      <c r="F79" s="113">
        <v>824</v>
      </c>
      <c r="G79" s="113">
        <v>829</v>
      </c>
      <c r="H79" s="113">
        <v>691</v>
      </c>
      <c r="I79" s="113">
        <v>707</v>
      </c>
      <c r="J79" s="113">
        <v>742</v>
      </c>
      <c r="K79" s="113">
        <v>690</v>
      </c>
      <c r="L79" s="113">
        <v>628</v>
      </c>
      <c r="M79" s="113">
        <v>657</v>
      </c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</row>
    <row r="80" spans="1:46" x14ac:dyDescent="0.2">
      <c r="A80" s="114" t="s">
        <v>46</v>
      </c>
      <c r="B80" s="117">
        <v>1594</v>
      </c>
      <c r="C80" s="117">
        <v>1598</v>
      </c>
      <c r="D80" s="117">
        <v>1623</v>
      </c>
      <c r="E80" s="117">
        <v>1635</v>
      </c>
      <c r="F80" s="117">
        <v>1663</v>
      </c>
      <c r="G80" s="117">
        <v>1676</v>
      </c>
      <c r="H80" s="117">
        <v>1852</v>
      </c>
      <c r="I80" s="117">
        <v>1859</v>
      </c>
      <c r="J80" s="117">
        <v>1861</v>
      </c>
      <c r="K80" s="117">
        <v>1855</v>
      </c>
      <c r="L80" s="117">
        <v>1882</v>
      </c>
      <c r="M80" s="117">
        <v>1883</v>
      </c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</row>
    <row r="81" spans="1:46" x14ac:dyDescent="0.2">
      <c r="A81" s="162" t="s">
        <v>47</v>
      </c>
      <c r="B81" s="165">
        <v>5198</v>
      </c>
      <c r="C81" s="165">
        <v>5746</v>
      </c>
      <c r="D81" s="165">
        <v>5396</v>
      </c>
      <c r="E81" s="165">
        <v>4831</v>
      </c>
      <c r="F81" s="165">
        <v>4803</v>
      </c>
      <c r="G81" s="165">
        <v>4802</v>
      </c>
      <c r="H81" s="165">
        <v>4722</v>
      </c>
      <c r="I81" s="165">
        <v>5023</v>
      </c>
      <c r="J81" s="165">
        <v>6142</v>
      </c>
      <c r="K81" s="165">
        <v>6120</v>
      </c>
      <c r="L81" s="165">
        <v>6264</v>
      </c>
      <c r="M81" s="165">
        <v>5151</v>
      </c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</row>
    <row r="82" spans="1:46" x14ac:dyDescent="0.2">
      <c r="A82" s="110" t="s">
        <v>48</v>
      </c>
      <c r="B82" s="113">
        <v>12004</v>
      </c>
      <c r="C82" s="113">
        <v>12202</v>
      </c>
      <c r="D82" s="113">
        <v>12010</v>
      </c>
      <c r="E82" s="113">
        <v>11834</v>
      </c>
      <c r="F82" s="113">
        <v>11798</v>
      </c>
      <c r="G82" s="113">
        <v>12033</v>
      </c>
      <c r="H82" s="113">
        <v>12216</v>
      </c>
      <c r="I82" s="113">
        <v>12230</v>
      </c>
      <c r="J82" s="113">
        <v>12336</v>
      </c>
      <c r="K82" s="113">
        <v>12417</v>
      </c>
      <c r="L82" s="113">
        <v>12123</v>
      </c>
      <c r="M82" s="113">
        <v>12254</v>
      </c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</row>
    <row r="83" spans="1:46" x14ac:dyDescent="0.2">
      <c r="A83" s="114" t="s">
        <v>49</v>
      </c>
      <c r="B83" s="117">
        <v>358</v>
      </c>
      <c r="C83" s="117">
        <v>357</v>
      </c>
      <c r="D83" s="117">
        <v>297</v>
      </c>
      <c r="E83" s="117">
        <v>316</v>
      </c>
      <c r="F83" s="117">
        <v>300</v>
      </c>
      <c r="G83" s="117">
        <v>347</v>
      </c>
      <c r="H83" s="117">
        <v>361</v>
      </c>
      <c r="I83" s="117">
        <v>513</v>
      </c>
      <c r="J83" s="117">
        <v>840</v>
      </c>
      <c r="K83" s="117">
        <v>859</v>
      </c>
      <c r="L83" s="117">
        <v>1038</v>
      </c>
      <c r="M83" s="117">
        <v>1010</v>
      </c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</row>
    <row r="84" spans="1:46" x14ac:dyDescent="0.2">
      <c r="A84" s="114" t="s">
        <v>55</v>
      </c>
      <c r="B84" s="117">
        <v>497</v>
      </c>
      <c r="C84" s="117">
        <v>524</v>
      </c>
      <c r="D84" s="117">
        <v>488</v>
      </c>
      <c r="E84" s="117">
        <v>496</v>
      </c>
      <c r="F84" s="117">
        <v>507</v>
      </c>
      <c r="G84" s="117">
        <v>508</v>
      </c>
      <c r="H84" s="117">
        <v>502</v>
      </c>
      <c r="I84" s="117">
        <v>510</v>
      </c>
      <c r="J84" s="117">
        <v>520</v>
      </c>
      <c r="K84" s="117">
        <v>514</v>
      </c>
      <c r="L84" s="117">
        <v>508</v>
      </c>
      <c r="M84" s="117">
        <v>491</v>
      </c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</row>
    <row r="85" spans="1:46" x14ac:dyDescent="0.2">
      <c r="A85" s="162" t="s">
        <v>54</v>
      </c>
      <c r="B85" s="165">
        <v>6</v>
      </c>
      <c r="C85" s="165">
        <v>6</v>
      </c>
      <c r="D85" s="165">
        <v>6</v>
      </c>
      <c r="E85" s="165">
        <v>6</v>
      </c>
      <c r="F85" s="165">
        <v>6</v>
      </c>
      <c r="G85" s="165">
        <v>6</v>
      </c>
      <c r="H85" s="165">
        <v>8</v>
      </c>
      <c r="I85" s="165">
        <v>7</v>
      </c>
      <c r="J85" s="165">
        <v>6</v>
      </c>
      <c r="K85" s="165">
        <v>7</v>
      </c>
      <c r="L85" s="165">
        <v>8</v>
      </c>
      <c r="M85" s="165">
        <v>7</v>
      </c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</row>
    <row r="86" spans="1:46" x14ac:dyDescent="0.2">
      <c r="A86" s="110" t="s">
        <v>50</v>
      </c>
      <c r="B86" s="113">
        <v>300</v>
      </c>
      <c r="C86" s="113">
        <v>299</v>
      </c>
      <c r="D86" s="113">
        <v>305</v>
      </c>
      <c r="E86" s="113">
        <v>301</v>
      </c>
      <c r="F86" s="113">
        <v>299</v>
      </c>
      <c r="G86" s="113">
        <v>299</v>
      </c>
      <c r="H86" s="113">
        <v>294</v>
      </c>
      <c r="I86" s="113">
        <v>287</v>
      </c>
      <c r="J86" s="113">
        <v>313</v>
      </c>
      <c r="K86" s="113">
        <v>283</v>
      </c>
      <c r="L86" s="113">
        <v>280</v>
      </c>
      <c r="M86" s="113">
        <v>291</v>
      </c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</row>
    <row r="87" spans="1:46" x14ac:dyDescent="0.2">
      <c r="A87" s="114" t="s">
        <v>51</v>
      </c>
      <c r="B87" s="117">
        <v>797</v>
      </c>
      <c r="C87" s="117">
        <v>819</v>
      </c>
      <c r="D87" s="117">
        <v>825</v>
      </c>
      <c r="E87" s="117">
        <v>835</v>
      </c>
      <c r="F87" s="117">
        <v>844</v>
      </c>
      <c r="G87" s="117">
        <v>883</v>
      </c>
      <c r="H87" s="117">
        <v>981</v>
      </c>
      <c r="I87" s="117">
        <v>973</v>
      </c>
      <c r="J87" s="117">
        <v>1009</v>
      </c>
      <c r="K87" s="117">
        <v>1064</v>
      </c>
      <c r="L87" s="117">
        <v>1061</v>
      </c>
      <c r="M87" s="117">
        <v>1065</v>
      </c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</row>
    <row r="88" spans="1:46" x14ac:dyDescent="0.2">
      <c r="A88" s="114" t="s">
        <v>52</v>
      </c>
      <c r="B88" s="117">
        <v>205</v>
      </c>
      <c r="C88" s="117">
        <v>204</v>
      </c>
      <c r="D88" s="117">
        <v>210</v>
      </c>
      <c r="E88" s="117">
        <v>210</v>
      </c>
      <c r="F88" s="117">
        <v>206</v>
      </c>
      <c r="G88" s="117">
        <v>200</v>
      </c>
      <c r="H88" s="117">
        <v>195</v>
      </c>
      <c r="I88" s="117">
        <v>203</v>
      </c>
      <c r="J88" s="117">
        <v>201</v>
      </c>
      <c r="K88" s="117">
        <v>211</v>
      </c>
      <c r="L88" s="117">
        <v>214</v>
      </c>
      <c r="M88" s="117">
        <v>209</v>
      </c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</row>
    <row r="89" spans="1:46" x14ac:dyDescent="0.2">
      <c r="A89" s="162" t="s">
        <v>53</v>
      </c>
      <c r="B89" s="165">
        <v>1138</v>
      </c>
      <c r="C89" s="165">
        <v>1137</v>
      </c>
      <c r="D89" s="165">
        <v>1164</v>
      </c>
      <c r="E89" s="165">
        <v>1166</v>
      </c>
      <c r="F89" s="165">
        <v>1121</v>
      </c>
      <c r="G89" s="165">
        <v>1125</v>
      </c>
      <c r="H89" s="165">
        <v>1203</v>
      </c>
      <c r="I89" s="165">
        <v>1133</v>
      </c>
      <c r="J89" s="165">
        <v>1155</v>
      </c>
      <c r="K89" s="165">
        <v>1228</v>
      </c>
      <c r="L89" s="165">
        <v>1167</v>
      </c>
      <c r="M89" s="165">
        <v>1124</v>
      </c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</row>
    <row r="90" spans="1:46" ht="13.5" customHeight="1" x14ac:dyDescent="0.2">
      <c r="A90" s="140" t="s">
        <v>67</v>
      </c>
      <c r="B90" s="124">
        <f t="shared" ref="B90:M90" si="8">SUM(B76:B89)</f>
        <v>38040</v>
      </c>
      <c r="C90" s="124">
        <f t="shared" si="8"/>
        <v>39294</v>
      </c>
      <c r="D90" s="124">
        <f t="shared" si="8"/>
        <v>39008</v>
      </c>
      <c r="E90" s="124">
        <f t="shared" si="8"/>
        <v>38402</v>
      </c>
      <c r="F90" s="124">
        <f t="shared" si="8"/>
        <v>38429</v>
      </c>
      <c r="G90" s="124">
        <f t="shared" si="8"/>
        <v>38847</v>
      </c>
      <c r="H90" s="124">
        <f>SUM(H76:H89)</f>
        <v>39286</v>
      </c>
      <c r="I90" s="124">
        <f>SUM(I76:I89)</f>
        <v>39666</v>
      </c>
      <c r="J90" s="124">
        <f>SUM(J76:J89)</f>
        <v>41294</v>
      </c>
      <c r="K90" s="124">
        <f>SUM(K76:K89)</f>
        <v>41514</v>
      </c>
      <c r="L90" s="124">
        <f>SUM(L76:L89)</f>
        <v>41487</v>
      </c>
      <c r="M90" s="124">
        <f t="shared" si="8"/>
        <v>40441</v>
      </c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</row>
    <row r="91" spans="1:46" ht="15" customHeight="1" x14ac:dyDescent="0.2">
      <c r="A91" s="57"/>
    </row>
    <row r="92" spans="1:46" ht="20.25" x14ac:dyDescent="0.2">
      <c r="A92" s="57" t="s">
        <v>81</v>
      </c>
    </row>
    <row r="93" spans="1:46" ht="11.25" customHeight="1" x14ac:dyDescent="0.2">
      <c r="A93" s="188" t="s">
        <v>72</v>
      </c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27"/>
      <c r="O93" s="27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</row>
    <row r="94" spans="1:46" ht="12.75" x14ac:dyDescent="0.2">
      <c r="A94" s="58" t="s">
        <v>70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27"/>
      <c r="O94" s="27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</row>
    <row r="95" spans="1:46" ht="12.75" x14ac:dyDescent="0.2">
      <c r="A95" s="188" t="s">
        <v>69</v>
      </c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27"/>
      <c r="O95" s="27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</row>
    <row r="96" spans="1:46" ht="12.75" x14ac:dyDescent="0.2">
      <c r="A96" s="188">
        <v>2012</v>
      </c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</row>
    <row r="97" spans="1:46" x14ac:dyDescent="0.2">
      <c r="A97" s="26"/>
      <c r="B97" s="26"/>
      <c r="D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</row>
    <row r="98" spans="1:46" x14ac:dyDescent="0.2">
      <c r="A98" s="26"/>
      <c r="B98" s="26"/>
      <c r="D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</row>
    <row r="99" spans="1:46" ht="11.25" customHeight="1" x14ac:dyDescent="0.2">
      <c r="A99" s="194" t="s">
        <v>58</v>
      </c>
      <c r="B99" s="191">
        <v>2012</v>
      </c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</row>
    <row r="100" spans="1:46" x14ac:dyDescent="0.2">
      <c r="A100" s="192"/>
      <c r="B100" s="169" t="s">
        <v>99</v>
      </c>
      <c r="C100" s="169" t="s">
        <v>100</v>
      </c>
      <c r="D100" s="169" t="s">
        <v>101</v>
      </c>
      <c r="E100" s="169" t="s">
        <v>102</v>
      </c>
      <c r="F100" s="169" t="s">
        <v>103</v>
      </c>
      <c r="G100" s="169" t="s">
        <v>104</v>
      </c>
      <c r="H100" s="169" t="s">
        <v>105</v>
      </c>
      <c r="I100" s="169" t="s">
        <v>106</v>
      </c>
      <c r="J100" s="169" t="s">
        <v>107</v>
      </c>
      <c r="K100" s="169" t="s">
        <v>108</v>
      </c>
      <c r="L100" s="169" t="s">
        <v>109</v>
      </c>
      <c r="M100" s="169" t="s">
        <v>78</v>
      </c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</row>
    <row r="101" spans="1:46" ht="22.5" x14ac:dyDescent="0.2">
      <c r="A101" s="114" t="s">
        <v>66</v>
      </c>
      <c r="B101" s="117">
        <v>40714</v>
      </c>
      <c r="C101" s="117">
        <v>41385</v>
      </c>
      <c r="D101" s="117">
        <v>41682</v>
      </c>
      <c r="E101" s="117">
        <v>40762</v>
      </c>
      <c r="F101" s="117">
        <v>40737</v>
      </c>
      <c r="G101" s="117">
        <v>40269</v>
      </c>
      <c r="H101" s="117">
        <v>37723</v>
      </c>
      <c r="I101" s="117">
        <v>40035</v>
      </c>
      <c r="J101" s="117">
        <v>42228</v>
      </c>
      <c r="K101" s="117">
        <v>42932</v>
      </c>
      <c r="L101" s="117">
        <v>43467</v>
      </c>
      <c r="M101" s="117">
        <v>40162</v>
      </c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</row>
    <row r="102" spans="1:46" ht="13.5" customHeight="1" x14ac:dyDescent="0.2">
      <c r="A102" s="140" t="s">
        <v>67</v>
      </c>
      <c r="B102" s="124">
        <f t="shared" ref="B102:M102" si="9">SUM(B101:B101)</f>
        <v>40714</v>
      </c>
      <c r="C102" s="124">
        <f t="shared" si="9"/>
        <v>41385</v>
      </c>
      <c r="D102" s="124">
        <f t="shared" si="9"/>
        <v>41682</v>
      </c>
      <c r="E102" s="124">
        <f t="shared" si="9"/>
        <v>40762</v>
      </c>
      <c r="F102" s="124">
        <f t="shared" si="9"/>
        <v>40737</v>
      </c>
      <c r="G102" s="124">
        <f t="shared" si="9"/>
        <v>40269</v>
      </c>
      <c r="H102" s="124">
        <f>SUM(H101:H101)</f>
        <v>37723</v>
      </c>
      <c r="I102" s="124">
        <f>SUM(I101:I101)</f>
        <v>40035</v>
      </c>
      <c r="J102" s="124">
        <f>SUM(J101:J101)</f>
        <v>42228</v>
      </c>
      <c r="K102" s="124">
        <f>SUM(K101:K101)</f>
        <v>42932</v>
      </c>
      <c r="L102" s="124">
        <f>SUM(L101:L101)</f>
        <v>43467</v>
      </c>
      <c r="M102" s="124">
        <f t="shared" si="9"/>
        <v>40162</v>
      </c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</row>
    <row r="105" spans="1:46" x14ac:dyDescent="0.2">
      <c r="A105" s="194" t="s">
        <v>60</v>
      </c>
      <c r="B105" s="191">
        <v>2012</v>
      </c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</row>
    <row r="106" spans="1:46" x14ac:dyDescent="0.2">
      <c r="A106" s="194"/>
      <c r="B106" s="168" t="s">
        <v>99</v>
      </c>
      <c r="C106" s="168" t="s">
        <v>100</v>
      </c>
      <c r="D106" s="168" t="s">
        <v>101</v>
      </c>
      <c r="E106" s="168" t="s">
        <v>102</v>
      </c>
      <c r="F106" s="168" t="s">
        <v>103</v>
      </c>
      <c r="G106" s="168" t="s">
        <v>104</v>
      </c>
      <c r="H106" s="168" t="s">
        <v>105</v>
      </c>
      <c r="I106" s="168" t="s">
        <v>106</v>
      </c>
      <c r="J106" s="168" t="s">
        <v>107</v>
      </c>
      <c r="K106" s="168" t="s">
        <v>108</v>
      </c>
      <c r="L106" s="168" t="s">
        <v>109</v>
      </c>
      <c r="M106" s="168" t="s">
        <v>78</v>
      </c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</row>
    <row r="107" spans="1:46" x14ac:dyDescent="0.2">
      <c r="A107" s="102" t="s">
        <v>61</v>
      </c>
      <c r="B107" s="105">
        <v>4350</v>
      </c>
      <c r="C107" s="105">
        <v>4505</v>
      </c>
      <c r="D107" s="105">
        <v>4561</v>
      </c>
      <c r="E107" s="105">
        <v>4587</v>
      </c>
      <c r="F107" s="105">
        <v>4555</v>
      </c>
      <c r="G107" s="105">
        <v>4641</v>
      </c>
      <c r="H107" s="105">
        <v>4639</v>
      </c>
      <c r="I107" s="105">
        <v>4627</v>
      </c>
      <c r="J107" s="105">
        <v>4641</v>
      </c>
      <c r="K107" s="105">
        <v>4643</v>
      </c>
      <c r="L107" s="105">
        <v>4555</v>
      </c>
      <c r="M107" s="105">
        <v>4551</v>
      </c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</row>
    <row r="108" spans="1:46" x14ac:dyDescent="0.2">
      <c r="A108" s="114" t="s">
        <v>62</v>
      </c>
      <c r="B108" s="117">
        <v>10925</v>
      </c>
      <c r="C108" s="117">
        <v>10967</v>
      </c>
      <c r="D108" s="117">
        <v>11036</v>
      </c>
      <c r="E108" s="117">
        <v>11057</v>
      </c>
      <c r="F108" s="117">
        <v>11105</v>
      </c>
      <c r="G108" s="117">
        <v>11154</v>
      </c>
      <c r="H108" s="117">
        <v>11218</v>
      </c>
      <c r="I108" s="117">
        <v>11748</v>
      </c>
      <c r="J108" s="117">
        <v>11890</v>
      </c>
      <c r="K108" s="117">
        <v>11900</v>
      </c>
      <c r="L108" s="117">
        <v>11273</v>
      </c>
      <c r="M108" s="117">
        <v>11420</v>
      </c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</row>
    <row r="109" spans="1:46" x14ac:dyDescent="0.2">
      <c r="A109" s="110" t="s">
        <v>64</v>
      </c>
      <c r="B109" s="113">
        <v>2508</v>
      </c>
      <c r="C109" s="113">
        <v>2539</v>
      </c>
      <c r="D109" s="113">
        <v>2540</v>
      </c>
      <c r="E109" s="113">
        <v>2560</v>
      </c>
      <c r="F109" s="113">
        <v>2570</v>
      </c>
      <c r="G109" s="113">
        <v>2597</v>
      </c>
      <c r="H109" s="113">
        <v>2605</v>
      </c>
      <c r="I109" s="113">
        <v>2550</v>
      </c>
      <c r="J109" s="113">
        <v>2571</v>
      </c>
      <c r="K109" s="113">
        <v>2580</v>
      </c>
      <c r="L109" s="113">
        <v>2599</v>
      </c>
      <c r="M109" s="113">
        <v>2566</v>
      </c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</row>
    <row r="110" spans="1:46" x14ac:dyDescent="0.2">
      <c r="A110" s="114" t="s">
        <v>63</v>
      </c>
      <c r="B110" s="117">
        <v>422</v>
      </c>
      <c r="C110" s="117">
        <v>432</v>
      </c>
      <c r="D110" s="117">
        <v>451</v>
      </c>
      <c r="E110" s="117">
        <v>461</v>
      </c>
      <c r="F110" s="117">
        <v>458</v>
      </c>
      <c r="G110" s="117">
        <v>465</v>
      </c>
      <c r="H110" s="117">
        <v>454</v>
      </c>
      <c r="I110" s="117">
        <v>460</v>
      </c>
      <c r="J110" s="117">
        <v>470</v>
      </c>
      <c r="K110" s="117">
        <v>479</v>
      </c>
      <c r="L110" s="117">
        <v>485</v>
      </c>
      <c r="M110" s="117">
        <v>491</v>
      </c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</row>
    <row r="111" spans="1:46" ht="13.5" customHeight="1" x14ac:dyDescent="0.2">
      <c r="A111" s="140" t="s">
        <v>67</v>
      </c>
      <c r="B111" s="124">
        <f t="shared" ref="B111:M111" si="10">SUM(B107:B110)</f>
        <v>18205</v>
      </c>
      <c r="C111" s="124">
        <f t="shared" si="10"/>
        <v>18443</v>
      </c>
      <c r="D111" s="124">
        <f t="shared" si="10"/>
        <v>18588</v>
      </c>
      <c r="E111" s="124">
        <f t="shared" si="10"/>
        <v>18665</v>
      </c>
      <c r="F111" s="124">
        <f t="shared" si="10"/>
        <v>18688</v>
      </c>
      <c r="G111" s="124">
        <f t="shared" si="10"/>
        <v>18857</v>
      </c>
      <c r="H111" s="124">
        <f>SUM(H107:H110)</f>
        <v>18916</v>
      </c>
      <c r="I111" s="124">
        <f>SUM(I107:I110)</f>
        <v>19385</v>
      </c>
      <c r="J111" s="124">
        <f>SUM(J107:J110)</f>
        <v>19572</v>
      </c>
      <c r="K111" s="124">
        <f>SUM(K107:K110)</f>
        <v>19602</v>
      </c>
      <c r="L111" s="124">
        <f>SUM(L107:L110)</f>
        <v>18912</v>
      </c>
      <c r="M111" s="124">
        <f t="shared" si="10"/>
        <v>19028</v>
      </c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</row>
    <row r="114" spans="1:46" ht="11.25" customHeight="1" x14ac:dyDescent="0.2">
      <c r="A114" s="194" t="s">
        <v>11</v>
      </c>
      <c r="B114" s="191">
        <v>2012</v>
      </c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</row>
    <row r="115" spans="1:46" x14ac:dyDescent="0.2">
      <c r="A115" s="194"/>
      <c r="B115" s="168" t="s">
        <v>99</v>
      </c>
      <c r="C115" s="168" t="s">
        <v>100</v>
      </c>
      <c r="D115" s="168" t="s">
        <v>101</v>
      </c>
      <c r="E115" s="168" t="s">
        <v>102</v>
      </c>
      <c r="F115" s="168" t="s">
        <v>103</v>
      </c>
      <c r="G115" s="168" t="s">
        <v>104</v>
      </c>
      <c r="H115" s="168" t="s">
        <v>105</v>
      </c>
      <c r="I115" s="168" t="s">
        <v>106</v>
      </c>
      <c r="J115" s="168" t="s">
        <v>107</v>
      </c>
      <c r="K115" s="168" t="s">
        <v>108</v>
      </c>
      <c r="L115" s="168" t="s">
        <v>109</v>
      </c>
      <c r="M115" s="168" t="s">
        <v>78</v>
      </c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</row>
    <row r="116" spans="1:46" x14ac:dyDescent="0.2">
      <c r="A116" s="102" t="s">
        <v>14</v>
      </c>
      <c r="B116" s="105">
        <v>3512</v>
      </c>
      <c r="C116" s="105">
        <v>3697</v>
      </c>
      <c r="D116" s="105">
        <v>3700</v>
      </c>
      <c r="E116" s="105">
        <v>3715</v>
      </c>
      <c r="F116" s="105">
        <v>3742</v>
      </c>
      <c r="G116" s="105">
        <v>3774</v>
      </c>
      <c r="H116" s="105">
        <v>3802</v>
      </c>
      <c r="I116" s="105">
        <v>3869</v>
      </c>
      <c r="J116" s="105">
        <v>3935</v>
      </c>
      <c r="K116" s="105">
        <v>4011</v>
      </c>
      <c r="L116" s="105">
        <v>4030</v>
      </c>
      <c r="M116" s="60">
        <v>3998</v>
      </c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</row>
    <row r="117" spans="1:46" x14ac:dyDescent="0.2">
      <c r="A117" s="158" t="s">
        <v>15</v>
      </c>
      <c r="B117" s="161">
        <v>2356</v>
      </c>
      <c r="C117" s="161">
        <v>2358</v>
      </c>
      <c r="D117" s="161">
        <v>2362</v>
      </c>
      <c r="E117" s="161">
        <v>2365</v>
      </c>
      <c r="F117" s="161">
        <v>2359</v>
      </c>
      <c r="G117" s="161">
        <v>2362</v>
      </c>
      <c r="H117" s="161">
        <v>2360</v>
      </c>
      <c r="I117" s="161">
        <v>2342</v>
      </c>
      <c r="J117" s="161">
        <v>2368</v>
      </c>
      <c r="K117" s="161">
        <v>2374</v>
      </c>
      <c r="L117" s="161">
        <v>2385</v>
      </c>
      <c r="M117" s="105">
        <v>2384</v>
      </c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</row>
    <row r="118" spans="1:46" ht="13.5" customHeight="1" x14ac:dyDescent="0.2">
      <c r="A118" s="140" t="s">
        <v>67</v>
      </c>
      <c r="B118" s="124">
        <f t="shared" ref="B118:M118" si="11">SUM(B116:B117)</f>
        <v>5868</v>
      </c>
      <c r="C118" s="124">
        <f t="shared" si="11"/>
        <v>6055</v>
      </c>
      <c r="D118" s="124">
        <f t="shared" si="11"/>
        <v>6062</v>
      </c>
      <c r="E118" s="124">
        <f t="shared" si="11"/>
        <v>6080</v>
      </c>
      <c r="F118" s="124">
        <f t="shared" si="11"/>
        <v>6101</v>
      </c>
      <c r="G118" s="124">
        <f t="shared" si="11"/>
        <v>6136</v>
      </c>
      <c r="H118" s="124">
        <f>SUM(H116:H117)</f>
        <v>6162</v>
      </c>
      <c r="I118" s="124">
        <f>SUM(I116:I117)</f>
        <v>6211</v>
      </c>
      <c r="J118" s="124">
        <f>SUM(J116:J117)</f>
        <v>6303</v>
      </c>
      <c r="K118" s="124">
        <f>SUM(K116:K117)</f>
        <v>6385</v>
      </c>
      <c r="L118" s="124">
        <f>SUM(L116:L117)</f>
        <v>6415</v>
      </c>
      <c r="M118" s="124">
        <f t="shared" si="11"/>
        <v>6382</v>
      </c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</row>
    <row r="121" spans="1:46" x14ac:dyDescent="0.2">
      <c r="A121" s="194" t="s">
        <v>71</v>
      </c>
      <c r="B121" s="191">
        <v>2012</v>
      </c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</row>
    <row r="122" spans="1:46" x14ac:dyDescent="0.2">
      <c r="A122" s="192"/>
      <c r="B122" s="169" t="s">
        <v>99</v>
      </c>
      <c r="C122" s="169" t="s">
        <v>100</v>
      </c>
      <c r="D122" s="169" t="s">
        <v>101</v>
      </c>
      <c r="E122" s="169" t="s">
        <v>102</v>
      </c>
      <c r="F122" s="169" t="s">
        <v>103</v>
      </c>
      <c r="G122" s="169" t="s">
        <v>104</v>
      </c>
      <c r="H122" s="169" t="s">
        <v>105</v>
      </c>
      <c r="I122" s="169" t="s">
        <v>106</v>
      </c>
      <c r="J122" s="169" t="s">
        <v>107</v>
      </c>
      <c r="K122" s="169" t="s">
        <v>108</v>
      </c>
      <c r="L122" s="169" t="s">
        <v>109</v>
      </c>
      <c r="M122" s="169" t="s">
        <v>78</v>
      </c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</row>
    <row r="123" spans="1:46" x14ac:dyDescent="0.2">
      <c r="A123" s="114" t="s">
        <v>95</v>
      </c>
      <c r="B123" s="117">
        <v>141780</v>
      </c>
      <c r="C123" s="117">
        <v>141708</v>
      </c>
      <c r="D123" s="117">
        <v>142153</v>
      </c>
      <c r="E123" s="117">
        <v>141991</v>
      </c>
      <c r="F123" s="117">
        <v>142327</v>
      </c>
      <c r="G123" s="117">
        <v>142719</v>
      </c>
      <c r="H123" s="117">
        <v>141703</v>
      </c>
      <c r="I123" s="117">
        <v>140257</v>
      </c>
      <c r="J123" s="117">
        <v>139335</v>
      </c>
      <c r="K123" s="117">
        <v>137460</v>
      </c>
      <c r="L123" s="117">
        <v>137877</v>
      </c>
      <c r="M123" s="117">
        <v>138928</v>
      </c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</row>
    <row r="124" spans="1:46" x14ac:dyDescent="0.2">
      <c r="A124" s="110" t="s">
        <v>96</v>
      </c>
      <c r="B124" s="113">
        <v>234</v>
      </c>
      <c r="C124" s="113">
        <v>245</v>
      </c>
      <c r="D124" s="113">
        <v>272</v>
      </c>
      <c r="E124" s="113">
        <v>265</v>
      </c>
      <c r="F124" s="113">
        <v>291</v>
      </c>
      <c r="G124" s="113">
        <v>321</v>
      </c>
      <c r="H124" s="113">
        <v>327</v>
      </c>
      <c r="I124" s="113">
        <v>308</v>
      </c>
      <c r="J124" s="113">
        <v>316</v>
      </c>
      <c r="K124" s="113">
        <v>351</v>
      </c>
      <c r="L124" s="113">
        <v>359</v>
      </c>
      <c r="M124" s="113">
        <v>351</v>
      </c>
      <c r="W124" s="120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</row>
    <row r="125" spans="1:46" x14ac:dyDescent="0.2">
      <c r="A125" s="114" t="s">
        <v>16</v>
      </c>
      <c r="B125" s="117">
        <v>30387</v>
      </c>
      <c r="C125" s="117">
        <v>30255</v>
      </c>
      <c r="D125" s="117">
        <v>31006</v>
      </c>
      <c r="E125" s="117">
        <v>31083</v>
      </c>
      <c r="F125" s="117">
        <v>31210</v>
      </c>
      <c r="G125" s="117">
        <v>30665</v>
      </c>
      <c r="H125" s="117">
        <v>31274</v>
      </c>
      <c r="I125" s="117">
        <v>31054</v>
      </c>
      <c r="J125" s="117">
        <v>31374</v>
      </c>
      <c r="K125" s="117">
        <v>31247</v>
      </c>
      <c r="L125" s="117">
        <v>31241</v>
      </c>
      <c r="M125" s="117">
        <v>31849</v>
      </c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</row>
    <row r="126" spans="1:46" ht="13.5" customHeight="1" x14ac:dyDescent="0.2">
      <c r="A126" s="140" t="s">
        <v>67</v>
      </c>
      <c r="B126" s="124">
        <f t="shared" ref="B126:M126" si="12">SUM(B123:B125)</f>
        <v>172401</v>
      </c>
      <c r="C126" s="124">
        <f t="shared" si="12"/>
        <v>172208</v>
      </c>
      <c r="D126" s="124">
        <f t="shared" si="12"/>
        <v>173431</v>
      </c>
      <c r="E126" s="124">
        <f t="shared" si="12"/>
        <v>173339</v>
      </c>
      <c r="F126" s="124">
        <f t="shared" si="12"/>
        <v>173828</v>
      </c>
      <c r="G126" s="124">
        <f t="shared" si="12"/>
        <v>173705</v>
      </c>
      <c r="H126" s="124">
        <f>SUM(H123:H125)</f>
        <v>173304</v>
      </c>
      <c r="I126" s="124">
        <f>SUM(I123:I125)</f>
        <v>171619</v>
      </c>
      <c r="J126" s="124">
        <f>SUM(J123:J125)</f>
        <v>171025</v>
      </c>
      <c r="K126" s="124">
        <f>SUM(K123:K125)</f>
        <v>169058</v>
      </c>
      <c r="L126" s="124">
        <f>SUM(L123:L125)</f>
        <v>169477</v>
      </c>
      <c r="M126" s="124">
        <f t="shared" si="12"/>
        <v>171128</v>
      </c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</row>
    <row r="129" spans="1:46" ht="11.25" customHeight="1" x14ac:dyDescent="0.2">
      <c r="A129" s="194" t="s">
        <v>13</v>
      </c>
      <c r="B129" s="191">
        <v>2012</v>
      </c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</row>
    <row r="130" spans="1:46" x14ac:dyDescent="0.2">
      <c r="A130" s="192"/>
      <c r="B130" s="169" t="s">
        <v>99</v>
      </c>
      <c r="C130" s="169" t="s">
        <v>100</v>
      </c>
      <c r="D130" s="169" t="s">
        <v>101</v>
      </c>
      <c r="E130" s="169" t="s">
        <v>102</v>
      </c>
      <c r="F130" s="169" t="s">
        <v>103</v>
      </c>
      <c r="G130" s="169" t="s">
        <v>104</v>
      </c>
      <c r="H130" s="169" t="s">
        <v>105</v>
      </c>
      <c r="I130" s="169" t="s">
        <v>106</v>
      </c>
      <c r="J130" s="169" t="s">
        <v>107</v>
      </c>
      <c r="K130" s="169" t="s">
        <v>108</v>
      </c>
      <c r="L130" s="169" t="s">
        <v>109</v>
      </c>
      <c r="M130" s="169" t="s">
        <v>78</v>
      </c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</row>
    <row r="131" spans="1:46" ht="22.5" x14ac:dyDescent="0.2">
      <c r="A131" s="114" t="s">
        <v>13</v>
      </c>
      <c r="B131" s="117">
        <v>122</v>
      </c>
      <c r="C131" s="117">
        <v>122</v>
      </c>
      <c r="D131" s="117">
        <v>120</v>
      </c>
      <c r="E131" s="117">
        <v>122</v>
      </c>
      <c r="F131" s="117">
        <v>123</v>
      </c>
      <c r="G131" s="117">
        <v>124</v>
      </c>
      <c r="H131" s="117">
        <v>124</v>
      </c>
      <c r="I131" s="117">
        <v>125</v>
      </c>
      <c r="J131" s="117">
        <v>124</v>
      </c>
      <c r="K131" s="117">
        <v>126</v>
      </c>
      <c r="L131" s="117">
        <v>126</v>
      </c>
      <c r="M131" s="117">
        <v>126</v>
      </c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</row>
    <row r="132" spans="1:46" ht="13.5" customHeight="1" x14ac:dyDescent="0.2">
      <c r="A132" s="140" t="s">
        <v>67</v>
      </c>
      <c r="B132" s="124">
        <f t="shared" ref="B132:M132" si="13">SUM(B131:B131)</f>
        <v>122</v>
      </c>
      <c r="C132" s="124">
        <f t="shared" si="13"/>
        <v>122</v>
      </c>
      <c r="D132" s="124">
        <f t="shared" si="13"/>
        <v>120</v>
      </c>
      <c r="E132" s="124">
        <f t="shared" si="13"/>
        <v>122</v>
      </c>
      <c r="F132" s="124">
        <f t="shared" si="13"/>
        <v>123</v>
      </c>
      <c r="G132" s="124">
        <f t="shared" si="13"/>
        <v>124</v>
      </c>
      <c r="H132" s="124">
        <f>SUM(H131:H131)</f>
        <v>124</v>
      </c>
      <c r="I132" s="124">
        <f>SUM(I131:I131)</f>
        <v>125</v>
      </c>
      <c r="J132" s="124">
        <f>SUM(J131:J131)</f>
        <v>124</v>
      </c>
      <c r="K132" s="124">
        <f>SUM(K131:K131)</f>
        <v>126</v>
      </c>
      <c r="L132" s="124">
        <f>SUM(L131:L131)</f>
        <v>126</v>
      </c>
      <c r="M132" s="124">
        <f t="shared" si="13"/>
        <v>126</v>
      </c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</row>
    <row r="133" spans="1:46" ht="8.25" customHeight="1" x14ac:dyDescent="0.2"/>
    <row r="134" spans="1:46" s="32" customFormat="1" x14ac:dyDescent="0.2">
      <c r="A134" s="73" t="s">
        <v>77</v>
      </c>
      <c r="B134" s="75">
        <f t="shared" ref="B134:M134" si="14">+B11+B17+B23+B32+B43+B56+B62+B72+B90+B102+B111+B118+B126+B132</f>
        <v>496610</v>
      </c>
      <c r="C134" s="75">
        <f t="shared" si="14"/>
        <v>501945</v>
      </c>
      <c r="D134" s="75">
        <f t="shared" si="14"/>
        <v>506185</v>
      </c>
      <c r="E134" s="75">
        <f t="shared" si="14"/>
        <v>504982</v>
      </c>
      <c r="F134" s="75">
        <f t="shared" si="14"/>
        <v>505293</v>
      </c>
      <c r="G134" s="75">
        <f t="shared" si="14"/>
        <v>502626</v>
      </c>
      <c r="H134" s="75">
        <f t="shared" si="14"/>
        <v>502041</v>
      </c>
      <c r="I134" s="75">
        <f t="shared" si="14"/>
        <v>499966</v>
      </c>
      <c r="J134" s="75">
        <f t="shared" si="14"/>
        <v>505208</v>
      </c>
      <c r="K134" s="75">
        <f t="shared" si="14"/>
        <v>502328</v>
      </c>
      <c r="L134" s="75">
        <f t="shared" si="14"/>
        <v>505743</v>
      </c>
      <c r="M134" s="75">
        <f t="shared" si="14"/>
        <v>502496</v>
      </c>
    </row>
    <row r="136" spans="1:46" x14ac:dyDescent="0.2">
      <c r="A136" s="71" t="s">
        <v>110</v>
      </c>
    </row>
  </sheetData>
  <mergeCells count="38">
    <mergeCell ref="A47:M47"/>
    <mergeCell ref="A49:M49"/>
    <mergeCell ref="A50:M50"/>
    <mergeCell ref="A2:M2"/>
    <mergeCell ref="A4:M4"/>
    <mergeCell ref="A5:M5"/>
    <mergeCell ref="A8:A9"/>
    <mergeCell ref="B8:M8"/>
    <mergeCell ref="A14:A15"/>
    <mergeCell ref="B14:M14"/>
    <mergeCell ref="A20:A21"/>
    <mergeCell ref="B20:M20"/>
    <mergeCell ref="A26:A27"/>
    <mergeCell ref="B26:M26"/>
    <mergeCell ref="A35:A36"/>
    <mergeCell ref="B35:M35"/>
    <mergeCell ref="A51:M51"/>
    <mergeCell ref="A53:A54"/>
    <mergeCell ref="B53:M53"/>
    <mergeCell ref="B58:M58"/>
    <mergeCell ref="A64:A65"/>
    <mergeCell ref="B64:M64"/>
    <mergeCell ref="A58:A59"/>
    <mergeCell ref="A74:A75"/>
    <mergeCell ref="B74:M74"/>
    <mergeCell ref="A121:A122"/>
    <mergeCell ref="B121:M121"/>
    <mergeCell ref="A93:M93"/>
    <mergeCell ref="A95:M95"/>
    <mergeCell ref="A96:M96"/>
    <mergeCell ref="A129:A130"/>
    <mergeCell ref="B129:M129"/>
    <mergeCell ref="A99:A100"/>
    <mergeCell ref="B99:M99"/>
    <mergeCell ref="A105:A106"/>
    <mergeCell ref="B105:M105"/>
    <mergeCell ref="A114:A115"/>
    <mergeCell ref="B114:M114"/>
  </mergeCells>
  <printOptions horizontalCentered="1"/>
  <pageMargins left="0.39370078740157483" right="0.19685039370078741" top="0.39370078740157483" bottom="0.39370078740157483" header="0" footer="0"/>
  <pageSetup orientation="landscape" verticalDpi="0" r:id="rId1"/>
  <headerFooter alignWithMargins="0">
    <oddFooter>&amp;L&amp;8&amp;G&amp;C&amp;8www.iieg.gob.mx&amp;R&amp;G</oddFooter>
  </headerFooter>
  <legacyDrawingHF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6"/>
  <sheetViews>
    <sheetView workbookViewId="0">
      <selection activeCell="L143" sqref="L143"/>
    </sheetView>
  </sheetViews>
  <sheetFormatPr baseColWidth="10" defaultColWidth="7.5703125" defaultRowHeight="11.25" x14ac:dyDescent="0.2"/>
  <cols>
    <col min="1" max="1" width="48.85546875" style="25" customWidth="1"/>
    <col min="2" max="13" width="8" style="25" customWidth="1"/>
    <col min="14" max="16384" width="7.5703125" style="25"/>
  </cols>
  <sheetData>
    <row r="1" spans="1:46" ht="20.25" x14ac:dyDescent="0.2">
      <c r="A1" s="57" t="s">
        <v>81</v>
      </c>
    </row>
    <row r="2" spans="1:46" ht="11.25" customHeight="1" x14ac:dyDescent="0.2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27"/>
      <c r="O2" s="27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1:46" ht="12.75" x14ac:dyDescent="0.2">
      <c r="A3" s="58" t="s">
        <v>70</v>
      </c>
      <c r="B3" s="58"/>
      <c r="C3" s="27"/>
      <c r="D3" s="58"/>
      <c r="E3" s="58"/>
      <c r="F3" s="58"/>
      <c r="G3" s="58"/>
      <c r="H3" s="58"/>
      <c r="I3" s="58"/>
      <c r="J3" s="58"/>
      <c r="K3" s="58"/>
      <c r="L3" s="58"/>
      <c r="M3" s="58"/>
      <c r="N3" s="27"/>
      <c r="O3" s="27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</row>
    <row r="4" spans="1:46" ht="12.75" x14ac:dyDescent="0.2">
      <c r="A4" s="188" t="s">
        <v>69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27"/>
      <c r="O4" s="27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</row>
    <row r="5" spans="1:46" ht="12.75" x14ac:dyDescent="0.2">
      <c r="A5" s="188">
        <v>2013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</row>
    <row r="6" spans="1:46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</row>
    <row r="7" spans="1:46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</row>
    <row r="8" spans="1:46" ht="11.25" customHeight="1" x14ac:dyDescent="0.2">
      <c r="A8" s="194" t="s">
        <v>20</v>
      </c>
      <c r="B8" s="191">
        <v>2013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</row>
    <row r="9" spans="1:46" x14ac:dyDescent="0.2">
      <c r="A9" s="194"/>
      <c r="B9" s="169" t="s">
        <v>99</v>
      </c>
      <c r="C9" s="169" t="s">
        <v>100</v>
      </c>
      <c r="D9" s="169" t="s">
        <v>101</v>
      </c>
      <c r="E9" s="169" t="s">
        <v>102</v>
      </c>
      <c r="F9" s="169" t="s">
        <v>103</v>
      </c>
      <c r="G9" s="169" t="s">
        <v>104</v>
      </c>
      <c r="H9" s="169" t="s">
        <v>105</v>
      </c>
      <c r="I9" s="169" t="s">
        <v>106</v>
      </c>
      <c r="J9" s="169" t="s">
        <v>107</v>
      </c>
      <c r="K9" s="169" t="s">
        <v>108</v>
      </c>
      <c r="L9" s="169" t="s">
        <v>109</v>
      </c>
      <c r="M9" s="169" t="s">
        <v>78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</row>
    <row r="10" spans="1:46" ht="12.75" customHeight="1" x14ac:dyDescent="0.2">
      <c r="A10" s="59" t="s">
        <v>17</v>
      </c>
      <c r="B10" s="66">
        <v>14389</v>
      </c>
      <c r="C10" s="66">
        <v>14426</v>
      </c>
      <c r="D10" s="60">
        <v>15894</v>
      </c>
      <c r="E10" s="60">
        <v>15973</v>
      </c>
      <c r="F10" s="60">
        <v>15830</v>
      </c>
      <c r="G10" s="60">
        <v>15845</v>
      </c>
      <c r="H10" s="60">
        <v>15926</v>
      </c>
      <c r="I10" s="60">
        <v>15953</v>
      </c>
      <c r="J10" s="60">
        <v>15966</v>
      </c>
      <c r="K10" s="60">
        <v>15996</v>
      </c>
      <c r="L10" s="60">
        <v>16261</v>
      </c>
      <c r="M10" s="60">
        <v>16204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</row>
    <row r="11" spans="1:46" ht="13.5" customHeight="1" x14ac:dyDescent="0.2">
      <c r="A11" s="121" t="s">
        <v>67</v>
      </c>
      <c r="B11" s="125">
        <f t="shared" ref="B11:M11" si="0">SUM(B10:B10)</f>
        <v>14389</v>
      </c>
      <c r="C11" s="125">
        <f t="shared" si="0"/>
        <v>14426</v>
      </c>
      <c r="D11" s="122">
        <f t="shared" si="0"/>
        <v>15894</v>
      </c>
      <c r="E11" s="122">
        <f t="shared" si="0"/>
        <v>15973</v>
      </c>
      <c r="F11" s="122">
        <f t="shared" si="0"/>
        <v>15830</v>
      </c>
      <c r="G11" s="122">
        <f t="shared" ref="G11:L11" si="1">SUM(G10:G10)</f>
        <v>15845</v>
      </c>
      <c r="H11" s="122">
        <f t="shared" si="1"/>
        <v>15926</v>
      </c>
      <c r="I11" s="122">
        <f t="shared" si="1"/>
        <v>15953</v>
      </c>
      <c r="J11" s="122">
        <f t="shared" si="1"/>
        <v>15966</v>
      </c>
      <c r="K11" s="122">
        <f t="shared" si="1"/>
        <v>15996</v>
      </c>
      <c r="L11" s="122">
        <f t="shared" si="1"/>
        <v>16261</v>
      </c>
      <c r="M11" s="122">
        <f t="shared" si="0"/>
        <v>16204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</row>
    <row r="12" spans="1:46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</row>
    <row r="13" spans="1:46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</row>
    <row r="14" spans="1:46" ht="11.25" customHeight="1" x14ac:dyDescent="0.2">
      <c r="A14" s="194" t="s">
        <v>21</v>
      </c>
      <c r="B14" s="191">
        <v>2013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</row>
    <row r="15" spans="1:46" x14ac:dyDescent="0.2">
      <c r="A15" s="194"/>
      <c r="B15" s="172" t="s">
        <v>99</v>
      </c>
      <c r="C15" s="172" t="s">
        <v>100</v>
      </c>
      <c r="D15" s="172" t="s">
        <v>101</v>
      </c>
      <c r="E15" s="172" t="s">
        <v>102</v>
      </c>
      <c r="F15" s="172" t="s">
        <v>103</v>
      </c>
      <c r="G15" s="172" t="s">
        <v>104</v>
      </c>
      <c r="H15" s="172" t="s">
        <v>105</v>
      </c>
      <c r="I15" s="172" t="s">
        <v>106</v>
      </c>
      <c r="J15" s="172" t="s">
        <v>107</v>
      </c>
      <c r="K15" s="172" t="s">
        <v>108</v>
      </c>
      <c r="L15" s="172" t="s">
        <v>109</v>
      </c>
      <c r="M15" s="172" t="s">
        <v>78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</row>
    <row r="16" spans="1:46" ht="12.75" customHeight="1" x14ac:dyDescent="0.2">
      <c r="A16" s="102" t="s">
        <v>18</v>
      </c>
      <c r="B16" s="167">
        <v>5420</v>
      </c>
      <c r="C16" s="167">
        <v>5531</v>
      </c>
      <c r="D16" s="171">
        <v>5464</v>
      </c>
      <c r="E16" s="171">
        <v>5603</v>
      </c>
      <c r="F16" s="171">
        <v>5551</v>
      </c>
      <c r="G16" s="171">
        <v>5518</v>
      </c>
      <c r="H16" s="171">
        <v>5549</v>
      </c>
      <c r="I16" s="171">
        <v>5530</v>
      </c>
      <c r="J16" s="171">
        <v>5539</v>
      </c>
      <c r="K16" s="171">
        <v>5638</v>
      </c>
      <c r="L16" s="171">
        <v>5662</v>
      </c>
      <c r="M16" s="171">
        <v>5579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</row>
    <row r="17" spans="1:46" ht="13.5" customHeight="1" x14ac:dyDescent="0.2">
      <c r="A17" s="140" t="s">
        <v>67</v>
      </c>
      <c r="B17" s="125">
        <f t="shared" ref="B17:M17" si="2">SUM(B16:B16)</f>
        <v>5420</v>
      </c>
      <c r="C17" s="125">
        <f t="shared" si="2"/>
        <v>5531</v>
      </c>
      <c r="D17" s="122">
        <f t="shared" si="2"/>
        <v>5464</v>
      </c>
      <c r="E17" s="122">
        <f t="shared" si="2"/>
        <v>5603</v>
      </c>
      <c r="F17" s="122">
        <f t="shared" si="2"/>
        <v>5551</v>
      </c>
      <c r="G17" s="122">
        <f t="shared" ref="G17:L17" si="3">SUM(G16:G16)</f>
        <v>5518</v>
      </c>
      <c r="H17" s="122">
        <f t="shared" si="3"/>
        <v>5549</v>
      </c>
      <c r="I17" s="122">
        <f t="shared" si="3"/>
        <v>5530</v>
      </c>
      <c r="J17" s="122">
        <f t="shared" si="3"/>
        <v>5539</v>
      </c>
      <c r="K17" s="122">
        <f t="shared" si="3"/>
        <v>5638</v>
      </c>
      <c r="L17" s="122">
        <f t="shared" si="3"/>
        <v>5662</v>
      </c>
      <c r="M17" s="122">
        <f t="shared" si="2"/>
        <v>5579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</row>
    <row r="18" spans="1:46" x14ac:dyDescent="0.2"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</row>
    <row r="19" spans="1:46" x14ac:dyDescent="0.2"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</row>
    <row r="20" spans="1:46" x14ac:dyDescent="0.2">
      <c r="A20" s="194" t="s">
        <v>19</v>
      </c>
      <c r="B20" s="191">
        <v>2013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</row>
    <row r="21" spans="1:46" x14ac:dyDescent="0.2">
      <c r="A21" s="194"/>
      <c r="B21" s="172" t="s">
        <v>99</v>
      </c>
      <c r="C21" s="172" t="s">
        <v>100</v>
      </c>
      <c r="D21" s="172" t="s">
        <v>101</v>
      </c>
      <c r="E21" s="172" t="s">
        <v>102</v>
      </c>
      <c r="F21" s="172" t="s">
        <v>103</v>
      </c>
      <c r="G21" s="172" t="s">
        <v>104</v>
      </c>
      <c r="H21" s="172" t="s">
        <v>105</v>
      </c>
      <c r="I21" s="172" t="s">
        <v>106</v>
      </c>
      <c r="J21" s="172" t="s">
        <v>107</v>
      </c>
      <c r="K21" s="172" t="s">
        <v>108</v>
      </c>
      <c r="L21" s="172" t="s">
        <v>109</v>
      </c>
      <c r="M21" s="172" t="s">
        <v>78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</row>
    <row r="22" spans="1:46" x14ac:dyDescent="0.2">
      <c r="A22" s="102" t="s">
        <v>19</v>
      </c>
      <c r="B22" s="167">
        <v>3377</v>
      </c>
      <c r="C22" s="167">
        <v>3411</v>
      </c>
      <c r="D22" s="171">
        <v>3389</v>
      </c>
      <c r="E22" s="171">
        <v>3308</v>
      </c>
      <c r="F22" s="171">
        <v>3312</v>
      </c>
      <c r="G22" s="171">
        <v>3251</v>
      </c>
      <c r="H22" s="171">
        <v>3232</v>
      </c>
      <c r="I22" s="171">
        <v>3261</v>
      </c>
      <c r="J22" s="171">
        <v>3356</v>
      </c>
      <c r="K22" s="171">
        <v>3199</v>
      </c>
      <c r="L22" s="171">
        <v>3237</v>
      </c>
      <c r="M22" s="171">
        <v>3281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</row>
    <row r="23" spans="1:46" ht="13.5" customHeight="1" x14ac:dyDescent="0.2">
      <c r="A23" s="140" t="s">
        <v>67</v>
      </c>
      <c r="B23" s="125">
        <f t="shared" ref="B23:M23" si="4">SUM(B22:B22)</f>
        <v>3377</v>
      </c>
      <c r="C23" s="125">
        <f t="shared" si="4"/>
        <v>3411</v>
      </c>
      <c r="D23" s="122">
        <f t="shared" si="4"/>
        <v>3389</v>
      </c>
      <c r="E23" s="122">
        <f t="shared" si="4"/>
        <v>3308</v>
      </c>
      <c r="F23" s="122">
        <f t="shared" si="4"/>
        <v>3312</v>
      </c>
      <c r="G23" s="122">
        <f t="shared" ref="G23:L23" si="5">SUM(G22:G22)</f>
        <v>3251</v>
      </c>
      <c r="H23" s="122">
        <f t="shared" si="5"/>
        <v>3232</v>
      </c>
      <c r="I23" s="122">
        <f t="shared" si="5"/>
        <v>3261</v>
      </c>
      <c r="J23" s="122">
        <f t="shared" si="5"/>
        <v>3356</v>
      </c>
      <c r="K23" s="122">
        <f t="shared" si="5"/>
        <v>3199</v>
      </c>
      <c r="L23" s="122">
        <f t="shared" si="5"/>
        <v>3237</v>
      </c>
      <c r="M23" s="122">
        <f t="shared" si="4"/>
        <v>3281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</row>
    <row r="24" spans="1:46" x14ac:dyDescent="0.2"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</row>
    <row r="25" spans="1:46" x14ac:dyDescent="0.2"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</row>
    <row r="26" spans="1:46" x14ac:dyDescent="0.2">
      <c r="A26" s="194" t="s">
        <v>22</v>
      </c>
      <c r="B26" s="206">
        <v>2013</v>
      </c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</row>
    <row r="27" spans="1:46" x14ac:dyDescent="0.2">
      <c r="A27" s="192"/>
      <c r="B27" s="174" t="s">
        <v>99</v>
      </c>
      <c r="C27" s="174" t="s">
        <v>100</v>
      </c>
      <c r="D27" s="174" t="s">
        <v>101</v>
      </c>
      <c r="E27" s="174" t="s">
        <v>102</v>
      </c>
      <c r="F27" s="174" t="s">
        <v>103</v>
      </c>
      <c r="G27" s="174" t="s">
        <v>104</v>
      </c>
      <c r="H27" s="174" t="s">
        <v>105</v>
      </c>
      <c r="I27" s="174" t="s">
        <v>106</v>
      </c>
      <c r="J27" s="174" t="s">
        <v>107</v>
      </c>
      <c r="K27" s="174" t="s">
        <v>108</v>
      </c>
      <c r="L27" s="174" t="s">
        <v>109</v>
      </c>
      <c r="M27" s="174" t="s">
        <v>78</v>
      </c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</row>
    <row r="28" spans="1:46" x14ac:dyDescent="0.2">
      <c r="A28" s="114" t="s">
        <v>22</v>
      </c>
      <c r="B28" s="167">
        <v>102996</v>
      </c>
      <c r="C28" s="167">
        <v>103951</v>
      </c>
      <c r="D28" s="171">
        <v>101771</v>
      </c>
      <c r="E28" s="171">
        <v>99698</v>
      </c>
      <c r="F28" s="171">
        <v>100330</v>
      </c>
      <c r="G28" s="171">
        <v>100946</v>
      </c>
      <c r="H28" s="171">
        <v>100735</v>
      </c>
      <c r="I28" s="171">
        <v>102767</v>
      </c>
      <c r="J28" s="171">
        <v>101975</v>
      </c>
      <c r="K28" s="171">
        <v>104113</v>
      </c>
      <c r="L28" s="171">
        <v>104138</v>
      </c>
      <c r="M28" s="171">
        <v>101474</v>
      </c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</row>
    <row r="29" spans="1:46" x14ac:dyDescent="0.2">
      <c r="A29" s="110" t="s">
        <v>23</v>
      </c>
      <c r="B29" s="112">
        <v>1131</v>
      </c>
      <c r="C29" s="112">
        <v>1131</v>
      </c>
      <c r="D29" s="113">
        <v>1163</v>
      </c>
      <c r="E29" s="113">
        <v>1090</v>
      </c>
      <c r="F29" s="113">
        <v>1082</v>
      </c>
      <c r="G29" s="113">
        <v>1071</v>
      </c>
      <c r="H29" s="113">
        <v>1206</v>
      </c>
      <c r="I29" s="113">
        <v>1229</v>
      </c>
      <c r="J29" s="113">
        <v>1300</v>
      </c>
      <c r="K29" s="113">
        <v>1340</v>
      </c>
      <c r="L29" s="113">
        <v>1293</v>
      </c>
      <c r="M29" s="113">
        <v>1209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</row>
    <row r="30" spans="1:46" ht="12.75" customHeight="1" x14ac:dyDescent="0.2">
      <c r="A30" s="114" t="s">
        <v>24</v>
      </c>
      <c r="B30" s="116">
        <v>19714</v>
      </c>
      <c r="C30" s="116">
        <v>20009</v>
      </c>
      <c r="D30" s="117">
        <v>20379</v>
      </c>
      <c r="E30" s="117">
        <v>20883</v>
      </c>
      <c r="F30" s="117">
        <v>21016</v>
      </c>
      <c r="G30" s="117">
        <v>21247</v>
      </c>
      <c r="H30" s="117">
        <v>21214</v>
      </c>
      <c r="I30" s="117">
        <v>21352</v>
      </c>
      <c r="J30" s="117">
        <v>21249</v>
      </c>
      <c r="K30" s="117">
        <v>21531</v>
      </c>
      <c r="L30" s="117">
        <v>21707</v>
      </c>
      <c r="M30" s="117">
        <v>21738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</row>
    <row r="31" spans="1:46" x14ac:dyDescent="0.2">
      <c r="A31" s="110" t="s">
        <v>25</v>
      </c>
      <c r="B31" s="112">
        <v>1846</v>
      </c>
      <c r="C31" s="112">
        <v>1840</v>
      </c>
      <c r="D31" s="113">
        <v>1760</v>
      </c>
      <c r="E31" s="113">
        <v>1746</v>
      </c>
      <c r="F31" s="113">
        <v>1897</v>
      </c>
      <c r="G31" s="113">
        <v>1906</v>
      </c>
      <c r="H31" s="113">
        <v>1976</v>
      </c>
      <c r="I31" s="113">
        <v>1985</v>
      </c>
      <c r="J31" s="113">
        <v>1760</v>
      </c>
      <c r="K31" s="113">
        <v>1783</v>
      </c>
      <c r="L31" s="113">
        <v>1836</v>
      </c>
      <c r="M31" s="113">
        <v>1827</v>
      </c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</row>
    <row r="32" spans="1:46" ht="13.5" customHeight="1" x14ac:dyDescent="0.2">
      <c r="A32" s="140" t="s">
        <v>67</v>
      </c>
      <c r="B32" s="123">
        <f t="shared" ref="B32:M32" si="6">SUM(B28:B31)</f>
        <v>125687</v>
      </c>
      <c r="C32" s="123">
        <f t="shared" si="6"/>
        <v>126931</v>
      </c>
      <c r="D32" s="124">
        <f t="shared" si="6"/>
        <v>125073</v>
      </c>
      <c r="E32" s="124">
        <f t="shared" si="6"/>
        <v>123417</v>
      </c>
      <c r="F32" s="124">
        <f t="shared" si="6"/>
        <v>124325</v>
      </c>
      <c r="G32" s="124">
        <f t="shared" ref="G32:L32" si="7">SUM(G28:G31)</f>
        <v>125170</v>
      </c>
      <c r="H32" s="124">
        <f t="shared" si="7"/>
        <v>125131</v>
      </c>
      <c r="I32" s="124">
        <f t="shared" si="7"/>
        <v>127333</v>
      </c>
      <c r="J32" s="124">
        <f t="shared" si="7"/>
        <v>126284</v>
      </c>
      <c r="K32" s="124">
        <f t="shared" si="7"/>
        <v>128767</v>
      </c>
      <c r="L32" s="124">
        <f t="shared" si="7"/>
        <v>128974</v>
      </c>
      <c r="M32" s="124">
        <f t="shared" si="6"/>
        <v>126248</v>
      </c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</row>
    <row r="33" spans="1:46" x14ac:dyDescent="0.2"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</row>
    <row r="34" spans="1:46" x14ac:dyDescent="0.2"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</row>
    <row r="35" spans="1:46" ht="11.25" customHeight="1" x14ac:dyDescent="0.2">
      <c r="A35" s="194" t="s">
        <v>26</v>
      </c>
      <c r="B35" s="191">
        <v>2013</v>
      </c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</row>
    <row r="36" spans="1:46" x14ac:dyDescent="0.2">
      <c r="A36" s="192"/>
      <c r="B36" s="172" t="s">
        <v>99</v>
      </c>
      <c r="C36" s="172" t="s">
        <v>100</v>
      </c>
      <c r="D36" s="172" t="s">
        <v>101</v>
      </c>
      <c r="E36" s="172" t="s">
        <v>102</v>
      </c>
      <c r="F36" s="172" t="s">
        <v>103</v>
      </c>
      <c r="G36" s="172" t="s">
        <v>104</v>
      </c>
      <c r="H36" s="172" t="s">
        <v>105</v>
      </c>
      <c r="I36" s="172" t="s">
        <v>106</v>
      </c>
      <c r="J36" s="172" t="s">
        <v>107</v>
      </c>
      <c r="K36" s="172" t="s">
        <v>108</v>
      </c>
      <c r="L36" s="172" t="s">
        <v>109</v>
      </c>
      <c r="M36" s="169" t="s">
        <v>78</v>
      </c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</row>
    <row r="37" spans="1:46" x14ac:dyDescent="0.2">
      <c r="A37" s="114" t="s">
        <v>27</v>
      </c>
      <c r="B37" s="116">
        <v>29</v>
      </c>
      <c r="C37" s="116">
        <v>29</v>
      </c>
      <c r="D37" s="117">
        <v>29</v>
      </c>
      <c r="E37" s="117">
        <v>30</v>
      </c>
      <c r="F37" s="117">
        <v>35</v>
      </c>
      <c r="G37" s="117">
        <v>34</v>
      </c>
      <c r="H37" s="117">
        <v>33</v>
      </c>
      <c r="I37" s="117">
        <v>29</v>
      </c>
      <c r="J37" s="117">
        <v>31</v>
      </c>
      <c r="K37" s="117">
        <v>22</v>
      </c>
      <c r="L37" s="117">
        <v>23</v>
      </c>
      <c r="M37" s="117">
        <v>28</v>
      </c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</row>
    <row r="38" spans="1:46" ht="22.5" x14ac:dyDescent="0.2">
      <c r="A38" s="114" t="s">
        <v>31</v>
      </c>
      <c r="B38" s="164">
        <v>1171</v>
      </c>
      <c r="C38" s="164">
        <v>1211</v>
      </c>
      <c r="D38" s="165">
        <v>1209</v>
      </c>
      <c r="E38" s="165">
        <v>1140</v>
      </c>
      <c r="F38" s="165">
        <v>1201</v>
      </c>
      <c r="G38" s="165">
        <v>1363</v>
      </c>
      <c r="H38" s="165">
        <v>1319</v>
      </c>
      <c r="I38" s="165">
        <v>1258</v>
      </c>
      <c r="J38" s="165">
        <v>1241</v>
      </c>
      <c r="K38" s="165">
        <v>1262</v>
      </c>
      <c r="L38" s="165">
        <v>1295</v>
      </c>
      <c r="M38" s="165">
        <v>1277</v>
      </c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</row>
    <row r="39" spans="1:46" ht="22.5" x14ac:dyDescent="0.2">
      <c r="A39" s="114" t="s">
        <v>32</v>
      </c>
      <c r="B39" s="164">
        <v>511</v>
      </c>
      <c r="C39" s="164">
        <v>507</v>
      </c>
      <c r="D39" s="165">
        <v>495</v>
      </c>
      <c r="E39" s="165">
        <v>442</v>
      </c>
      <c r="F39" s="165">
        <v>398</v>
      </c>
      <c r="G39" s="165">
        <v>403</v>
      </c>
      <c r="H39" s="165">
        <v>432</v>
      </c>
      <c r="I39" s="165">
        <v>467</v>
      </c>
      <c r="J39" s="165">
        <v>435</v>
      </c>
      <c r="K39" s="165">
        <v>414</v>
      </c>
      <c r="L39" s="165">
        <v>476</v>
      </c>
      <c r="M39" s="165">
        <v>497</v>
      </c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</row>
    <row r="40" spans="1:46" x14ac:dyDescent="0.2">
      <c r="A40" s="110" t="s">
        <v>28</v>
      </c>
      <c r="B40" s="112">
        <v>341</v>
      </c>
      <c r="C40" s="112">
        <v>372</v>
      </c>
      <c r="D40" s="113">
        <v>390</v>
      </c>
      <c r="E40" s="113">
        <v>396</v>
      </c>
      <c r="F40" s="113">
        <v>392</v>
      </c>
      <c r="G40" s="113">
        <v>396</v>
      </c>
      <c r="H40" s="113">
        <v>393</v>
      </c>
      <c r="I40" s="113">
        <v>367</v>
      </c>
      <c r="J40" s="113">
        <v>376</v>
      </c>
      <c r="K40" s="113">
        <v>392</v>
      </c>
      <c r="L40" s="113">
        <v>387</v>
      </c>
      <c r="M40" s="113">
        <v>392</v>
      </c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</row>
    <row r="41" spans="1:46" x14ac:dyDescent="0.2">
      <c r="A41" s="114" t="s">
        <v>65</v>
      </c>
      <c r="B41" s="116">
        <v>1056</v>
      </c>
      <c r="C41" s="116">
        <v>1048</v>
      </c>
      <c r="D41" s="117">
        <v>1016</v>
      </c>
      <c r="E41" s="117">
        <v>1038</v>
      </c>
      <c r="F41" s="117">
        <v>1027</v>
      </c>
      <c r="G41" s="117">
        <v>1040</v>
      </c>
      <c r="H41" s="117">
        <v>1054</v>
      </c>
      <c r="I41" s="117">
        <v>1042</v>
      </c>
      <c r="J41" s="117">
        <v>1051</v>
      </c>
      <c r="K41" s="117">
        <v>1080</v>
      </c>
      <c r="L41" s="117">
        <v>1078</v>
      </c>
      <c r="M41" s="117">
        <v>1096</v>
      </c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</row>
    <row r="42" spans="1:46" x14ac:dyDescent="0.2">
      <c r="A42" s="110" t="s">
        <v>30</v>
      </c>
      <c r="B42" s="112">
        <v>902</v>
      </c>
      <c r="C42" s="112">
        <v>916</v>
      </c>
      <c r="D42" s="113">
        <v>919</v>
      </c>
      <c r="E42" s="113">
        <v>808</v>
      </c>
      <c r="F42" s="113">
        <v>636</v>
      </c>
      <c r="G42" s="113">
        <v>504</v>
      </c>
      <c r="H42" s="113">
        <v>487</v>
      </c>
      <c r="I42" s="113">
        <v>486</v>
      </c>
      <c r="J42" s="113">
        <v>481</v>
      </c>
      <c r="K42" s="113">
        <v>506</v>
      </c>
      <c r="L42" s="113">
        <v>510</v>
      </c>
      <c r="M42" s="113">
        <v>524</v>
      </c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</row>
    <row r="43" spans="1:46" ht="13.5" customHeight="1" x14ac:dyDescent="0.2">
      <c r="A43" s="140" t="s">
        <v>67</v>
      </c>
      <c r="B43" s="123">
        <f t="shared" ref="B43:M43" si="8">SUM(B37:B42)</f>
        <v>4010</v>
      </c>
      <c r="C43" s="123">
        <f t="shared" si="8"/>
        <v>4083</v>
      </c>
      <c r="D43" s="124">
        <f t="shared" si="8"/>
        <v>4058</v>
      </c>
      <c r="E43" s="124">
        <f t="shared" si="8"/>
        <v>3854</v>
      </c>
      <c r="F43" s="124">
        <f t="shared" si="8"/>
        <v>3689</v>
      </c>
      <c r="G43" s="124">
        <f t="shared" ref="G43:L43" si="9">SUM(G37:G42)</f>
        <v>3740</v>
      </c>
      <c r="H43" s="124">
        <f t="shared" si="9"/>
        <v>3718</v>
      </c>
      <c r="I43" s="124">
        <f t="shared" si="9"/>
        <v>3649</v>
      </c>
      <c r="J43" s="124">
        <f t="shared" si="9"/>
        <v>3615</v>
      </c>
      <c r="K43" s="124">
        <f t="shared" si="9"/>
        <v>3676</v>
      </c>
      <c r="L43" s="124">
        <f t="shared" si="9"/>
        <v>3769</v>
      </c>
      <c r="M43" s="124">
        <f t="shared" si="8"/>
        <v>3814</v>
      </c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</row>
    <row r="44" spans="1:46" s="36" customFormat="1" ht="13.5" customHeight="1" x14ac:dyDescent="0.2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</row>
    <row r="45" spans="1:46" s="36" customFormat="1" ht="13.5" customHeight="1" x14ac:dyDescent="0.2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</row>
    <row r="46" spans="1:46" ht="20.25" x14ac:dyDescent="0.2">
      <c r="A46" s="57" t="s">
        <v>81</v>
      </c>
      <c r="C46" s="57"/>
    </row>
    <row r="47" spans="1:46" ht="11.25" customHeight="1" x14ac:dyDescent="0.2">
      <c r="A47" s="188" t="s">
        <v>72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27"/>
      <c r="O47" s="27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</row>
    <row r="48" spans="1:46" ht="12.75" x14ac:dyDescent="0.2">
      <c r="A48" s="58" t="s">
        <v>70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27"/>
      <c r="O48" s="27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</row>
    <row r="49" spans="1:46" ht="12.75" x14ac:dyDescent="0.2">
      <c r="A49" s="188" t="s">
        <v>69</v>
      </c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27"/>
      <c r="O49" s="27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</row>
    <row r="50" spans="1:46" ht="12.75" x14ac:dyDescent="0.2">
      <c r="A50" s="188">
        <v>2013</v>
      </c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</row>
    <row r="51" spans="1:46" ht="6" customHeight="1" x14ac:dyDescent="0.2">
      <c r="A51" s="207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</row>
    <row r="52" spans="1:46" s="31" customFormat="1" ht="6" customHeight="1" x14ac:dyDescent="0.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30"/>
      <c r="O52" s="30"/>
    </row>
    <row r="53" spans="1:46" x14ac:dyDescent="0.2">
      <c r="A53" s="193" t="s">
        <v>33</v>
      </c>
      <c r="B53" s="205">
        <v>2013</v>
      </c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</row>
    <row r="54" spans="1:46" x14ac:dyDescent="0.2">
      <c r="A54" s="192"/>
      <c r="B54" s="169" t="s">
        <v>99</v>
      </c>
      <c r="C54" s="169" t="s">
        <v>100</v>
      </c>
      <c r="D54" s="169" t="s">
        <v>101</v>
      </c>
      <c r="E54" s="169" t="s">
        <v>102</v>
      </c>
      <c r="F54" s="169" t="s">
        <v>103</v>
      </c>
      <c r="G54" s="169" t="s">
        <v>104</v>
      </c>
      <c r="H54" s="169" t="s">
        <v>105</v>
      </c>
      <c r="I54" s="169" t="s">
        <v>106</v>
      </c>
      <c r="J54" s="169" t="s">
        <v>107</v>
      </c>
      <c r="K54" s="169" t="s">
        <v>108</v>
      </c>
      <c r="L54" s="169" t="s">
        <v>109</v>
      </c>
      <c r="M54" s="169" t="s">
        <v>78</v>
      </c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</row>
    <row r="55" spans="1:46" x14ac:dyDescent="0.2">
      <c r="A55" s="114" t="s">
        <v>33</v>
      </c>
      <c r="B55" s="116">
        <v>23821</v>
      </c>
      <c r="C55" s="116">
        <v>23803</v>
      </c>
      <c r="D55" s="117">
        <v>24373</v>
      </c>
      <c r="E55" s="117">
        <v>23350</v>
      </c>
      <c r="F55" s="117">
        <v>23044</v>
      </c>
      <c r="G55" s="117">
        <v>22972</v>
      </c>
      <c r="H55" s="117">
        <v>23677</v>
      </c>
      <c r="I55" s="117">
        <v>22777</v>
      </c>
      <c r="J55" s="117">
        <v>22338</v>
      </c>
      <c r="K55" s="117">
        <v>22442</v>
      </c>
      <c r="L55" s="117">
        <v>23180</v>
      </c>
      <c r="M55" s="171">
        <v>23337</v>
      </c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</row>
    <row r="56" spans="1:46" ht="13.5" customHeight="1" x14ac:dyDescent="0.2">
      <c r="A56" s="126" t="s">
        <v>67</v>
      </c>
      <c r="B56" s="127">
        <f t="shared" ref="B56:M56" si="10">SUM(B55:B55)</f>
        <v>23821</v>
      </c>
      <c r="C56" s="127">
        <f t="shared" si="10"/>
        <v>23803</v>
      </c>
      <c r="D56" s="128">
        <f t="shared" si="10"/>
        <v>24373</v>
      </c>
      <c r="E56" s="128">
        <f t="shared" si="10"/>
        <v>23350</v>
      </c>
      <c r="F56" s="128">
        <f t="shared" si="10"/>
        <v>23044</v>
      </c>
      <c r="G56" s="128">
        <f t="shared" ref="G56:L56" si="11">SUM(G55:G55)</f>
        <v>22972</v>
      </c>
      <c r="H56" s="128">
        <f t="shared" si="11"/>
        <v>23677</v>
      </c>
      <c r="I56" s="128">
        <f t="shared" si="11"/>
        <v>22777</v>
      </c>
      <c r="J56" s="128">
        <f t="shared" si="11"/>
        <v>22338</v>
      </c>
      <c r="K56" s="128">
        <f t="shared" si="11"/>
        <v>22442</v>
      </c>
      <c r="L56" s="128">
        <f t="shared" si="11"/>
        <v>23180</v>
      </c>
      <c r="M56" s="122">
        <f t="shared" si="10"/>
        <v>23337</v>
      </c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</row>
    <row r="58" spans="1:46" x14ac:dyDescent="0.2">
      <c r="A58" s="194" t="s">
        <v>34</v>
      </c>
      <c r="B58" s="191">
        <v>2013</v>
      </c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</row>
    <row r="59" spans="1:46" x14ac:dyDescent="0.2">
      <c r="A59" s="192"/>
      <c r="B59" s="169" t="s">
        <v>99</v>
      </c>
      <c r="C59" s="169" t="s">
        <v>100</v>
      </c>
      <c r="D59" s="169" t="s">
        <v>101</v>
      </c>
      <c r="E59" s="169" t="s">
        <v>102</v>
      </c>
      <c r="F59" s="169" t="s">
        <v>103</v>
      </c>
      <c r="G59" s="169" t="s">
        <v>104</v>
      </c>
      <c r="H59" s="169" t="s">
        <v>105</v>
      </c>
      <c r="I59" s="169" t="s">
        <v>106</v>
      </c>
      <c r="J59" s="169" t="s">
        <v>107</v>
      </c>
      <c r="K59" s="169" t="s">
        <v>108</v>
      </c>
      <c r="L59" s="169" t="s">
        <v>109</v>
      </c>
      <c r="M59" s="169" t="s">
        <v>78</v>
      </c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</row>
    <row r="60" spans="1:46" x14ac:dyDescent="0.2">
      <c r="A60" s="114" t="s">
        <v>35</v>
      </c>
      <c r="B60" s="116">
        <v>34930</v>
      </c>
      <c r="C60" s="116">
        <v>34950</v>
      </c>
      <c r="D60" s="117">
        <v>35143</v>
      </c>
      <c r="E60" s="117">
        <v>34761</v>
      </c>
      <c r="F60" s="117">
        <v>34902</v>
      </c>
      <c r="G60" s="117">
        <v>35161</v>
      </c>
      <c r="H60" s="117">
        <v>36196</v>
      </c>
      <c r="I60" s="117">
        <v>36577</v>
      </c>
      <c r="J60" s="117">
        <v>36610</v>
      </c>
      <c r="K60" s="117">
        <v>36896</v>
      </c>
      <c r="L60" s="117">
        <v>37693</v>
      </c>
      <c r="M60" s="117">
        <v>37693</v>
      </c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</row>
    <row r="61" spans="1:46" x14ac:dyDescent="0.2">
      <c r="A61" s="81" t="s">
        <v>36</v>
      </c>
      <c r="B61" s="142">
        <v>1995</v>
      </c>
      <c r="C61" s="142">
        <v>2003</v>
      </c>
      <c r="D61" s="82">
        <v>2050</v>
      </c>
      <c r="E61" s="82">
        <v>2014</v>
      </c>
      <c r="F61" s="82">
        <v>2095</v>
      </c>
      <c r="G61" s="82">
        <v>2118</v>
      </c>
      <c r="H61" s="82">
        <v>2075</v>
      </c>
      <c r="I61" s="82">
        <v>2162</v>
      </c>
      <c r="J61" s="82">
        <v>2192</v>
      </c>
      <c r="K61" s="82">
        <v>2162</v>
      </c>
      <c r="L61" s="82">
        <v>2190</v>
      </c>
      <c r="M61" s="82">
        <v>2106</v>
      </c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</row>
    <row r="62" spans="1:46" ht="13.5" customHeight="1" x14ac:dyDescent="0.2">
      <c r="A62" s="126" t="s">
        <v>67</v>
      </c>
      <c r="B62" s="127">
        <f t="shared" ref="B62:M62" si="12">SUM(B60:B61)</f>
        <v>36925</v>
      </c>
      <c r="C62" s="127">
        <f t="shared" si="12"/>
        <v>36953</v>
      </c>
      <c r="D62" s="128">
        <f t="shared" si="12"/>
        <v>37193</v>
      </c>
      <c r="E62" s="128">
        <f t="shared" si="12"/>
        <v>36775</v>
      </c>
      <c r="F62" s="128">
        <f t="shared" si="12"/>
        <v>36997</v>
      </c>
      <c r="G62" s="128">
        <f t="shared" ref="G62:L62" si="13">SUM(G60:G61)</f>
        <v>37279</v>
      </c>
      <c r="H62" s="128">
        <f t="shared" si="13"/>
        <v>38271</v>
      </c>
      <c r="I62" s="128">
        <f t="shared" si="13"/>
        <v>38739</v>
      </c>
      <c r="J62" s="128">
        <f t="shared" si="13"/>
        <v>38802</v>
      </c>
      <c r="K62" s="128">
        <f t="shared" si="13"/>
        <v>39058</v>
      </c>
      <c r="L62" s="128">
        <f t="shared" si="13"/>
        <v>39883</v>
      </c>
      <c r="M62" s="128">
        <f t="shared" si="12"/>
        <v>39799</v>
      </c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</row>
    <row r="64" spans="1:46" x14ac:dyDescent="0.2">
      <c r="A64" s="194" t="s">
        <v>37</v>
      </c>
      <c r="B64" s="191">
        <v>2013</v>
      </c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</row>
    <row r="65" spans="1:46" x14ac:dyDescent="0.2">
      <c r="A65" s="192"/>
      <c r="B65" s="169" t="s">
        <v>99</v>
      </c>
      <c r="C65" s="169" t="s">
        <v>100</v>
      </c>
      <c r="D65" s="169" t="s">
        <v>101</v>
      </c>
      <c r="E65" s="169" t="s">
        <v>102</v>
      </c>
      <c r="F65" s="169" t="s">
        <v>103</v>
      </c>
      <c r="G65" s="169" t="s">
        <v>104</v>
      </c>
      <c r="H65" s="169" t="s">
        <v>105</v>
      </c>
      <c r="I65" s="169" t="s">
        <v>106</v>
      </c>
      <c r="J65" s="169" t="s">
        <v>107</v>
      </c>
      <c r="K65" s="169" t="s">
        <v>108</v>
      </c>
      <c r="L65" s="169" t="s">
        <v>109</v>
      </c>
      <c r="M65" s="169" t="s">
        <v>78</v>
      </c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</row>
    <row r="66" spans="1:46" x14ac:dyDescent="0.2">
      <c r="A66" s="114" t="s">
        <v>38</v>
      </c>
      <c r="B66" s="116">
        <v>7798</v>
      </c>
      <c r="C66" s="116">
        <v>7926</v>
      </c>
      <c r="D66" s="117">
        <v>8020</v>
      </c>
      <c r="E66" s="117">
        <v>8393</v>
      </c>
      <c r="F66" s="117">
        <v>8280</v>
      </c>
      <c r="G66" s="117">
        <v>8370</v>
      </c>
      <c r="H66" s="117">
        <v>8600</v>
      </c>
      <c r="I66" s="117">
        <v>8641</v>
      </c>
      <c r="J66" s="117">
        <v>8533</v>
      </c>
      <c r="K66" s="117">
        <v>8676</v>
      </c>
      <c r="L66" s="117">
        <v>8757</v>
      </c>
      <c r="M66" s="117">
        <v>8403</v>
      </c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</row>
    <row r="67" spans="1:46" x14ac:dyDescent="0.2">
      <c r="A67" s="110" t="s">
        <v>39</v>
      </c>
      <c r="B67" s="112">
        <v>3551</v>
      </c>
      <c r="C67" s="112">
        <v>3563</v>
      </c>
      <c r="D67" s="113">
        <v>4742</v>
      </c>
      <c r="E67" s="113">
        <v>4793</v>
      </c>
      <c r="F67" s="113">
        <v>4907</v>
      </c>
      <c r="G67" s="113">
        <v>4992</v>
      </c>
      <c r="H67" s="113">
        <v>4998</v>
      </c>
      <c r="I67" s="113">
        <v>4864</v>
      </c>
      <c r="J67" s="113">
        <v>4875</v>
      </c>
      <c r="K67" s="113">
        <v>4999</v>
      </c>
      <c r="L67" s="113">
        <v>5126</v>
      </c>
      <c r="M67" s="113">
        <v>5281</v>
      </c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</row>
    <row r="68" spans="1:46" x14ac:dyDescent="0.2">
      <c r="A68" s="114" t="s">
        <v>40</v>
      </c>
      <c r="B68" s="116">
        <v>6</v>
      </c>
      <c r="C68" s="116">
        <v>6</v>
      </c>
      <c r="D68" s="117">
        <v>6</v>
      </c>
      <c r="E68" s="117">
        <v>7</v>
      </c>
      <c r="F68" s="117">
        <v>7</v>
      </c>
      <c r="G68" s="117">
        <v>7</v>
      </c>
      <c r="H68" s="117">
        <v>7</v>
      </c>
      <c r="I68" s="117">
        <v>7</v>
      </c>
      <c r="J68" s="117">
        <v>7</v>
      </c>
      <c r="K68" s="117">
        <v>7</v>
      </c>
      <c r="L68" s="117">
        <v>7</v>
      </c>
      <c r="M68" s="117">
        <v>7</v>
      </c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</row>
    <row r="69" spans="1:46" x14ac:dyDescent="0.2">
      <c r="A69" s="110" t="s">
        <v>41</v>
      </c>
      <c r="B69" s="112">
        <v>862</v>
      </c>
      <c r="C69" s="112">
        <v>884</v>
      </c>
      <c r="D69" s="113">
        <v>913</v>
      </c>
      <c r="E69" s="113">
        <v>999</v>
      </c>
      <c r="F69" s="113">
        <v>1018</v>
      </c>
      <c r="G69" s="113">
        <v>1040</v>
      </c>
      <c r="H69" s="113">
        <v>980</v>
      </c>
      <c r="I69" s="113">
        <v>991</v>
      </c>
      <c r="J69" s="113">
        <v>986</v>
      </c>
      <c r="K69" s="113">
        <v>1008</v>
      </c>
      <c r="L69" s="113">
        <v>1064</v>
      </c>
      <c r="M69" s="113">
        <v>1474</v>
      </c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</row>
    <row r="70" spans="1:46" x14ac:dyDescent="0.2">
      <c r="A70" s="114" t="s">
        <v>42</v>
      </c>
      <c r="B70" s="116">
        <v>85</v>
      </c>
      <c r="C70" s="116">
        <v>93</v>
      </c>
      <c r="D70" s="117">
        <v>92</v>
      </c>
      <c r="E70" s="117">
        <v>90</v>
      </c>
      <c r="F70" s="117">
        <v>93</v>
      </c>
      <c r="G70" s="117">
        <v>98</v>
      </c>
      <c r="H70" s="117">
        <v>106</v>
      </c>
      <c r="I70" s="117">
        <v>113</v>
      </c>
      <c r="J70" s="117">
        <v>109</v>
      </c>
      <c r="K70" s="117">
        <v>103</v>
      </c>
      <c r="L70" s="117">
        <v>105</v>
      </c>
      <c r="M70" s="117">
        <v>94</v>
      </c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</row>
    <row r="71" spans="1:46" x14ac:dyDescent="0.2">
      <c r="A71" s="110" t="s">
        <v>43</v>
      </c>
      <c r="B71" s="112">
        <v>378</v>
      </c>
      <c r="C71" s="112">
        <v>365</v>
      </c>
      <c r="D71" s="113">
        <v>415</v>
      </c>
      <c r="E71" s="113">
        <v>380</v>
      </c>
      <c r="F71" s="113">
        <v>383</v>
      </c>
      <c r="G71" s="113">
        <v>378</v>
      </c>
      <c r="H71" s="113">
        <v>444</v>
      </c>
      <c r="I71" s="113">
        <v>379</v>
      </c>
      <c r="J71" s="113">
        <v>383</v>
      </c>
      <c r="K71" s="113">
        <v>384</v>
      </c>
      <c r="L71" s="113">
        <v>393</v>
      </c>
      <c r="M71" s="113">
        <v>409</v>
      </c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</row>
    <row r="72" spans="1:46" ht="13.5" customHeight="1" x14ac:dyDescent="0.2">
      <c r="A72" s="140" t="s">
        <v>67</v>
      </c>
      <c r="B72" s="123">
        <f t="shared" ref="B72:M72" si="14">SUM(B66:B71)</f>
        <v>12680</v>
      </c>
      <c r="C72" s="123">
        <f t="shared" si="14"/>
        <v>12837</v>
      </c>
      <c r="D72" s="124">
        <f t="shared" si="14"/>
        <v>14188</v>
      </c>
      <c r="E72" s="124">
        <f t="shared" si="14"/>
        <v>14662</v>
      </c>
      <c r="F72" s="124">
        <f t="shared" si="14"/>
        <v>14688</v>
      </c>
      <c r="G72" s="124">
        <f t="shared" ref="G72:L72" si="15">SUM(G66:G71)</f>
        <v>14885</v>
      </c>
      <c r="H72" s="124">
        <f t="shared" si="15"/>
        <v>15135</v>
      </c>
      <c r="I72" s="124">
        <f t="shared" si="15"/>
        <v>14995</v>
      </c>
      <c r="J72" s="124">
        <f t="shared" si="15"/>
        <v>14893</v>
      </c>
      <c r="K72" s="124">
        <f t="shared" si="15"/>
        <v>15177</v>
      </c>
      <c r="L72" s="124">
        <f t="shared" si="15"/>
        <v>15452</v>
      </c>
      <c r="M72" s="124">
        <f t="shared" si="14"/>
        <v>15668</v>
      </c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</row>
    <row r="74" spans="1:46" x14ac:dyDescent="0.2">
      <c r="A74" s="193" t="s">
        <v>44</v>
      </c>
      <c r="B74" s="205">
        <v>2013</v>
      </c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</row>
    <row r="75" spans="1:46" x14ac:dyDescent="0.2">
      <c r="A75" s="194"/>
      <c r="B75" s="169" t="s">
        <v>99</v>
      </c>
      <c r="C75" s="169" t="s">
        <v>100</v>
      </c>
      <c r="D75" s="169" t="s">
        <v>101</v>
      </c>
      <c r="E75" s="169" t="s">
        <v>102</v>
      </c>
      <c r="F75" s="169" t="s">
        <v>103</v>
      </c>
      <c r="G75" s="169" t="s">
        <v>104</v>
      </c>
      <c r="H75" s="169" t="s">
        <v>105</v>
      </c>
      <c r="I75" s="169" t="s">
        <v>106</v>
      </c>
      <c r="J75" s="169" t="s">
        <v>107</v>
      </c>
      <c r="K75" s="169" t="s">
        <v>108</v>
      </c>
      <c r="L75" s="169" t="s">
        <v>109</v>
      </c>
      <c r="M75" s="169" t="s">
        <v>78</v>
      </c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</row>
    <row r="76" spans="1:46" ht="22.5" x14ac:dyDescent="0.2">
      <c r="A76" s="176" t="s">
        <v>97</v>
      </c>
      <c r="B76" s="167">
        <v>14543</v>
      </c>
      <c r="C76" s="167">
        <v>14666</v>
      </c>
      <c r="D76" s="171">
        <v>14626</v>
      </c>
      <c r="E76" s="171">
        <v>14652</v>
      </c>
      <c r="F76" s="171">
        <v>14659</v>
      </c>
      <c r="G76" s="171">
        <v>14668</v>
      </c>
      <c r="H76" s="171">
        <v>15143</v>
      </c>
      <c r="I76" s="171">
        <v>15206</v>
      </c>
      <c r="J76" s="171">
        <v>15300</v>
      </c>
      <c r="K76" s="171">
        <v>15087</v>
      </c>
      <c r="L76" s="171">
        <v>15005</v>
      </c>
      <c r="M76" s="171">
        <v>14923</v>
      </c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</row>
    <row r="77" spans="1:46" ht="22.5" x14ac:dyDescent="0.2">
      <c r="A77" s="110" t="s">
        <v>56</v>
      </c>
      <c r="B77" s="112">
        <v>1382</v>
      </c>
      <c r="C77" s="112">
        <v>1437</v>
      </c>
      <c r="D77" s="113">
        <v>1392</v>
      </c>
      <c r="E77" s="113">
        <v>1324</v>
      </c>
      <c r="F77" s="113">
        <v>1378</v>
      </c>
      <c r="G77" s="113">
        <v>1452</v>
      </c>
      <c r="H77" s="113">
        <v>1008</v>
      </c>
      <c r="I77" s="113">
        <v>464</v>
      </c>
      <c r="J77" s="113">
        <v>468</v>
      </c>
      <c r="K77" s="113">
        <v>469</v>
      </c>
      <c r="L77" s="113">
        <v>480</v>
      </c>
      <c r="M77" s="113">
        <v>474</v>
      </c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</row>
    <row r="78" spans="1:46" ht="22.5" x14ac:dyDescent="0.2">
      <c r="A78" s="114" t="s">
        <v>57</v>
      </c>
      <c r="B78" s="116">
        <v>580</v>
      </c>
      <c r="C78" s="116">
        <v>588</v>
      </c>
      <c r="D78" s="117">
        <v>598</v>
      </c>
      <c r="E78" s="117">
        <v>602</v>
      </c>
      <c r="F78" s="117">
        <v>590</v>
      </c>
      <c r="G78" s="117">
        <v>598</v>
      </c>
      <c r="H78" s="117">
        <v>602</v>
      </c>
      <c r="I78" s="117">
        <v>585</v>
      </c>
      <c r="J78" s="117">
        <v>590</v>
      </c>
      <c r="K78" s="117">
        <v>591</v>
      </c>
      <c r="L78" s="117">
        <v>591</v>
      </c>
      <c r="M78" s="117">
        <v>586</v>
      </c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</row>
    <row r="79" spans="1:46" x14ac:dyDescent="0.2">
      <c r="A79" s="110" t="s">
        <v>45</v>
      </c>
      <c r="B79" s="112">
        <v>659</v>
      </c>
      <c r="C79" s="112">
        <v>667</v>
      </c>
      <c r="D79" s="113">
        <v>717</v>
      </c>
      <c r="E79" s="113">
        <v>704</v>
      </c>
      <c r="F79" s="113">
        <v>717</v>
      </c>
      <c r="G79" s="113">
        <v>714</v>
      </c>
      <c r="H79" s="70">
        <v>687</v>
      </c>
      <c r="I79" s="70">
        <v>807</v>
      </c>
      <c r="J79" s="70">
        <v>820</v>
      </c>
      <c r="K79" s="70">
        <v>840</v>
      </c>
      <c r="L79" s="70">
        <v>864</v>
      </c>
      <c r="M79" s="70">
        <v>902</v>
      </c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</row>
    <row r="80" spans="1:46" x14ac:dyDescent="0.2">
      <c r="A80" s="114" t="s">
        <v>46</v>
      </c>
      <c r="B80" s="116">
        <v>1860</v>
      </c>
      <c r="C80" s="116">
        <v>1868</v>
      </c>
      <c r="D80" s="117">
        <v>1874</v>
      </c>
      <c r="E80" s="117">
        <v>1880</v>
      </c>
      <c r="F80" s="117">
        <v>1890</v>
      </c>
      <c r="G80" s="117">
        <v>1865</v>
      </c>
      <c r="H80" s="117">
        <v>1932</v>
      </c>
      <c r="I80" s="117">
        <v>1950</v>
      </c>
      <c r="J80" s="117">
        <v>1958</v>
      </c>
      <c r="K80" s="117">
        <v>1946</v>
      </c>
      <c r="L80" s="117">
        <v>1947</v>
      </c>
      <c r="M80" s="117">
        <v>1928</v>
      </c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</row>
    <row r="81" spans="1:46" x14ac:dyDescent="0.2">
      <c r="A81" s="162" t="s">
        <v>47</v>
      </c>
      <c r="B81" s="164">
        <v>5160</v>
      </c>
      <c r="C81" s="164">
        <v>4724</v>
      </c>
      <c r="D81" s="165">
        <v>4745</v>
      </c>
      <c r="E81" s="165">
        <v>5168</v>
      </c>
      <c r="F81" s="165">
        <v>5330</v>
      </c>
      <c r="G81" s="165">
        <v>5123</v>
      </c>
      <c r="H81" s="165">
        <v>5052</v>
      </c>
      <c r="I81" s="165">
        <v>5015</v>
      </c>
      <c r="J81" s="165">
        <v>5048</v>
      </c>
      <c r="K81" s="165">
        <v>5274</v>
      </c>
      <c r="L81" s="165">
        <v>5098</v>
      </c>
      <c r="M81" s="165">
        <v>4784</v>
      </c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</row>
    <row r="82" spans="1:46" x14ac:dyDescent="0.2">
      <c r="A82" s="110" t="s">
        <v>48</v>
      </c>
      <c r="B82" s="112">
        <v>12398</v>
      </c>
      <c r="C82" s="112">
        <v>11929</v>
      </c>
      <c r="D82" s="113">
        <v>12261</v>
      </c>
      <c r="E82" s="113">
        <v>12402</v>
      </c>
      <c r="F82" s="113">
        <v>12278</v>
      </c>
      <c r="G82" s="113">
        <v>12721</v>
      </c>
      <c r="H82" s="113">
        <v>12641</v>
      </c>
      <c r="I82" s="113">
        <v>13007</v>
      </c>
      <c r="J82" s="113">
        <v>13075</v>
      </c>
      <c r="K82" s="113">
        <v>12887</v>
      </c>
      <c r="L82" s="113">
        <v>13202</v>
      </c>
      <c r="M82" s="113">
        <v>13101</v>
      </c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</row>
    <row r="83" spans="1:46" x14ac:dyDescent="0.2">
      <c r="A83" s="114" t="s">
        <v>49</v>
      </c>
      <c r="B83" s="116">
        <v>1067</v>
      </c>
      <c r="C83" s="116">
        <v>1404</v>
      </c>
      <c r="D83" s="117">
        <v>1477</v>
      </c>
      <c r="E83" s="117">
        <v>1495</v>
      </c>
      <c r="F83" s="117">
        <v>1472</v>
      </c>
      <c r="G83" s="117">
        <v>1570</v>
      </c>
      <c r="H83" s="117">
        <v>1675</v>
      </c>
      <c r="I83" s="117">
        <v>1739</v>
      </c>
      <c r="J83" s="117">
        <v>1848</v>
      </c>
      <c r="K83" s="117">
        <v>2003</v>
      </c>
      <c r="L83" s="117">
        <v>2033</v>
      </c>
      <c r="M83" s="117">
        <v>2036</v>
      </c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</row>
    <row r="84" spans="1:46" x14ac:dyDescent="0.2">
      <c r="A84" s="114" t="s">
        <v>55</v>
      </c>
      <c r="B84" s="116">
        <v>526</v>
      </c>
      <c r="C84" s="116">
        <v>515</v>
      </c>
      <c r="D84" s="117">
        <v>529</v>
      </c>
      <c r="E84" s="117">
        <v>541</v>
      </c>
      <c r="F84" s="117">
        <v>554</v>
      </c>
      <c r="G84" s="117">
        <v>541</v>
      </c>
      <c r="H84" s="117">
        <v>551</v>
      </c>
      <c r="I84" s="117">
        <v>574</v>
      </c>
      <c r="J84" s="117">
        <v>612</v>
      </c>
      <c r="K84" s="117">
        <v>638</v>
      </c>
      <c r="L84" s="117">
        <v>812</v>
      </c>
      <c r="M84" s="117">
        <v>793</v>
      </c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</row>
    <row r="85" spans="1:46" x14ac:dyDescent="0.2">
      <c r="A85" s="162" t="s">
        <v>54</v>
      </c>
      <c r="B85" s="164">
        <v>7</v>
      </c>
      <c r="C85" s="164">
        <v>9</v>
      </c>
      <c r="D85" s="165">
        <v>9</v>
      </c>
      <c r="E85" s="165">
        <v>9</v>
      </c>
      <c r="F85" s="165">
        <v>9</v>
      </c>
      <c r="G85" s="165">
        <v>9</v>
      </c>
      <c r="H85" s="165">
        <v>8</v>
      </c>
      <c r="I85" s="165">
        <v>8</v>
      </c>
      <c r="J85" s="165">
        <v>8</v>
      </c>
      <c r="K85" s="165">
        <v>8</v>
      </c>
      <c r="L85" s="165">
        <v>8</v>
      </c>
      <c r="M85" s="165">
        <v>8</v>
      </c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</row>
    <row r="86" spans="1:46" x14ac:dyDescent="0.2">
      <c r="A86" s="110" t="s">
        <v>50</v>
      </c>
      <c r="B86" s="112">
        <v>290</v>
      </c>
      <c r="C86" s="112">
        <v>289</v>
      </c>
      <c r="D86" s="113">
        <v>294</v>
      </c>
      <c r="E86" s="113">
        <v>300</v>
      </c>
      <c r="F86" s="113">
        <v>297</v>
      </c>
      <c r="G86" s="113">
        <v>300</v>
      </c>
      <c r="H86" s="113">
        <v>303</v>
      </c>
      <c r="I86" s="113">
        <v>286</v>
      </c>
      <c r="J86" s="113">
        <v>290</v>
      </c>
      <c r="K86" s="113">
        <v>289</v>
      </c>
      <c r="L86" s="113">
        <v>295</v>
      </c>
      <c r="M86" s="113">
        <v>295</v>
      </c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</row>
    <row r="87" spans="1:46" x14ac:dyDescent="0.2">
      <c r="A87" s="114" t="s">
        <v>51</v>
      </c>
      <c r="B87" s="116">
        <v>1079</v>
      </c>
      <c r="C87" s="116">
        <v>1104</v>
      </c>
      <c r="D87" s="117">
        <v>1151</v>
      </c>
      <c r="E87" s="117">
        <v>1135</v>
      </c>
      <c r="F87" s="117">
        <v>1150</v>
      </c>
      <c r="G87" s="117">
        <v>1148</v>
      </c>
      <c r="H87" s="117">
        <v>1196</v>
      </c>
      <c r="I87" s="117">
        <v>1195</v>
      </c>
      <c r="J87" s="117">
        <v>1214</v>
      </c>
      <c r="K87" s="117">
        <v>1223</v>
      </c>
      <c r="L87" s="117">
        <v>1235</v>
      </c>
      <c r="M87" s="117">
        <v>1258</v>
      </c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</row>
    <row r="88" spans="1:46" x14ac:dyDescent="0.2">
      <c r="A88" s="114" t="s">
        <v>52</v>
      </c>
      <c r="B88" s="116">
        <v>204</v>
      </c>
      <c r="C88" s="116">
        <v>203</v>
      </c>
      <c r="D88" s="117">
        <v>197</v>
      </c>
      <c r="E88" s="117">
        <v>192</v>
      </c>
      <c r="F88" s="117">
        <v>196</v>
      </c>
      <c r="G88" s="117">
        <v>203</v>
      </c>
      <c r="H88" s="117">
        <v>201</v>
      </c>
      <c r="I88" s="117">
        <v>200</v>
      </c>
      <c r="J88" s="117">
        <v>203</v>
      </c>
      <c r="K88" s="117">
        <v>201</v>
      </c>
      <c r="L88" s="117">
        <v>197</v>
      </c>
      <c r="M88" s="117">
        <v>202</v>
      </c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</row>
    <row r="89" spans="1:46" x14ac:dyDescent="0.2">
      <c r="A89" s="162" t="s">
        <v>53</v>
      </c>
      <c r="B89" s="164">
        <v>1139</v>
      </c>
      <c r="C89" s="164">
        <v>1157</v>
      </c>
      <c r="D89" s="165">
        <v>1271</v>
      </c>
      <c r="E89" s="165">
        <v>1177</v>
      </c>
      <c r="F89" s="165">
        <v>1206</v>
      </c>
      <c r="G89" s="165">
        <v>1238</v>
      </c>
      <c r="H89" s="165">
        <v>1225</v>
      </c>
      <c r="I89" s="165">
        <v>1232</v>
      </c>
      <c r="J89" s="165">
        <v>1205</v>
      </c>
      <c r="K89" s="165">
        <v>1185</v>
      </c>
      <c r="L89" s="165">
        <v>1220</v>
      </c>
      <c r="M89" s="165">
        <v>1182</v>
      </c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</row>
    <row r="90" spans="1:46" ht="13.5" customHeight="1" x14ac:dyDescent="0.2">
      <c r="A90" s="140" t="s">
        <v>67</v>
      </c>
      <c r="B90" s="123">
        <f t="shared" ref="B90:M90" si="16">SUM(B76:B89)</f>
        <v>40894</v>
      </c>
      <c r="C90" s="123">
        <f t="shared" si="16"/>
        <v>40560</v>
      </c>
      <c r="D90" s="124">
        <f t="shared" si="16"/>
        <v>41141</v>
      </c>
      <c r="E90" s="124">
        <f t="shared" si="16"/>
        <v>41581</v>
      </c>
      <c r="F90" s="124">
        <f t="shared" si="16"/>
        <v>41726</v>
      </c>
      <c r="G90" s="124">
        <f t="shared" ref="G90:L90" si="17">SUM(G76:G89)</f>
        <v>42150</v>
      </c>
      <c r="H90" s="124">
        <f t="shared" si="17"/>
        <v>42224</v>
      </c>
      <c r="I90" s="124">
        <f t="shared" si="17"/>
        <v>42268</v>
      </c>
      <c r="J90" s="124">
        <f t="shared" si="17"/>
        <v>42639</v>
      </c>
      <c r="K90" s="124">
        <f t="shared" si="17"/>
        <v>42641</v>
      </c>
      <c r="L90" s="124">
        <f t="shared" si="17"/>
        <v>42987</v>
      </c>
      <c r="M90" s="124">
        <f t="shared" si="16"/>
        <v>42472</v>
      </c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</row>
    <row r="91" spans="1:46" ht="15" customHeight="1" x14ac:dyDescent="0.2">
      <c r="A91" s="57"/>
      <c r="B91" s="68"/>
      <c r="C91" s="68"/>
    </row>
    <row r="92" spans="1:46" ht="20.25" x14ac:dyDescent="0.2">
      <c r="A92" s="57" t="s">
        <v>81</v>
      </c>
      <c r="C92" s="57"/>
    </row>
    <row r="93" spans="1:46" ht="11.25" customHeight="1" x14ac:dyDescent="0.2">
      <c r="A93" s="188" t="s">
        <v>72</v>
      </c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27"/>
      <c r="O93" s="27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</row>
    <row r="94" spans="1:46" ht="12.75" x14ac:dyDescent="0.2">
      <c r="A94" s="58" t="s">
        <v>70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27"/>
      <c r="O94" s="27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</row>
    <row r="95" spans="1:46" ht="12.75" x14ac:dyDescent="0.2">
      <c r="A95" s="188" t="s">
        <v>69</v>
      </c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27"/>
      <c r="O95" s="27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</row>
    <row r="96" spans="1:46" ht="12.75" x14ac:dyDescent="0.2">
      <c r="A96" s="188">
        <v>2013</v>
      </c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</row>
    <row r="97" spans="1:46" x14ac:dyDescent="0.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</row>
    <row r="98" spans="1:46" x14ac:dyDescent="0.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</row>
    <row r="99" spans="1:46" ht="11.25" customHeight="1" x14ac:dyDescent="0.2">
      <c r="A99" s="194" t="s">
        <v>58</v>
      </c>
      <c r="B99" s="191">
        <v>2013</v>
      </c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</row>
    <row r="100" spans="1:46" x14ac:dyDescent="0.2">
      <c r="A100" s="192"/>
      <c r="B100" s="169" t="s">
        <v>99</v>
      </c>
      <c r="C100" s="169" t="s">
        <v>100</v>
      </c>
      <c r="D100" s="169" t="s">
        <v>101</v>
      </c>
      <c r="E100" s="169" t="s">
        <v>102</v>
      </c>
      <c r="F100" s="169" t="s">
        <v>103</v>
      </c>
      <c r="G100" s="169" t="s">
        <v>104</v>
      </c>
      <c r="H100" s="169" t="s">
        <v>105</v>
      </c>
      <c r="I100" s="169" t="s">
        <v>106</v>
      </c>
      <c r="J100" s="169" t="s">
        <v>107</v>
      </c>
      <c r="K100" s="169" t="s">
        <v>108</v>
      </c>
      <c r="L100" s="169" t="s">
        <v>109</v>
      </c>
      <c r="M100" s="169" t="s">
        <v>78</v>
      </c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</row>
    <row r="101" spans="1:46" ht="22.5" x14ac:dyDescent="0.2">
      <c r="A101" s="114" t="s">
        <v>66</v>
      </c>
      <c r="B101" s="116">
        <v>42853</v>
      </c>
      <c r="C101" s="116">
        <v>43457</v>
      </c>
      <c r="D101" s="117">
        <v>43556</v>
      </c>
      <c r="E101" s="117">
        <v>42843</v>
      </c>
      <c r="F101" s="117">
        <v>42640</v>
      </c>
      <c r="G101" s="117">
        <v>42444</v>
      </c>
      <c r="H101" s="117">
        <v>39832</v>
      </c>
      <c r="I101" s="117">
        <v>42209</v>
      </c>
      <c r="J101" s="117">
        <v>44348</v>
      </c>
      <c r="K101" s="117">
        <v>44773</v>
      </c>
      <c r="L101" s="117">
        <v>45098</v>
      </c>
      <c r="M101" s="117">
        <v>41578</v>
      </c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</row>
    <row r="102" spans="1:46" ht="13.5" customHeight="1" x14ac:dyDescent="0.2">
      <c r="A102" s="140" t="s">
        <v>67</v>
      </c>
      <c r="B102" s="123">
        <f t="shared" ref="B102:M102" si="18">SUM(B101:B101)</f>
        <v>42853</v>
      </c>
      <c r="C102" s="123">
        <f t="shared" si="18"/>
        <v>43457</v>
      </c>
      <c r="D102" s="124">
        <f t="shared" si="18"/>
        <v>43556</v>
      </c>
      <c r="E102" s="124">
        <f t="shared" si="18"/>
        <v>42843</v>
      </c>
      <c r="F102" s="124">
        <f t="shared" si="18"/>
        <v>42640</v>
      </c>
      <c r="G102" s="124">
        <f t="shared" ref="G102:L102" si="19">SUM(G101:G101)</f>
        <v>42444</v>
      </c>
      <c r="H102" s="124">
        <f t="shared" si="19"/>
        <v>39832</v>
      </c>
      <c r="I102" s="124">
        <f t="shared" si="19"/>
        <v>42209</v>
      </c>
      <c r="J102" s="124">
        <f t="shared" si="19"/>
        <v>44348</v>
      </c>
      <c r="K102" s="124">
        <f t="shared" si="19"/>
        <v>44773</v>
      </c>
      <c r="L102" s="124">
        <f t="shared" si="19"/>
        <v>45098</v>
      </c>
      <c r="M102" s="124">
        <f t="shared" si="18"/>
        <v>41578</v>
      </c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</row>
    <row r="105" spans="1:46" x14ac:dyDescent="0.2">
      <c r="A105" s="194" t="s">
        <v>60</v>
      </c>
      <c r="B105" s="191">
        <v>2013</v>
      </c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</row>
    <row r="106" spans="1:46" x14ac:dyDescent="0.2">
      <c r="A106" s="194"/>
      <c r="B106" s="169" t="s">
        <v>99</v>
      </c>
      <c r="C106" s="169" t="s">
        <v>100</v>
      </c>
      <c r="D106" s="169" t="s">
        <v>101</v>
      </c>
      <c r="E106" s="169" t="s">
        <v>102</v>
      </c>
      <c r="F106" s="169" t="s">
        <v>103</v>
      </c>
      <c r="G106" s="169" t="s">
        <v>104</v>
      </c>
      <c r="H106" s="169" t="s">
        <v>105</v>
      </c>
      <c r="I106" s="169" t="s">
        <v>106</v>
      </c>
      <c r="J106" s="169" t="s">
        <v>107</v>
      </c>
      <c r="K106" s="169" t="s">
        <v>108</v>
      </c>
      <c r="L106" s="169" t="s">
        <v>109</v>
      </c>
      <c r="M106" s="169" t="s">
        <v>78</v>
      </c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</row>
    <row r="107" spans="1:46" x14ac:dyDescent="0.2">
      <c r="A107" s="102" t="s">
        <v>61</v>
      </c>
      <c r="B107" s="104">
        <v>4561</v>
      </c>
      <c r="C107" s="104">
        <v>4621</v>
      </c>
      <c r="D107" s="105">
        <v>4675</v>
      </c>
      <c r="E107" s="105">
        <v>4666</v>
      </c>
      <c r="F107" s="105">
        <v>4673</v>
      </c>
      <c r="G107" s="105">
        <v>4689</v>
      </c>
      <c r="H107" s="105">
        <v>4716</v>
      </c>
      <c r="I107" s="105">
        <v>4698</v>
      </c>
      <c r="J107" s="105">
        <v>4722</v>
      </c>
      <c r="K107" s="105">
        <v>4708</v>
      </c>
      <c r="L107" s="105">
        <v>4640</v>
      </c>
      <c r="M107" s="105">
        <v>4596</v>
      </c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</row>
    <row r="108" spans="1:46" x14ac:dyDescent="0.2">
      <c r="A108" s="114" t="s">
        <v>62</v>
      </c>
      <c r="B108" s="116">
        <v>11456</v>
      </c>
      <c r="C108" s="116">
        <v>11478</v>
      </c>
      <c r="D108" s="117">
        <v>11566</v>
      </c>
      <c r="E108" s="117">
        <v>11645</v>
      </c>
      <c r="F108" s="117">
        <v>11675</v>
      </c>
      <c r="G108" s="117">
        <v>11710</v>
      </c>
      <c r="H108" s="117">
        <v>12420</v>
      </c>
      <c r="I108" s="117">
        <v>12411</v>
      </c>
      <c r="J108" s="117">
        <v>12347</v>
      </c>
      <c r="K108" s="117">
        <v>12609</v>
      </c>
      <c r="L108" s="117">
        <v>12708</v>
      </c>
      <c r="M108" s="117">
        <v>12663</v>
      </c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</row>
    <row r="109" spans="1:46" x14ac:dyDescent="0.2">
      <c r="A109" s="110" t="s">
        <v>64</v>
      </c>
      <c r="B109" s="112">
        <v>2601</v>
      </c>
      <c r="C109" s="112">
        <v>2608</v>
      </c>
      <c r="D109" s="113">
        <v>2622</v>
      </c>
      <c r="E109" s="113">
        <v>2636</v>
      </c>
      <c r="F109" s="113">
        <v>2632</v>
      </c>
      <c r="G109" s="113">
        <v>2648</v>
      </c>
      <c r="H109" s="113">
        <v>2624</v>
      </c>
      <c r="I109" s="113">
        <v>2673</v>
      </c>
      <c r="J109" s="113">
        <v>2695</v>
      </c>
      <c r="K109" s="113">
        <v>2397</v>
      </c>
      <c r="L109" s="113">
        <v>2410</v>
      </c>
      <c r="M109" s="113">
        <v>2403</v>
      </c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</row>
    <row r="110" spans="1:46" x14ac:dyDescent="0.2">
      <c r="A110" s="114" t="s">
        <v>63</v>
      </c>
      <c r="B110" s="116">
        <v>490</v>
      </c>
      <c r="C110" s="116">
        <v>513</v>
      </c>
      <c r="D110" s="117">
        <v>520</v>
      </c>
      <c r="E110" s="117">
        <v>541</v>
      </c>
      <c r="F110" s="117">
        <v>548</v>
      </c>
      <c r="G110" s="117">
        <v>554</v>
      </c>
      <c r="H110" s="117">
        <v>576</v>
      </c>
      <c r="I110" s="117">
        <v>486</v>
      </c>
      <c r="J110" s="117">
        <v>570</v>
      </c>
      <c r="K110" s="117">
        <v>570</v>
      </c>
      <c r="L110" s="117">
        <v>577</v>
      </c>
      <c r="M110" s="117">
        <v>584</v>
      </c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</row>
    <row r="111" spans="1:46" ht="13.5" customHeight="1" x14ac:dyDescent="0.2">
      <c r="A111" s="140" t="s">
        <v>67</v>
      </c>
      <c r="B111" s="123">
        <f t="shared" ref="B111:M111" si="20">SUM(B107:B110)</f>
        <v>19108</v>
      </c>
      <c r="C111" s="123">
        <f t="shared" si="20"/>
        <v>19220</v>
      </c>
      <c r="D111" s="124">
        <f t="shared" si="20"/>
        <v>19383</v>
      </c>
      <c r="E111" s="124">
        <f t="shared" si="20"/>
        <v>19488</v>
      </c>
      <c r="F111" s="124">
        <f t="shared" si="20"/>
        <v>19528</v>
      </c>
      <c r="G111" s="124">
        <f t="shared" ref="G111:L111" si="21">SUM(G107:G110)</f>
        <v>19601</v>
      </c>
      <c r="H111" s="124">
        <f t="shared" si="21"/>
        <v>20336</v>
      </c>
      <c r="I111" s="124">
        <f t="shared" si="21"/>
        <v>20268</v>
      </c>
      <c r="J111" s="124">
        <f t="shared" si="21"/>
        <v>20334</v>
      </c>
      <c r="K111" s="124">
        <f t="shared" si="21"/>
        <v>20284</v>
      </c>
      <c r="L111" s="124">
        <f t="shared" si="21"/>
        <v>20335</v>
      </c>
      <c r="M111" s="124">
        <f t="shared" si="20"/>
        <v>20246</v>
      </c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</row>
    <row r="114" spans="1:46" ht="11.25" customHeight="1" x14ac:dyDescent="0.2">
      <c r="A114" s="194" t="s">
        <v>11</v>
      </c>
      <c r="B114" s="191">
        <v>2013</v>
      </c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</row>
    <row r="115" spans="1:46" x14ac:dyDescent="0.2">
      <c r="A115" s="194"/>
      <c r="B115" s="169" t="s">
        <v>99</v>
      </c>
      <c r="C115" s="169" t="s">
        <v>100</v>
      </c>
      <c r="D115" s="169" t="s">
        <v>101</v>
      </c>
      <c r="E115" s="169" t="s">
        <v>102</v>
      </c>
      <c r="F115" s="169" t="s">
        <v>103</v>
      </c>
      <c r="G115" s="169" t="s">
        <v>104</v>
      </c>
      <c r="H115" s="169" t="s">
        <v>105</v>
      </c>
      <c r="I115" s="169" t="s">
        <v>106</v>
      </c>
      <c r="J115" s="169" t="s">
        <v>107</v>
      </c>
      <c r="K115" s="169" t="s">
        <v>108</v>
      </c>
      <c r="L115" s="169" t="s">
        <v>109</v>
      </c>
      <c r="M115" s="169" t="s">
        <v>78</v>
      </c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</row>
    <row r="116" spans="1:46" x14ac:dyDescent="0.2">
      <c r="A116" s="102" t="s">
        <v>14</v>
      </c>
      <c r="B116" s="104">
        <v>3967</v>
      </c>
      <c r="C116" s="104">
        <v>4011</v>
      </c>
      <c r="D116" s="105">
        <v>3867</v>
      </c>
      <c r="E116" s="105">
        <v>3776</v>
      </c>
      <c r="F116" s="105">
        <v>3989</v>
      </c>
      <c r="G116" s="105">
        <v>4515</v>
      </c>
      <c r="H116" s="105">
        <v>4538</v>
      </c>
      <c r="I116" s="105">
        <v>4657</v>
      </c>
      <c r="J116" s="105">
        <v>4659</v>
      </c>
      <c r="K116" s="105">
        <v>4744</v>
      </c>
      <c r="L116" s="105">
        <v>4749</v>
      </c>
      <c r="M116" s="60">
        <v>4600</v>
      </c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</row>
    <row r="117" spans="1:46" x14ac:dyDescent="0.2">
      <c r="A117" s="158" t="s">
        <v>15</v>
      </c>
      <c r="B117" s="160">
        <v>2380</v>
      </c>
      <c r="C117" s="160">
        <v>2392</v>
      </c>
      <c r="D117" s="161">
        <v>2390</v>
      </c>
      <c r="E117" s="161">
        <v>2377</v>
      </c>
      <c r="F117" s="161">
        <v>2415</v>
      </c>
      <c r="G117" s="161">
        <v>2412</v>
      </c>
      <c r="H117" s="161">
        <v>2407</v>
      </c>
      <c r="I117" s="161">
        <v>2421</v>
      </c>
      <c r="J117" s="161">
        <v>2436</v>
      </c>
      <c r="K117" s="161">
        <v>2445</v>
      </c>
      <c r="L117" s="161">
        <v>2469</v>
      </c>
      <c r="M117" s="105">
        <v>2468</v>
      </c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</row>
    <row r="118" spans="1:46" ht="13.5" customHeight="1" x14ac:dyDescent="0.2">
      <c r="A118" s="140" t="s">
        <v>67</v>
      </c>
      <c r="B118" s="123">
        <f t="shared" ref="B118:M118" si="22">SUM(B116:B117)</f>
        <v>6347</v>
      </c>
      <c r="C118" s="123">
        <f t="shared" si="22"/>
        <v>6403</v>
      </c>
      <c r="D118" s="124">
        <f t="shared" si="22"/>
        <v>6257</v>
      </c>
      <c r="E118" s="124">
        <f t="shared" si="22"/>
        <v>6153</v>
      </c>
      <c r="F118" s="124">
        <f t="shared" si="22"/>
        <v>6404</v>
      </c>
      <c r="G118" s="124">
        <f t="shared" ref="G118:L118" si="23">SUM(G116:G117)</f>
        <v>6927</v>
      </c>
      <c r="H118" s="124">
        <f t="shared" si="23"/>
        <v>6945</v>
      </c>
      <c r="I118" s="124">
        <f t="shared" si="23"/>
        <v>7078</v>
      </c>
      <c r="J118" s="124">
        <f t="shared" si="23"/>
        <v>7095</v>
      </c>
      <c r="K118" s="124">
        <f t="shared" si="23"/>
        <v>7189</v>
      </c>
      <c r="L118" s="124">
        <f t="shared" si="23"/>
        <v>7218</v>
      </c>
      <c r="M118" s="124">
        <f t="shared" si="22"/>
        <v>7068</v>
      </c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</row>
    <row r="121" spans="1:46" x14ac:dyDescent="0.2">
      <c r="A121" s="194" t="s">
        <v>71</v>
      </c>
      <c r="B121" s="191">
        <v>2013</v>
      </c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</row>
    <row r="122" spans="1:46" x14ac:dyDescent="0.2">
      <c r="A122" s="192"/>
      <c r="B122" s="169" t="s">
        <v>99</v>
      </c>
      <c r="C122" s="169" t="s">
        <v>100</v>
      </c>
      <c r="D122" s="169" t="s">
        <v>101</v>
      </c>
      <c r="E122" s="169" t="s">
        <v>102</v>
      </c>
      <c r="F122" s="169" t="s">
        <v>103</v>
      </c>
      <c r="G122" s="169" t="s">
        <v>104</v>
      </c>
      <c r="H122" s="169" t="s">
        <v>105</v>
      </c>
      <c r="I122" s="169" t="s">
        <v>106</v>
      </c>
      <c r="J122" s="169" t="s">
        <v>107</v>
      </c>
      <c r="K122" s="169" t="s">
        <v>108</v>
      </c>
      <c r="L122" s="169" t="s">
        <v>109</v>
      </c>
      <c r="M122" s="169" t="s">
        <v>78</v>
      </c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</row>
    <row r="123" spans="1:46" x14ac:dyDescent="0.2">
      <c r="A123" s="114" t="s">
        <v>95</v>
      </c>
      <c r="B123" s="116">
        <v>139140</v>
      </c>
      <c r="C123" s="116">
        <v>139527</v>
      </c>
      <c r="D123" s="117">
        <v>141583</v>
      </c>
      <c r="E123" s="117">
        <v>142614</v>
      </c>
      <c r="F123" s="117">
        <v>143268</v>
      </c>
      <c r="G123" s="117">
        <v>143382</v>
      </c>
      <c r="H123" s="117">
        <v>143834</v>
      </c>
      <c r="I123" s="117">
        <v>144206</v>
      </c>
      <c r="J123" s="117">
        <v>144533</v>
      </c>
      <c r="K123" s="117">
        <v>145008</v>
      </c>
      <c r="L123" s="117">
        <v>145044</v>
      </c>
      <c r="M123" s="117">
        <v>144892</v>
      </c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</row>
    <row r="124" spans="1:46" x14ac:dyDescent="0.2">
      <c r="A124" s="110" t="s">
        <v>96</v>
      </c>
      <c r="B124" s="112">
        <v>358</v>
      </c>
      <c r="C124" s="112">
        <v>314</v>
      </c>
      <c r="D124" s="113">
        <v>366</v>
      </c>
      <c r="E124" s="113">
        <v>351</v>
      </c>
      <c r="F124" s="113">
        <v>349</v>
      </c>
      <c r="G124" s="113">
        <v>318</v>
      </c>
      <c r="H124" s="113">
        <v>311</v>
      </c>
      <c r="I124" s="113">
        <v>314</v>
      </c>
      <c r="J124" s="113">
        <v>313</v>
      </c>
      <c r="K124" s="113">
        <v>312</v>
      </c>
      <c r="L124" s="113">
        <v>320</v>
      </c>
      <c r="M124" s="113">
        <v>329</v>
      </c>
      <c r="W124" s="120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</row>
    <row r="125" spans="1:46" x14ac:dyDescent="0.2">
      <c r="A125" s="114" t="s">
        <v>16</v>
      </c>
      <c r="B125" s="116">
        <v>31525</v>
      </c>
      <c r="C125" s="116">
        <v>32463</v>
      </c>
      <c r="D125" s="117">
        <v>33116</v>
      </c>
      <c r="E125" s="117">
        <v>32557</v>
      </c>
      <c r="F125" s="117">
        <v>32047</v>
      </c>
      <c r="G125" s="117">
        <v>32078</v>
      </c>
      <c r="H125" s="117">
        <v>32645</v>
      </c>
      <c r="I125" s="117">
        <v>31601</v>
      </c>
      <c r="J125" s="117">
        <v>32513</v>
      </c>
      <c r="K125" s="117">
        <v>32216</v>
      </c>
      <c r="L125" s="117">
        <v>32295</v>
      </c>
      <c r="M125" s="117">
        <v>32810</v>
      </c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</row>
    <row r="126" spans="1:46" ht="13.5" customHeight="1" x14ac:dyDescent="0.2">
      <c r="A126" s="140" t="s">
        <v>67</v>
      </c>
      <c r="B126" s="123">
        <f t="shared" ref="B126:M126" si="24">SUM(B123:B125)</f>
        <v>171023</v>
      </c>
      <c r="C126" s="123">
        <f t="shared" si="24"/>
        <v>172304</v>
      </c>
      <c r="D126" s="124">
        <f t="shared" si="24"/>
        <v>175065</v>
      </c>
      <c r="E126" s="124">
        <f t="shared" si="24"/>
        <v>175522</v>
      </c>
      <c r="F126" s="124">
        <f t="shared" si="24"/>
        <v>175664</v>
      </c>
      <c r="G126" s="124">
        <f t="shared" ref="G126:L126" si="25">SUM(G123:G125)</f>
        <v>175778</v>
      </c>
      <c r="H126" s="124">
        <f t="shared" si="25"/>
        <v>176790</v>
      </c>
      <c r="I126" s="124">
        <f t="shared" si="25"/>
        <v>176121</v>
      </c>
      <c r="J126" s="124">
        <f t="shared" si="25"/>
        <v>177359</v>
      </c>
      <c r="K126" s="124">
        <f t="shared" si="25"/>
        <v>177536</v>
      </c>
      <c r="L126" s="124">
        <f t="shared" si="25"/>
        <v>177659</v>
      </c>
      <c r="M126" s="124">
        <f t="shared" si="24"/>
        <v>178031</v>
      </c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</row>
    <row r="129" spans="1:46" ht="11.25" customHeight="1" x14ac:dyDescent="0.2">
      <c r="A129" s="194" t="s">
        <v>13</v>
      </c>
      <c r="B129" s="191">
        <v>2013</v>
      </c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</row>
    <row r="130" spans="1:46" x14ac:dyDescent="0.2">
      <c r="A130" s="192"/>
      <c r="B130" s="169" t="s">
        <v>99</v>
      </c>
      <c r="C130" s="169" t="s">
        <v>100</v>
      </c>
      <c r="D130" s="169" t="s">
        <v>101</v>
      </c>
      <c r="E130" s="169" t="s">
        <v>102</v>
      </c>
      <c r="F130" s="169" t="s">
        <v>103</v>
      </c>
      <c r="G130" s="169" t="s">
        <v>104</v>
      </c>
      <c r="H130" s="169" t="s">
        <v>105</v>
      </c>
      <c r="I130" s="169" t="s">
        <v>106</v>
      </c>
      <c r="J130" s="169" t="s">
        <v>107</v>
      </c>
      <c r="K130" s="169" t="s">
        <v>108</v>
      </c>
      <c r="L130" s="169" t="s">
        <v>109</v>
      </c>
      <c r="M130" s="169" t="s">
        <v>78</v>
      </c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</row>
    <row r="131" spans="1:46" ht="22.5" x14ac:dyDescent="0.2">
      <c r="A131" s="114" t="s">
        <v>13</v>
      </c>
      <c r="B131" s="116">
        <v>127</v>
      </c>
      <c r="C131" s="116">
        <v>127</v>
      </c>
      <c r="D131" s="117">
        <v>126</v>
      </c>
      <c r="E131" s="117">
        <v>126</v>
      </c>
      <c r="F131" s="117">
        <v>126</v>
      </c>
      <c r="G131" s="117">
        <v>125</v>
      </c>
      <c r="H131" s="117">
        <v>127</v>
      </c>
      <c r="I131" s="117">
        <v>130</v>
      </c>
      <c r="J131" s="117">
        <v>130</v>
      </c>
      <c r="K131" s="117">
        <v>132</v>
      </c>
      <c r="L131" s="117">
        <v>132</v>
      </c>
      <c r="M131" s="117">
        <v>131</v>
      </c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</row>
    <row r="132" spans="1:46" ht="13.5" customHeight="1" x14ac:dyDescent="0.2">
      <c r="A132" s="140" t="s">
        <v>67</v>
      </c>
      <c r="B132" s="123">
        <f t="shared" ref="B132:M132" si="26">SUM(B131:B131)</f>
        <v>127</v>
      </c>
      <c r="C132" s="123">
        <f t="shared" si="26"/>
        <v>127</v>
      </c>
      <c r="D132" s="124">
        <f t="shared" si="26"/>
        <v>126</v>
      </c>
      <c r="E132" s="124">
        <f t="shared" si="26"/>
        <v>126</v>
      </c>
      <c r="F132" s="124">
        <f t="shared" si="26"/>
        <v>126</v>
      </c>
      <c r="G132" s="124">
        <f t="shared" ref="G132:L132" si="27">SUM(G131:G131)</f>
        <v>125</v>
      </c>
      <c r="H132" s="124">
        <f t="shared" si="27"/>
        <v>127</v>
      </c>
      <c r="I132" s="124">
        <f t="shared" si="27"/>
        <v>130</v>
      </c>
      <c r="J132" s="124">
        <f t="shared" si="27"/>
        <v>130</v>
      </c>
      <c r="K132" s="124">
        <f t="shared" si="27"/>
        <v>132</v>
      </c>
      <c r="L132" s="124">
        <f t="shared" si="27"/>
        <v>132</v>
      </c>
      <c r="M132" s="124">
        <f t="shared" si="26"/>
        <v>131</v>
      </c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</row>
    <row r="133" spans="1:46" ht="8.25" customHeight="1" x14ac:dyDescent="0.2"/>
    <row r="134" spans="1:46" s="32" customFormat="1" x14ac:dyDescent="0.2">
      <c r="A134" s="73" t="s">
        <v>77</v>
      </c>
      <c r="B134" s="74">
        <f t="shared" ref="B134:M134" si="28">+B11+B17+B23+B32+B43+B56+B62+B72+B90+B102+B111+B118+B126+B132</f>
        <v>506661</v>
      </c>
      <c r="C134" s="74">
        <f t="shared" si="28"/>
        <v>510046</v>
      </c>
      <c r="D134" s="75">
        <f t="shared" si="28"/>
        <v>515160</v>
      </c>
      <c r="E134" s="75">
        <f t="shared" si="28"/>
        <v>512655</v>
      </c>
      <c r="F134" s="75">
        <f t="shared" si="28"/>
        <v>513524</v>
      </c>
      <c r="G134" s="75">
        <f t="shared" ref="G134:L134" si="29">+G11+G17+G23+G32+G43+G56+G62+G72+G90+G102+G111+G118+G126+G132</f>
        <v>515685</v>
      </c>
      <c r="H134" s="75">
        <f t="shared" si="29"/>
        <v>516893</v>
      </c>
      <c r="I134" s="75">
        <f t="shared" si="29"/>
        <v>520311</v>
      </c>
      <c r="J134" s="75">
        <f t="shared" si="29"/>
        <v>522698</v>
      </c>
      <c r="K134" s="75">
        <f t="shared" si="29"/>
        <v>526508</v>
      </c>
      <c r="L134" s="75">
        <f t="shared" si="29"/>
        <v>529847</v>
      </c>
      <c r="M134" s="75">
        <f t="shared" si="28"/>
        <v>523456</v>
      </c>
    </row>
    <row r="136" spans="1:46" x14ac:dyDescent="0.2">
      <c r="A136" s="71" t="s">
        <v>110</v>
      </c>
    </row>
  </sheetData>
  <mergeCells count="38">
    <mergeCell ref="A114:A115"/>
    <mergeCell ref="B114:M114"/>
    <mergeCell ref="A121:A122"/>
    <mergeCell ref="B121:M121"/>
    <mergeCell ref="A129:A130"/>
    <mergeCell ref="B129:M129"/>
    <mergeCell ref="A95:M95"/>
    <mergeCell ref="A96:M96"/>
    <mergeCell ref="A99:A100"/>
    <mergeCell ref="B99:M99"/>
    <mergeCell ref="A105:A106"/>
    <mergeCell ref="B105:M105"/>
    <mergeCell ref="A64:A65"/>
    <mergeCell ref="B64:M64"/>
    <mergeCell ref="A74:A75"/>
    <mergeCell ref="B74:M74"/>
    <mergeCell ref="A93:M93"/>
    <mergeCell ref="A51:M51"/>
    <mergeCell ref="A53:A54"/>
    <mergeCell ref="B53:M53"/>
    <mergeCell ref="A58:A59"/>
    <mergeCell ref="B58:M58"/>
    <mergeCell ref="A35:A36"/>
    <mergeCell ref="B35:M35"/>
    <mergeCell ref="A47:M47"/>
    <mergeCell ref="A49:M49"/>
    <mergeCell ref="A50:M50"/>
    <mergeCell ref="A14:A15"/>
    <mergeCell ref="B14:M14"/>
    <mergeCell ref="A20:A21"/>
    <mergeCell ref="B20:M20"/>
    <mergeCell ref="A26:A27"/>
    <mergeCell ref="B26:M26"/>
    <mergeCell ref="A2:M2"/>
    <mergeCell ref="A4:M4"/>
    <mergeCell ref="A5:M5"/>
    <mergeCell ref="A8:A9"/>
    <mergeCell ref="B8:M8"/>
  </mergeCells>
  <printOptions horizontalCentered="1"/>
  <pageMargins left="0.39370078740157483" right="0.19685039370078741" top="0.39370078740157483" bottom="0.39370078740157483" header="0" footer="0"/>
  <pageSetup orientation="landscape" verticalDpi="0" r:id="rId1"/>
  <headerFooter alignWithMargins="0">
    <oddFooter>&amp;L&amp;8&amp;G&amp;C&amp;8www.iieg.gob.mx&amp;R&amp;G</oddFooter>
  </headerFooter>
  <legacyDrawingHF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6"/>
  <sheetViews>
    <sheetView workbookViewId="0">
      <selection activeCell="L143" sqref="L143"/>
    </sheetView>
  </sheetViews>
  <sheetFormatPr baseColWidth="10" defaultColWidth="7.5703125" defaultRowHeight="11.25" x14ac:dyDescent="0.2"/>
  <cols>
    <col min="1" max="1" width="48.85546875" style="25" customWidth="1"/>
    <col min="2" max="13" width="8" style="25" customWidth="1"/>
    <col min="14" max="16384" width="7.5703125" style="25"/>
  </cols>
  <sheetData>
    <row r="1" spans="1:46" ht="20.25" x14ac:dyDescent="0.2">
      <c r="A1" s="57" t="s">
        <v>81</v>
      </c>
    </row>
    <row r="2" spans="1:46" ht="11.25" customHeight="1" x14ac:dyDescent="0.2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27"/>
      <c r="O2" s="27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1:46" ht="12.75" x14ac:dyDescent="0.2">
      <c r="A3" s="58" t="s">
        <v>70</v>
      </c>
      <c r="B3" s="58"/>
      <c r="C3" s="27"/>
      <c r="D3" s="58"/>
      <c r="E3" s="58"/>
      <c r="F3" s="58"/>
      <c r="G3" s="58"/>
      <c r="H3" s="58"/>
      <c r="I3" s="58"/>
      <c r="J3" s="58"/>
      <c r="K3" s="58"/>
      <c r="L3" s="58"/>
      <c r="M3" s="58"/>
      <c r="N3" s="27"/>
      <c r="O3" s="27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</row>
    <row r="4" spans="1:46" ht="12.75" x14ac:dyDescent="0.2">
      <c r="A4" s="188" t="s">
        <v>69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27"/>
      <c r="O4" s="27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</row>
    <row r="5" spans="1:46" ht="12.75" x14ac:dyDescent="0.2">
      <c r="A5" s="188">
        <v>2014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</row>
    <row r="6" spans="1:46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</row>
    <row r="7" spans="1:46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</row>
    <row r="8" spans="1:46" ht="11.25" customHeight="1" x14ac:dyDescent="0.2">
      <c r="A8" s="194" t="s">
        <v>20</v>
      </c>
      <c r="B8" s="191">
        <v>2014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</row>
    <row r="9" spans="1:46" x14ac:dyDescent="0.2">
      <c r="A9" s="194"/>
      <c r="B9" s="169" t="s">
        <v>99</v>
      </c>
      <c r="C9" s="169" t="s">
        <v>100</v>
      </c>
      <c r="D9" s="169" t="s">
        <v>101</v>
      </c>
      <c r="E9" s="169" t="s">
        <v>102</v>
      </c>
      <c r="F9" s="169" t="s">
        <v>103</v>
      </c>
      <c r="G9" s="169" t="s">
        <v>104</v>
      </c>
      <c r="H9" s="169" t="s">
        <v>105</v>
      </c>
      <c r="I9" s="169" t="s">
        <v>106</v>
      </c>
      <c r="J9" s="169" t="s">
        <v>107</v>
      </c>
      <c r="K9" s="169" t="s">
        <v>108</v>
      </c>
      <c r="L9" s="169" t="s">
        <v>109</v>
      </c>
      <c r="M9" s="169" t="s">
        <v>78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</row>
    <row r="10" spans="1:46" ht="12.75" customHeight="1" x14ac:dyDescent="0.2">
      <c r="A10" s="59" t="s">
        <v>17</v>
      </c>
      <c r="B10" s="66">
        <v>16375</v>
      </c>
      <c r="C10" s="66">
        <v>16296</v>
      </c>
      <c r="D10" s="60">
        <v>16329</v>
      </c>
      <c r="E10" s="60">
        <v>14945</v>
      </c>
      <c r="F10" s="60">
        <v>14815</v>
      </c>
      <c r="G10" s="60">
        <v>15423</v>
      </c>
      <c r="H10" s="60">
        <v>15431</v>
      </c>
      <c r="I10" s="60">
        <v>15392</v>
      </c>
      <c r="J10" s="60">
        <v>15357</v>
      </c>
      <c r="K10" s="60">
        <v>15363</v>
      </c>
      <c r="L10" s="60">
        <v>15390</v>
      </c>
      <c r="M10" s="60">
        <v>15461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</row>
    <row r="11" spans="1:46" ht="13.5" customHeight="1" x14ac:dyDescent="0.2">
      <c r="A11" s="121" t="s">
        <v>67</v>
      </c>
      <c r="B11" s="125">
        <f t="shared" ref="B11:M11" si="0">SUM(B10:B10)</f>
        <v>16375</v>
      </c>
      <c r="C11" s="125">
        <f t="shared" si="0"/>
        <v>16296</v>
      </c>
      <c r="D11" s="122">
        <f t="shared" si="0"/>
        <v>16329</v>
      </c>
      <c r="E11" s="122">
        <f t="shared" si="0"/>
        <v>14945</v>
      </c>
      <c r="F11" s="122">
        <f t="shared" si="0"/>
        <v>14815</v>
      </c>
      <c r="G11" s="122">
        <f t="shared" si="0"/>
        <v>15423</v>
      </c>
      <c r="H11" s="122">
        <f>SUM(H10:H10)</f>
        <v>15431</v>
      </c>
      <c r="I11" s="122">
        <f>SUM(I10:I10)</f>
        <v>15392</v>
      </c>
      <c r="J11" s="122">
        <f>SUM(J10:J10)</f>
        <v>15357</v>
      </c>
      <c r="K11" s="122">
        <f>SUM(K10:K10)</f>
        <v>15363</v>
      </c>
      <c r="L11" s="122">
        <f>SUM(L10:L10)</f>
        <v>15390</v>
      </c>
      <c r="M11" s="122">
        <f t="shared" si="0"/>
        <v>15461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</row>
    <row r="12" spans="1:46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</row>
    <row r="13" spans="1:46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</row>
    <row r="14" spans="1:46" ht="11.25" customHeight="1" x14ac:dyDescent="0.2">
      <c r="A14" s="194" t="s">
        <v>21</v>
      </c>
      <c r="B14" s="191">
        <v>2014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</row>
    <row r="15" spans="1:46" x14ac:dyDescent="0.2">
      <c r="A15" s="194"/>
      <c r="B15" s="172" t="s">
        <v>99</v>
      </c>
      <c r="C15" s="172" t="s">
        <v>100</v>
      </c>
      <c r="D15" s="172" t="s">
        <v>101</v>
      </c>
      <c r="E15" s="172" t="s">
        <v>102</v>
      </c>
      <c r="F15" s="172" t="s">
        <v>103</v>
      </c>
      <c r="G15" s="172" t="s">
        <v>104</v>
      </c>
      <c r="H15" s="172" t="s">
        <v>105</v>
      </c>
      <c r="I15" s="172" t="s">
        <v>106</v>
      </c>
      <c r="J15" s="172" t="s">
        <v>107</v>
      </c>
      <c r="K15" s="172" t="s">
        <v>108</v>
      </c>
      <c r="L15" s="172" t="s">
        <v>109</v>
      </c>
      <c r="M15" s="172" t="s">
        <v>78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</row>
    <row r="16" spans="1:46" ht="12.75" customHeight="1" x14ac:dyDescent="0.2">
      <c r="A16" s="102" t="s">
        <v>18</v>
      </c>
      <c r="B16" s="167">
        <v>5116</v>
      </c>
      <c r="C16" s="167">
        <v>5212</v>
      </c>
      <c r="D16" s="171">
        <v>5232</v>
      </c>
      <c r="E16" s="171">
        <v>5234</v>
      </c>
      <c r="F16" s="171">
        <v>5366</v>
      </c>
      <c r="G16" s="171">
        <v>5523</v>
      </c>
      <c r="H16" s="171">
        <v>5416</v>
      </c>
      <c r="I16" s="171">
        <v>5657</v>
      </c>
      <c r="J16" s="171">
        <v>5613</v>
      </c>
      <c r="K16" s="171">
        <v>5534</v>
      </c>
      <c r="L16" s="171">
        <v>5490</v>
      </c>
      <c r="M16" s="171">
        <v>5564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</row>
    <row r="17" spans="1:46" ht="13.5" customHeight="1" x14ac:dyDescent="0.2">
      <c r="A17" s="140" t="s">
        <v>67</v>
      </c>
      <c r="B17" s="125">
        <f t="shared" ref="B17:M17" si="1">SUM(B16:B16)</f>
        <v>5116</v>
      </c>
      <c r="C17" s="125">
        <f t="shared" si="1"/>
        <v>5212</v>
      </c>
      <c r="D17" s="122">
        <f t="shared" si="1"/>
        <v>5232</v>
      </c>
      <c r="E17" s="122">
        <f t="shared" si="1"/>
        <v>5234</v>
      </c>
      <c r="F17" s="122">
        <f t="shared" si="1"/>
        <v>5366</v>
      </c>
      <c r="G17" s="122">
        <f t="shared" si="1"/>
        <v>5523</v>
      </c>
      <c r="H17" s="122">
        <f>SUM(H16:H16)</f>
        <v>5416</v>
      </c>
      <c r="I17" s="122">
        <f>SUM(I16:I16)</f>
        <v>5657</v>
      </c>
      <c r="J17" s="122">
        <f>SUM(J16:J16)</f>
        <v>5613</v>
      </c>
      <c r="K17" s="122">
        <f>SUM(K16:K16)</f>
        <v>5534</v>
      </c>
      <c r="L17" s="122">
        <f>SUM(L16:L16)</f>
        <v>5490</v>
      </c>
      <c r="M17" s="122">
        <f t="shared" si="1"/>
        <v>5564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</row>
    <row r="18" spans="1:46" x14ac:dyDescent="0.2"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</row>
    <row r="19" spans="1:46" x14ac:dyDescent="0.2"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</row>
    <row r="20" spans="1:46" x14ac:dyDescent="0.2">
      <c r="A20" s="194" t="s">
        <v>19</v>
      </c>
      <c r="B20" s="191">
        <v>2014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</row>
    <row r="21" spans="1:46" x14ac:dyDescent="0.2">
      <c r="A21" s="194"/>
      <c r="B21" s="172" t="s">
        <v>99</v>
      </c>
      <c r="C21" s="172" t="s">
        <v>100</v>
      </c>
      <c r="D21" s="172" t="s">
        <v>101</v>
      </c>
      <c r="E21" s="172" t="s">
        <v>102</v>
      </c>
      <c r="F21" s="172" t="s">
        <v>103</v>
      </c>
      <c r="G21" s="172" t="s">
        <v>104</v>
      </c>
      <c r="H21" s="172" t="s">
        <v>105</v>
      </c>
      <c r="I21" s="172" t="s">
        <v>106</v>
      </c>
      <c r="J21" s="172" t="s">
        <v>107</v>
      </c>
      <c r="K21" s="172" t="s">
        <v>108</v>
      </c>
      <c r="L21" s="172" t="s">
        <v>109</v>
      </c>
      <c r="M21" s="172" t="s">
        <v>78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</row>
    <row r="22" spans="1:46" x14ac:dyDescent="0.2">
      <c r="A22" s="102" t="s">
        <v>19</v>
      </c>
      <c r="B22" s="167">
        <v>3241</v>
      </c>
      <c r="C22" s="167">
        <v>3169</v>
      </c>
      <c r="D22" s="171">
        <v>3251</v>
      </c>
      <c r="E22" s="171">
        <v>3192</v>
      </c>
      <c r="F22" s="171">
        <v>3209</v>
      </c>
      <c r="G22" s="171">
        <v>3170</v>
      </c>
      <c r="H22" s="171">
        <v>3271</v>
      </c>
      <c r="I22" s="171">
        <v>3279</v>
      </c>
      <c r="J22" s="171">
        <v>3809</v>
      </c>
      <c r="K22" s="171">
        <v>3895</v>
      </c>
      <c r="L22" s="171">
        <v>3843</v>
      </c>
      <c r="M22" s="171">
        <v>3823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</row>
    <row r="23" spans="1:46" ht="13.5" customHeight="1" x14ac:dyDescent="0.2">
      <c r="A23" s="140" t="s">
        <v>67</v>
      </c>
      <c r="B23" s="125">
        <f t="shared" ref="B23:M23" si="2">SUM(B22:B22)</f>
        <v>3241</v>
      </c>
      <c r="C23" s="125">
        <f t="shared" si="2"/>
        <v>3169</v>
      </c>
      <c r="D23" s="122">
        <f t="shared" si="2"/>
        <v>3251</v>
      </c>
      <c r="E23" s="122">
        <f t="shared" si="2"/>
        <v>3192</v>
      </c>
      <c r="F23" s="122">
        <f t="shared" si="2"/>
        <v>3209</v>
      </c>
      <c r="G23" s="122">
        <f t="shared" si="2"/>
        <v>3170</v>
      </c>
      <c r="H23" s="122">
        <f>SUM(H22:H22)</f>
        <v>3271</v>
      </c>
      <c r="I23" s="122">
        <f>SUM(I22:I22)</f>
        <v>3279</v>
      </c>
      <c r="J23" s="122">
        <f>SUM(J22:J22)</f>
        <v>3809</v>
      </c>
      <c r="K23" s="122">
        <f>SUM(K22:K22)</f>
        <v>3895</v>
      </c>
      <c r="L23" s="122">
        <f>SUM(L22:L22)</f>
        <v>3843</v>
      </c>
      <c r="M23" s="122">
        <f t="shared" si="2"/>
        <v>3823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</row>
    <row r="24" spans="1:46" x14ac:dyDescent="0.2"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</row>
    <row r="25" spans="1:46" x14ac:dyDescent="0.2"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</row>
    <row r="26" spans="1:46" x14ac:dyDescent="0.2">
      <c r="A26" s="194" t="s">
        <v>22</v>
      </c>
      <c r="B26" s="206">
        <v>2014</v>
      </c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</row>
    <row r="27" spans="1:46" x14ac:dyDescent="0.2">
      <c r="A27" s="192"/>
      <c r="B27" s="174" t="s">
        <v>99</v>
      </c>
      <c r="C27" s="174" t="s">
        <v>100</v>
      </c>
      <c r="D27" s="174" t="s">
        <v>101</v>
      </c>
      <c r="E27" s="174" t="s">
        <v>102</v>
      </c>
      <c r="F27" s="174" t="s">
        <v>103</v>
      </c>
      <c r="G27" s="174" t="s">
        <v>104</v>
      </c>
      <c r="H27" s="174" t="s">
        <v>105</v>
      </c>
      <c r="I27" s="174" t="s">
        <v>106</v>
      </c>
      <c r="J27" s="174" t="s">
        <v>107</v>
      </c>
      <c r="K27" s="174" t="s">
        <v>108</v>
      </c>
      <c r="L27" s="174" t="s">
        <v>109</v>
      </c>
      <c r="M27" s="174" t="s">
        <v>78</v>
      </c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</row>
    <row r="28" spans="1:46" x14ac:dyDescent="0.2">
      <c r="A28" s="114" t="s">
        <v>22</v>
      </c>
      <c r="B28" s="167">
        <v>102026</v>
      </c>
      <c r="C28" s="167">
        <v>101635</v>
      </c>
      <c r="D28" s="171">
        <v>103701</v>
      </c>
      <c r="E28" s="171">
        <v>105168</v>
      </c>
      <c r="F28" s="171">
        <v>106117</v>
      </c>
      <c r="G28" s="171">
        <v>107034</v>
      </c>
      <c r="H28" s="171">
        <v>109635</v>
      </c>
      <c r="I28" s="171">
        <v>109567</v>
      </c>
      <c r="J28" s="171">
        <v>110056</v>
      </c>
      <c r="K28" s="171">
        <v>111157</v>
      </c>
      <c r="L28" s="171">
        <v>112196</v>
      </c>
      <c r="M28" s="171">
        <v>108970</v>
      </c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</row>
    <row r="29" spans="1:46" x14ac:dyDescent="0.2">
      <c r="A29" s="110" t="s">
        <v>23</v>
      </c>
      <c r="B29" s="112">
        <v>1178</v>
      </c>
      <c r="C29" s="112">
        <v>1137</v>
      </c>
      <c r="D29" s="113">
        <v>1168</v>
      </c>
      <c r="E29" s="113">
        <v>1190</v>
      </c>
      <c r="F29" s="113">
        <v>1232</v>
      </c>
      <c r="G29" s="113">
        <v>1265</v>
      </c>
      <c r="H29" s="113">
        <v>1287</v>
      </c>
      <c r="I29" s="113">
        <v>1324</v>
      </c>
      <c r="J29" s="113">
        <v>1320</v>
      </c>
      <c r="K29" s="113">
        <v>1371</v>
      </c>
      <c r="L29" s="113">
        <v>1353</v>
      </c>
      <c r="M29" s="113">
        <v>1371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</row>
    <row r="30" spans="1:46" ht="12.75" customHeight="1" x14ac:dyDescent="0.2">
      <c r="A30" s="114" t="s">
        <v>24</v>
      </c>
      <c r="B30" s="116">
        <v>22104</v>
      </c>
      <c r="C30" s="116">
        <v>21571</v>
      </c>
      <c r="D30" s="117">
        <v>21524</v>
      </c>
      <c r="E30" s="117">
        <v>21914</v>
      </c>
      <c r="F30" s="117">
        <v>22482</v>
      </c>
      <c r="G30" s="117">
        <v>23774</v>
      </c>
      <c r="H30" s="117">
        <v>24003</v>
      </c>
      <c r="I30" s="117">
        <v>24107</v>
      </c>
      <c r="J30" s="117">
        <v>23624</v>
      </c>
      <c r="K30" s="117">
        <v>24128</v>
      </c>
      <c r="L30" s="117">
        <v>24444</v>
      </c>
      <c r="M30" s="117">
        <v>23971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</row>
    <row r="31" spans="1:46" x14ac:dyDescent="0.2">
      <c r="A31" s="110" t="s">
        <v>25</v>
      </c>
      <c r="B31" s="112">
        <v>1593</v>
      </c>
      <c r="C31" s="112">
        <v>1549</v>
      </c>
      <c r="D31" s="113">
        <v>1539</v>
      </c>
      <c r="E31" s="113">
        <v>1816</v>
      </c>
      <c r="F31" s="113">
        <v>1909</v>
      </c>
      <c r="G31" s="113">
        <v>1951</v>
      </c>
      <c r="H31" s="113">
        <v>1959</v>
      </c>
      <c r="I31" s="113">
        <v>1983</v>
      </c>
      <c r="J31" s="113">
        <v>2052</v>
      </c>
      <c r="K31" s="113">
        <v>2153</v>
      </c>
      <c r="L31" s="113">
        <v>2158</v>
      </c>
      <c r="M31" s="113">
        <v>1964</v>
      </c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</row>
    <row r="32" spans="1:46" ht="13.5" customHeight="1" x14ac:dyDescent="0.2">
      <c r="A32" s="140" t="s">
        <v>67</v>
      </c>
      <c r="B32" s="123">
        <f t="shared" ref="B32:M32" si="3">SUM(B28:B31)</f>
        <v>126901</v>
      </c>
      <c r="C32" s="123">
        <f t="shared" si="3"/>
        <v>125892</v>
      </c>
      <c r="D32" s="124">
        <f t="shared" si="3"/>
        <v>127932</v>
      </c>
      <c r="E32" s="124">
        <f t="shared" si="3"/>
        <v>130088</v>
      </c>
      <c r="F32" s="124">
        <f t="shared" si="3"/>
        <v>131740</v>
      </c>
      <c r="G32" s="124">
        <f t="shared" si="3"/>
        <v>134024</v>
      </c>
      <c r="H32" s="124">
        <f>SUM(H28:H31)</f>
        <v>136884</v>
      </c>
      <c r="I32" s="124">
        <f>SUM(I28:I31)</f>
        <v>136981</v>
      </c>
      <c r="J32" s="124">
        <f>SUM(J28:J31)</f>
        <v>137052</v>
      </c>
      <c r="K32" s="124">
        <f>SUM(K28:K31)</f>
        <v>138809</v>
      </c>
      <c r="L32" s="124">
        <f>SUM(L28:L31)</f>
        <v>140151</v>
      </c>
      <c r="M32" s="124">
        <f t="shared" si="3"/>
        <v>136276</v>
      </c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</row>
    <row r="33" spans="1:46" x14ac:dyDescent="0.2"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</row>
    <row r="34" spans="1:46" x14ac:dyDescent="0.2"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</row>
    <row r="35" spans="1:46" ht="11.25" customHeight="1" x14ac:dyDescent="0.2">
      <c r="A35" s="194" t="s">
        <v>26</v>
      </c>
      <c r="B35" s="191">
        <v>2014</v>
      </c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</row>
    <row r="36" spans="1:46" x14ac:dyDescent="0.2">
      <c r="A36" s="192"/>
      <c r="B36" s="172" t="s">
        <v>99</v>
      </c>
      <c r="C36" s="172" t="s">
        <v>100</v>
      </c>
      <c r="D36" s="172" t="s">
        <v>101</v>
      </c>
      <c r="E36" s="172" t="s">
        <v>102</v>
      </c>
      <c r="F36" s="172" t="s">
        <v>103</v>
      </c>
      <c r="G36" s="172" t="s">
        <v>104</v>
      </c>
      <c r="H36" s="172" t="s">
        <v>105</v>
      </c>
      <c r="I36" s="172" t="s">
        <v>106</v>
      </c>
      <c r="J36" s="172" t="s">
        <v>107</v>
      </c>
      <c r="K36" s="172" t="s">
        <v>108</v>
      </c>
      <c r="L36" s="172" t="s">
        <v>109</v>
      </c>
      <c r="M36" s="169" t="s">
        <v>78</v>
      </c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</row>
    <row r="37" spans="1:46" x14ac:dyDescent="0.2">
      <c r="A37" s="114" t="s">
        <v>27</v>
      </c>
      <c r="B37" s="116">
        <v>34</v>
      </c>
      <c r="C37" s="116">
        <v>36</v>
      </c>
      <c r="D37" s="117">
        <v>36</v>
      </c>
      <c r="E37" s="117">
        <v>37</v>
      </c>
      <c r="F37" s="117">
        <v>35</v>
      </c>
      <c r="G37" s="117">
        <v>34</v>
      </c>
      <c r="H37" s="117">
        <v>25</v>
      </c>
      <c r="I37" s="117">
        <v>30</v>
      </c>
      <c r="J37" s="117">
        <v>28</v>
      </c>
      <c r="K37" s="117">
        <v>30</v>
      </c>
      <c r="L37" s="117">
        <v>28</v>
      </c>
      <c r="M37" s="117">
        <v>28</v>
      </c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</row>
    <row r="38" spans="1:46" ht="22.5" x14ac:dyDescent="0.2">
      <c r="A38" s="114" t="s">
        <v>31</v>
      </c>
      <c r="B38" s="164">
        <v>1377</v>
      </c>
      <c r="C38" s="164">
        <v>1361</v>
      </c>
      <c r="D38" s="165">
        <v>1346</v>
      </c>
      <c r="E38" s="165">
        <v>1372</v>
      </c>
      <c r="F38" s="165">
        <v>1292</v>
      </c>
      <c r="G38" s="165">
        <v>1361</v>
      </c>
      <c r="H38" s="165">
        <v>1413</v>
      </c>
      <c r="I38" s="165">
        <v>1339</v>
      </c>
      <c r="J38" s="165">
        <v>1356</v>
      </c>
      <c r="K38" s="165">
        <v>1326</v>
      </c>
      <c r="L38" s="165">
        <v>1262</v>
      </c>
      <c r="M38" s="165">
        <v>1280</v>
      </c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</row>
    <row r="39" spans="1:46" ht="22.5" x14ac:dyDescent="0.2">
      <c r="A39" s="114" t="s">
        <v>32</v>
      </c>
      <c r="B39" s="164">
        <v>459</v>
      </c>
      <c r="C39" s="164">
        <v>478</v>
      </c>
      <c r="D39" s="165">
        <v>486</v>
      </c>
      <c r="E39" s="165">
        <v>488</v>
      </c>
      <c r="F39" s="165">
        <v>485</v>
      </c>
      <c r="G39" s="165">
        <v>478</v>
      </c>
      <c r="H39" s="165">
        <v>472</v>
      </c>
      <c r="I39" s="165">
        <v>506</v>
      </c>
      <c r="J39" s="165">
        <v>502</v>
      </c>
      <c r="K39" s="165">
        <v>509</v>
      </c>
      <c r="L39" s="165">
        <v>500</v>
      </c>
      <c r="M39" s="165">
        <v>439</v>
      </c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</row>
    <row r="40" spans="1:46" x14ac:dyDescent="0.2">
      <c r="A40" s="110" t="s">
        <v>28</v>
      </c>
      <c r="B40" s="112">
        <v>377</v>
      </c>
      <c r="C40" s="112">
        <v>374</v>
      </c>
      <c r="D40" s="113">
        <v>385</v>
      </c>
      <c r="E40" s="113">
        <v>404</v>
      </c>
      <c r="F40" s="113">
        <v>423</v>
      </c>
      <c r="G40" s="113">
        <v>413</v>
      </c>
      <c r="H40" s="113">
        <v>421</v>
      </c>
      <c r="I40" s="113">
        <v>415</v>
      </c>
      <c r="J40" s="113">
        <v>424</v>
      </c>
      <c r="K40" s="113">
        <v>426</v>
      </c>
      <c r="L40" s="113">
        <v>426</v>
      </c>
      <c r="M40" s="113">
        <v>418</v>
      </c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</row>
    <row r="41" spans="1:46" x14ac:dyDescent="0.2">
      <c r="A41" s="114" t="s">
        <v>65</v>
      </c>
      <c r="B41" s="116">
        <v>1125</v>
      </c>
      <c r="C41" s="116">
        <v>1132</v>
      </c>
      <c r="D41" s="117">
        <v>1041</v>
      </c>
      <c r="E41" s="117">
        <v>1066</v>
      </c>
      <c r="F41" s="117">
        <v>1017</v>
      </c>
      <c r="G41" s="117">
        <v>1012</v>
      </c>
      <c r="H41" s="117">
        <v>1068</v>
      </c>
      <c r="I41" s="117">
        <v>1065</v>
      </c>
      <c r="J41" s="117">
        <v>1001</v>
      </c>
      <c r="K41" s="117">
        <v>993</v>
      </c>
      <c r="L41" s="117">
        <v>1016</v>
      </c>
      <c r="M41" s="117">
        <v>1298</v>
      </c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</row>
    <row r="42" spans="1:46" x14ac:dyDescent="0.2">
      <c r="A42" s="110" t="s">
        <v>30</v>
      </c>
      <c r="B42" s="112">
        <v>543</v>
      </c>
      <c r="C42" s="112">
        <v>543</v>
      </c>
      <c r="D42" s="113">
        <v>584</v>
      </c>
      <c r="E42" s="113">
        <v>562</v>
      </c>
      <c r="F42" s="113">
        <v>595</v>
      </c>
      <c r="G42" s="113">
        <v>606</v>
      </c>
      <c r="H42" s="113">
        <v>601</v>
      </c>
      <c r="I42" s="113">
        <v>614</v>
      </c>
      <c r="J42" s="113">
        <v>723</v>
      </c>
      <c r="K42" s="113">
        <v>672</v>
      </c>
      <c r="L42" s="113">
        <v>689</v>
      </c>
      <c r="M42" s="113">
        <v>685</v>
      </c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</row>
    <row r="43" spans="1:46" ht="13.5" customHeight="1" x14ac:dyDescent="0.2">
      <c r="A43" s="140" t="s">
        <v>67</v>
      </c>
      <c r="B43" s="123">
        <f t="shared" ref="B43:M43" si="4">SUM(B37:B42)</f>
        <v>3915</v>
      </c>
      <c r="C43" s="123">
        <f t="shared" si="4"/>
        <v>3924</v>
      </c>
      <c r="D43" s="124">
        <f t="shared" si="4"/>
        <v>3878</v>
      </c>
      <c r="E43" s="124">
        <f t="shared" si="4"/>
        <v>3929</v>
      </c>
      <c r="F43" s="124">
        <f t="shared" si="4"/>
        <v>3847</v>
      </c>
      <c r="G43" s="124">
        <f t="shared" si="4"/>
        <v>3904</v>
      </c>
      <c r="H43" s="124">
        <f>SUM(H37:H42)</f>
        <v>4000</v>
      </c>
      <c r="I43" s="124">
        <f>SUM(I37:I42)</f>
        <v>3969</v>
      </c>
      <c r="J43" s="124">
        <f>SUM(J37:J42)</f>
        <v>4034</v>
      </c>
      <c r="K43" s="124">
        <f>SUM(K37:K42)</f>
        <v>3956</v>
      </c>
      <c r="L43" s="124">
        <f>SUM(L37:L42)</f>
        <v>3921</v>
      </c>
      <c r="M43" s="124">
        <f t="shared" si="4"/>
        <v>4148</v>
      </c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</row>
    <row r="44" spans="1:46" s="36" customFormat="1" ht="13.5" customHeight="1" x14ac:dyDescent="0.2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</row>
    <row r="45" spans="1:46" s="36" customFormat="1" ht="13.5" customHeight="1" x14ac:dyDescent="0.2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</row>
    <row r="46" spans="1:46" ht="20.25" x14ac:dyDescent="0.2">
      <c r="A46" s="57" t="s">
        <v>81</v>
      </c>
      <c r="C46" s="57"/>
    </row>
    <row r="47" spans="1:46" ht="11.25" customHeight="1" x14ac:dyDescent="0.2">
      <c r="A47" s="188" t="s">
        <v>72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27"/>
      <c r="O47" s="27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</row>
    <row r="48" spans="1:46" ht="12.75" x14ac:dyDescent="0.2">
      <c r="A48" s="58" t="s">
        <v>70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27"/>
      <c r="O48" s="27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</row>
    <row r="49" spans="1:46" ht="12.75" x14ac:dyDescent="0.2">
      <c r="A49" s="188" t="s">
        <v>69</v>
      </c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27"/>
      <c r="O49" s="27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</row>
    <row r="50" spans="1:46" ht="12.75" x14ac:dyDescent="0.2">
      <c r="A50" s="188">
        <v>2014</v>
      </c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</row>
    <row r="51" spans="1:46" ht="6" customHeight="1" x14ac:dyDescent="0.2">
      <c r="A51" s="207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</row>
    <row r="52" spans="1:46" s="31" customFormat="1" ht="6" customHeight="1" x14ac:dyDescent="0.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30"/>
      <c r="O52" s="30"/>
    </row>
    <row r="53" spans="1:46" x14ac:dyDescent="0.2">
      <c r="A53" s="193" t="s">
        <v>33</v>
      </c>
      <c r="B53" s="205">
        <v>2014</v>
      </c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</row>
    <row r="54" spans="1:46" x14ac:dyDescent="0.2">
      <c r="A54" s="192"/>
      <c r="B54" s="169" t="s">
        <v>99</v>
      </c>
      <c r="C54" s="169" t="s">
        <v>100</v>
      </c>
      <c r="D54" s="169" t="s">
        <v>101</v>
      </c>
      <c r="E54" s="169" t="s">
        <v>102</v>
      </c>
      <c r="F54" s="169" t="s">
        <v>103</v>
      </c>
      <c r="G54" s="169" t="s">
        <v>104</v>
      </c>
      <c r="H54" s="169" t="s">
        <v>105</v>
      </c>
      <c r="I54" s="169" t="s">
        <v>106</v>
      </c>
      <c r="J54" s="169" t="s">
        <v>107</v>
      </c>
      <c r="K54" s="169" t="s">
        <v>108</v>
      </c>
      <c r="L54" s="169" t="s">
        <v>109</v>
      </c>
      <c r="M54" s="169" t="s">
        <v>78</v>
      </c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</row>
    <row r="55" spans="1:46" x14ac:dyDescent="0.2">
      <c r="A55" s="114" t="s">
        <v>33</v>
      </c>
      <c r="B55" s="116">
        <v>23610</v>
      </c>
      <c r="C55" s="116">
        <v>23909</v>
      </c>
      <c r="D55" s="117">
        <v>24092</v>
      </c>
      <c r="E55" s="117">
        <v>24045</v>
      </c>
      <c r="F55" s="117">
        <v>23019</v>
      </c>
      <c r="G55" s="117">
        <v>23039</v>
      </c>
      <c r="H55" s="117">
        <v>24039</v>
      </c>
      <c r="I55" s="117">
        <v>23296</v>
      </c>
      <c r="J55" s="117">
        <v>22893</v>
      </c>
      <c r="K55" s="117">
        <v>23588</v>
      </c>
      <c r="L55" s="117">
        <v>24415</v>
      </c>
      <c r="M55" s="171">
        <v>24671</v>
      </c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</row>
    <row r="56" spans="1:46" ht="13.5" customHeight="1" x14ac:dyDescent="0.2">
      <c r="A56" s="126" t="s">
        <v>67</v>
      </c>
      <c r="B56" s="127">
        <f t="shared" ref="B56:M56" si="5">SUM(B55:B55)</f>
        <v>23610</v>
      </c>
      <c r="C56" s="127">
        <f t="shared" si="5"/>
        <v>23909</v>
      </c>
      <c r="D56" s="128">
        <f t="shared" si="5"/>
        <v>24092</v>
      </c>
      <c r="E56" s="128">
        <f t="shared" si="5"/>
        <v>24045</v>
      </c>
      <c r="F56" s="128">
        <f t="shared" si="5"/>
        <v>23019</v>
      </c>
      <c r="G56" s="128">
        <f t="shared" si="5"/>
        <v>23039</v>
      </c>
      <c r="H56" s="128">
        <f>SUM(H55:H55)</f>
        <v>24039</v>
      </c>
      <c r="I56" s="128">
        <f>SUM(I55:I55)</f>
        <v>23296</v>
      </c>
      <c r="J56" s="128">
        <f>SUM(J55:J55)</f>
        <v>22893</v>
      </c>
      <c r="K56" s="128">
        <f>SUM(K55:K55)</f>
        <v>23588</v>
      </c>
      <c r="L56" s="128">
        <f>SUM(L55:L55)</f>
        <v>24415</v>
      </c>
      <c r="M56" s="122">
        <f t="shared" si="5"/>
        <v>24671</v>
      </c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</row>
    <row r="58" spans="1:46" x14ac:dyDescent="0.2">
      <c r="A58" s="194" t="s">
        <v>34</v>
      </c>
      <c r="B58" s="191">
        <v>2014</v>
      </c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</row>
    <row r="59" spans="1:46" x14ac:dyDescent="0.2">
      <c r="A59" s="192"/>
      <c r="B59" s="169" t="s">
        <v>99</v>
      </c>
      <c r="C59" s="169" t="s">
        <v>100</v>
      </c>
      <c r="D59" s="169" t="s">
        <v>101</v>
      </c>
      <c r="E59" s="169" t="s">
        <v>102</v>
      </c>
      <c r="F59" s="169" t="s">
        <v>103</v>
      </c>
      <c r="G59" s="169" t="s">
        <v>104</v>
      </c>
      <c r="H59" s="169" t="s">
        <v>105</v>
      </c>
      <c r="I59" s="169" t="s">
        <v>106</v>
      </c>
      <c r="J59" s="169" t="s">
        <v>107</v>
      </c>
      <c r="K59" s="169" t="s">
        <v>108</v>
      </c>
      <c r="L59" s="169" t="s">
        <v>109</v>
      </c>
      <c r="M59" s="169" t="s">
        <v>78</v>
      </c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</row>
    <row r="60" spans="1:46" x14ac:dyDescent="0.2">
      <c r="A60" s="114" t="s">
        <v>35</v>
      </c>
      <c r="B60" s="116">
        <v>37590</v>
      </c>
      <c r="C60" s="116">
        <v>37520</v>
      </c>
      <c r="D60" s="117">
        <v>37736</v>
      </c>
      <c r="E60" s="117">
        <v>37518</v>
      </c>
      <c r="F60" s="117">
        <v>37280</v>
      </c>
      <c r="G60" s="117">
        <v>37658</v>
      </c>
      <c r="H60" s="117">
        <v>37861</v>
      </c>
      <c r="I60" s="117">
        <v>37870</v>
      </c>
      <c r="J60" s="117">
        <v>37563</v>
      </c>
      <c r="K60" s="117">
        <v>37818</v>
      </c>
      <c r="L60" s="117">
        <v>38617</v>
      </c>
      <c r="M60" s="117">
        <v>38624</v>
      </c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</row>
    <row r="61" spans="1:46" x14ac:dyDescent="0.2">
      <c r="A61" s="81" t="s">
        <v>36</v>
      </c>
      <c r="B61" s="142">
        <v>2093</v>
      </c>
      <c r="C61" s="142">
        <v>2282</v>
      </c>
      <c r="D61" s="82">
        <v>2263</v>
      </c>
      <c r="E61" s="82">
        <v>2201</v>
      </c>
      <c r="F61" s="82">
        <v>2231</v>
      </c>
      <c r="G61" s="82">
        <v>2230</v>
      </c>
      <c r="H61" s="82">
        <v>2231</v>
      </c>
      <c r="I61" s="82">
        <v>2299</v>
      </c>
      <c r="J61" s="82">
        <v>2324</v>
      </c>
      <c r="K61" s="82">
        <v>2406</v>
      </c>
      <c r="L61" s="82">
        <v>2523</v>
      </c>
      <c r="M61" s="82">
        <v>2507</v>
      </c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</row>
    <row r="62" spans="1:46" ht="13.5" customHeight="1" x14ac:dyDescent="0.2">
      <c r="A62" s="126" t="s">
        <v>67</v>
      </c>
      <c r="B62" s="127">
        <f t="shared" ref="B62:M62" si="6">SUM(B60:B61)</f>
        <v>39683</v>
      </c>
      <c r="C62" s="127">
        <f t="shared" si="6"/>
        <v>39802</v>
      </c>
      <c r="D62" s="128">
        <f t="shared" si="6"/>
        <v>39999</v>
      </c>
      <c r="E62" s="128">
        <f t="shared" si="6"/>
        <v>39719</v>
      </c>
      <c r="F62" s="128">
        <f t="shared" si="6"/>
        <v>39511</v>
      </c>
      <c r="G62" s="128">
        <f t="shared" si="6"/>
        <v>39888</v>
      </c>
      <c r="H62" s="128">
        <f>SUM(H60:H61)</f>
        <v>40092</v>
      </c>
      <c r="I62" s="128">
        <f>SUM(I60:I61)</f>
        <v>40169</v>
      </c>
      <c r="J62" s="128">
        <f>SUM(J60:J61)</f>
        <v>39887</v>
      </c>
      <c r="K62" s="128">
        <f>SUM(K60:K61)</f>
        <v>40224</v>
      </c>
      <c r="L62" s="128">
        <f>SUM(L60:L61)</f>
        <v>41140</v>
      </c>
      <c r="M62" s="128">
        <f t="shared" si="6"/>
        <v>41131</v>
      </c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</row>
    <row r="64" spans="1:46" x14ac:dyDescent="0.2">
      <c r="A64" s="194" t="s">
        <v>37</v>
      </c>
      <c r="B64" s="191">
        <v>2014</v>
      </c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</row>
    <row r="65" spans="1:46" x14ac:dyDescent="0.2">
      <c r="A65" s="192"/>
      <c r="B65" s="169" t="s">
        <v>99</v>
      </c>
      <c r="C65" s="169" t="s">
        <v>100</v>
      </c>
      <c r="D65" s="169" t="s">
        <v>101</v>
      </c>
      <c r="E65" s="169" t="s">
        <v>102</v>
      </c>
      <c r="F65" s="169" t="s">
        <v>103</v>
      </c>
      <c r="G65" s="169" t="s">
        <v>104</v>
      </c>
      <c r="H65" s="169" t="s">
        <v>105</v>
      </c>
      <c r="I65" s="169" t="s">
        <v>106</v>
      </c>
      <c r="J65" s="169" t="s">
        <v>107</v>
      </c>
      <c r="K65" s="169" t="s">
        <v>108</v>
      </c>
      <c r="L65" s="169" t="s">
        <v>109</v>
      </c>
      <c r="M65" s="169" t="s">
        <v>78</v>
      </c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</row>
    <row r="66" spans="1:46" x14ac:dyDescent="0.2">
      <c r="A66" s="114" t="s">
        <v>38</v>
      </c>
      <c r="B66" s="116">
        <v>8090</v>
      </c>
      <c r="C66" s="116">
        <v>8349</v>
      </c>
      <c r="D66" s="117">
        <v>8361</v>
      </c>
      <c r="E66" s="117">
        <v>8271</v>
      </c>
      <c r="F66" s="117">
        <v>8278</v>
      </c>
      <c r="G66" s="117">
        <v>8136</v>
      </c>
      <c r="H66" s="117">
        <v>8480</v>
      </c>
      <c r="I66" s="117">
        <v>8418</v>
      </c>
      <c r="J66" s="117">
        <v>8586</v>
      </c>
      <c r="K66" s="117">
        <v>8410</v>
      </c>
      <c r="L66" s="117">
        <v>8421</v>
      </c>
      <c r="M66" s="117">
        <v>7973</v>
      </c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</row>
    <row r="67" spans="1:46" x14ac:dyDescent="0.2">
      <c r="A67" s="110" t="s">
        <v>39</v>
      </c>
      <c r="B67" s="112">
        <v>5184</v>
      </c>
      <c r="C67" s="112">
        <v>5234</v>
      </c>
      <c r="D67" s="113">
        <v>5325</v>
      </c>
      <c r="E67" s="113">
        <v>5341</v>
      </c>
      <c r="F67" s="113">
        <v>5303</v>
      </c>
      <c r="G67" s="113">
        <v>5375</v>
      </c>
      <c r="H67" s="113">
        <v>5400</v>
      </c>
      <c r="I67" s="113">
        <v>5343</v>
      </c>
      <c r="J67" s="113">
        <v>5403</v>
      </c>
      <c r="K67" s="113">
        <v>5363</v>
      </c>
      <c r="L67" s="113">
        <v>5553</v>
      </c>
      <c r="M67" s="113">
        <v>5510</v>
      </c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</row>
    <row r="68" spans="1:46" x14ac:dyDescent="0.2">
      <c r="A68" s="114" t="s">
        <v>40</v>
      </c>
      <c r="B68" s="116">
        <v>8</v>
      </c>
      <c r="C68" s="116">
        <v>8</v>
      </c>
      <c r="D68" s="117">
        <v>8</v>
      </c>
      <c r="E68" s="117">
        <v>8</v>
      </c>
      <c r="F68" s="117">
        <v>7</v>
      </c>
      <c r="G68" s="117">
        <v>7</v>
      </c>
      <c r="H68" s="117">
        <v>7</v>
      </c>
      <c r="I68" s="117">
        <v>7</v>
      </c>
      <c r="J68" s="117">
        <v>7</v>
      </c>
      <c r="K68" s="117">
        <v>13</v>
      </c>
      <c r="L68" s="117">
        <v>13</v>
      </c>
      <c r="M68" s="117">
        <v>14</v>
      </c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</row>
    <row r="69" spans="1:46" x14ac:dyDescent="0.2">
      <c r="A69" s="110" t="s">
        <v>41</v>
      </c>
      <c r="B69" s="112">
        <v>1200</v>
      </c>
      <c r="C69" s="112">
        <v>1164</v>
      </c>
      <c r="D69" s="113">
        <v>1349</v>
      </c>
      <c r="E69" s="113">
        <v>1148</v>
      </c>
      <c r="F69" s="113">
        <v>1429</v>
      </c>
      <c r="G69" s="113">
        <v>1509</v>
      </c>
      <c r="H69" s="113">
        <v>1416</v>
      </c>
      <c r="I69" s="113">
        <v>1461</v>
      </c>
      <c r="J69" s="113">
        <v>1444</v>
      </c>
      <c r="K69" s="113">
        <v>1408</v>
      </c>
      <c r="L69" s="113">
        <v>1706</v>
      </c>
      <c r="M69" s="113">
        <v>1772</v>
      </c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</row>
    <row r="70" spans="1:46" x14ac:dyDescent="0.2">
      <c r="A70" s="114" t="s">
        <v>42</v>
      </c>
      <c r="B70" s="116">
        <v>93</v>
      </c>
      <c r="C70" s="116">
        <v>89</v>
      </c>
      <c r="D70" s="117">
        <v>84</v>
      </c>
      <c r="E70" s="117">
        <v>65</v>
      </c>
      <c r="F70" s="117">
        <v>77</v>
      </c>
      <c r="G70" s="117">
        <v>74</v>
      </c>
      <c r="H70" s="117">
        <v>61</v>
      </c>
      <c r="I70" s="117">
        <v>60</v>
      </c>
      <c r="J70" s="117">
        <v>61</v>
      </c>
      <c r="K70" s="117">
        <v>62</v>
      </c>
      <c r="L70" s="117">
        <v>61</v>
      </c>
      <c r="M70" s="117">
        <v>62</v>
      </c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</row>
    <row r="71" spans="1:46" x14ac:dyDescent="0.2">
      <c r="A71" s="110" t="s">
        <v>43</v>
      </c>
      <c r="B71" s="112">
        <v>395</v>
      </c>
      <c r="C71" s="112">
        <v>400</v>
      </c>
      <c r="D71" s="113">
        <v>396</v>
      </c>
      <c r="E71" s="113">
        <v>412</v>
      </c>
      <c r="F71" s="113">
        <v>415</v>
      </c>
      <c r="G71" s="113">
        <v>422</v>
      </c>
      <c r="H71" s="113">
        <v>490</v>
      </c>
      <c r="I71" s="113">
        <v>415</v>
      </c>
      <c r="J71" s="113">
        <v>413</v>
      </c>
      <c r="K71" s="113">
        <v>465</v>
      </c>
      <c r="L71" s="113">
        <v>427</v>
      </c>
      <c r="M71" s="113">
        <v>482</v>
      </c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</row>
    <row r="72" spans="1:46" ht="13.5" customHeight="1" x14ac:dyDescent="0.2">
      <c r="A72" s="140" t="s">
        <v>67</v>
      </c>
      <c r="B72" s="123">
        <f t="shared" ref="B72:M72" si="7">SUM(B66:B71)</f>
        <v>14970</v>
      </c>
      <c r="C72" s="123">
        <f t="shared" si="7"/>
        <v>15244</v>
      </c>
      <c r="D72" s="124">
        <f t="shared" si="7"/>
        <v>15523</v>
      </c>
      <c r="E72" s="124">
        <f t="shared" si="7"/>
        <v>15245</v>
      </c>
      <c r="F72" s="124">
        <f t="shared" si="7"/>
        <v>15509</v>
      </c>
      <c r="G72" s="124">
        <f t="shared" si="7"/>
        <v>15523</v>
      </c>
      <c r="H72" s="124">
        <f>SUM(H66:H71)</f>
        <v>15854</v>
      </c>
      <c r="I72" s="124">
        <f>SUM(I66:I71)</f>
        <v>15704</v>
      </c>
      <c r="J72" s="124">
        <f>SUM(J66:J71)</f>
        <v>15914</v>
      </c>
      <c r="K72" s="124">
        <f>SUM(K66:K71)</f>
        <v>15721</v>
      </c>
      <c r="L72" s="124">
        <f>SUM(L66:L71)</f>
        <v>16181</v>
      </c>
      <c r="M72" s="124">
        <f t="shared" si="7"/>
        <v>15813</v>
      </c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</row>
    <row r="74" spans="1:46" x14ac:dyDescent="0.2">
      <c r="A74" s="193" t="s">
        <v>44</v>
      </c>
      <c r="B74" s="205">
        <v>2014</v>
      </c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</row>
    <row r="75" spans="1:46" x14ac:dyDescent="0.2">
      <c r="A75" s="194"/>
      <c r="B75" s="169" t="s">
        <v>99</v>
      </c>
      <c r="C75" s="169" t="s">
        <v>100</v>
      </c>
      <c r="D75" s="169" t="s">
        <v>101</v>
      </c>
      <c r="E75" s="169" t="s">
        <v>102</v>
      </c>
      <c r="F75" s="169" t="s">
        <v>103</v>
      </c>
      <c r="G75" s="169" t="s">
        <v>104</v>
      </c>
      <c r="H75" s="169" t="s">
        <v>105</v>
      </c>
      <c r="I75" s="169" t="s">
        <v>106</v>
      </c>
      <c r="J75" s="169" t="s">
        <v>107</v>
      </c>
      <c r="K75" s="169" t="s">
        <v>108</v>
      </c>
      <c r="L75" s="169" t="s">
        <v>109</v>
      </c>
      <c r="M75" s="169" t="s">
        <v>78</v>
      </c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</row>
    <row r="76" spans="1:46" ht="22.5" x14ac:dyDescent="0.2">
      <c r="A76" s="176" t="s">
        <v>97</v>
      </c>
      <c r="B76" s="167">
        <v>14232</v>
      </c>
      <c r="C76" s="167">
        <v>14284</v>
      </c>
      <c r="D76" s="171">
        <v>14263</v>
      </c>
      <c r="E76" s="171">
        <v>14252</v>
      </c>
      <c r="F76" s="171">
        <v>14380</v>
      </c>
      <c r="G76" s="171">
        <v>14243</v>
      </c>
      <c r="H76" s="171">
        <v>14209</v>
      </c>
      <c r="I76" s="171">
        <v>14423</v>
      </c>
      <c r="J76" s="171">
        <v>14336</v>
      </c>
      <c r="K76" s="171">
        <v>14239</v>
      </c>
      <c r="L76" s="171">
        <v>14317</v>
      </c>
      <c r="M76" s="171">
        <v>14230</v>
      </c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</row>
    <row r="77" spans="1:46" ht="22.5" x14ac:dyDescent="0.2">
      <c r="A77" s="110" t="s">
        <v>56</v>
      </c>
      <c r="B77" s="112">
        <v>456</v>
      </c>
      <c r="C77" s="112">
        <v>456</v>
      </c>
      <c r="D77" s="113">
        <v>465</v>
      </c>
      <c r="E77" s="113">
        <v>461</v>
      </c>
      <c r="F77" s="113">
        <v>456</v>
      </c>
      <c r="G77" s="113">
        <v>440</v>
      </c>
      <c r="H77" s="113">
        <v>448</v>
      </c>
      <c r="I77" s="113">
        <v>447</v>
      </c>
      <c r="J77" s="113">
        <v>416</v>
      </c>
      <c r="K77" s="113">
        <v>325</v>
      </c>
      <c r="L77" s="113">
        <v>345</v>
      </c>
      <c r="M77" s="113">
        <v>354</v>
      </c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</row>
    <row r="78" spans="1:46" ht="22.5" x14ac:dyDescent="0.2">
      <c r="A78" s="114" t="s">
        <v>57</v>
      </c>
      <c r="B78" s="116">
        <v>564</v>
      </c>
      <c r="C78" s="116">
        <v>563</v>
      </c>
      <c r="D78" s="117">
        <v>536</v>
      </c>
      <c r="E78" s="117">
        <v>537</v>
      </c>
      <c r="F78" s="117">
        <v>541</v>
      </c>
      <c r="G78" s="117">
        <v>539</v>
      </c>
      <c r="H78" s="117">
        <v>508</v>
      </c>
      <c r="I78" s="117">
        <v>512</v>
      </c>
      <c r="J78" s="117">
        <v>519</v>
      </c>
      <c r="K78" s="117">
        <v>574</v>
      </c>
      <c r="L78" s="117">
        <v>579</v>
      </c>
      <c r="M78" s="117">
        <v>591</v>
      </c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</row>
    <row r="79" spans="1:46" x14ac:dyDescent="0.2">
      <c r="A79" s="110" t="s">
        <v>45</v>
      </c>
      <c r="B79" s="112">
        <v>889</v>
      </c>
      <c r="C79" s="112">
        <v>851</v>
      </c>
      <c r="D79" s="70">
        <v>887</v>
      </c>
      <c r="E79" s="70">
        <v>935</v>
      </c>
      <c r="F79" s="70">
        <v>909</v>
      </c>
      <c r="G79" s="70">
        <v>834</v>
      </c>
      <c r="H79" s="70">
        <v>843</v>
      </c>
      <c r="I79" s="70">
        <v>859</v>
      </c>
      <c r="J79" s="70">
        <v>856</v>
      </c>
      <c r="K79" s="70">
        <v>854</v>
      </c>
      <c r="L79" s="70">
        <v>876</v>
      </c>
      <c r="M79" s="70">
        <v>882</v>
      </c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</row>
    <row r="80" spans="1:46" x14ac:dyDescent="0.2">
      <c r="A80" s="114" t="s">
        <v>46</v>
      </c>
      <c r="B80" s="116">
        <v>1888</v>
      </c>
      <c r="C80" s="116">
        <v>1897</v>
      </c>
      <c r="D80" s="117">
        <v>1918</v>
      </c>
      <c r="E80" s="117">
        <v>1924</v>
      </c>
      <c r="F80" s="117">
        <v>1923</v>
      </c>
      <c r="G80" s="117">
        <v>1931</v>
      </c>
      <c r="H80" s="117">
        <v>1935</v>
      </c>
      <c r="I80" s="117">
        <v>1925</v>
      </c>
      <c r="J80" s="117">
        <v>1969</v>
      </c>
      <c r="K80" s="117">
        <v>1983</v>
      </c>
      <c r="L80" s="117">
        <v>1984</v>
      </c>
      <c r="M80" s="117">
        <v>1968</v>
      </c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</row>
    <row r="81" spans="1:46" x14ac:dyDescent="0.2">
      <c r="A81" s="162" t="s">
        <v>47</v>
      </c>
      <c r="B81" s="164">
        <v>4702</v>
      </c>
      <c r="C81" s="164">
        <v>4403</v>
      </c>
      <c r="D81" s="165">
        <v>4403</v>
      </c>
      <c r="E81" s="165">
        <v>4621</v>
      </c>
      <c r="F81" s="165">
        <v>4596</v>
      </c>
      <c r="G81" s="165">
        <v>4521</v>
      </c>
      <c r="H81" s="165">
        <v>4948</v>
      </c>
      <c r="I81" s="165">
        <v>5056</v>
      </c>
      <c r="J81" s="165">
        <v>5001</v>
      </c>
      <c r="K81" s="165">
        <v>4908</v>
      </c>
      <c r="L81" s="165">
        <v>5162</v>
      </c>
      <c r="M81" s="165">
        <v>5212</v>
      </c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</row>
    <row r="82" spans="1:46" x14ac:dyDescent="0.2">
      <c r="A82" s="110" t="s">
        <v>48</v>
      </c>
      <c r="B82" s="112">
        <v>12389</v>
      </c>
      <c r="C82" s="112">
        <v>12894</v>
      </c>
      <c r="D82" s="113">
        <v>12954</v>
      </c>
      <c r="E82" s="113">
        <v>13002</v>
      </c>
      <c r="F82" s="113">
        <v>13419</v>
      </c>
      <c r="G82" s="113">
        <v>13429</v>
      </c>
      <c r="H82" s="113">
        <v>13761</v>
      </c>
      <c r="I82" s="113">
        <v>13913</v>
      </c>
      <c r="J82" s="113">
        <v>13806</v>
      </c>
      <c r="K82" s="113">
        <v>14083</v>
      </c>
      <c r="L82" s="113">
        <v>13990</v>
      </c>
      <c r="M82" s="113">
        <v>13902</v>
      </c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</row>
    <row r="83" spans="1:46" x14ac:dyDescent="0.2">
      <c r="A83" s="114" t="s">
        <v>49</v>
      </c>
      <c r="B83" s="116">
        <v>1970</v>
      </c>
      <c r="C83" s="116">
        <v>1587</v>
      </c>
      <c r="D83" s="117">
        <v>1621</v>
      </c>
      <c r="E83" s="117">
        <v>1656</v>
      </c>
      <c r="F83" s="117">
        <v>1651</v>
      </c>
      <c r="G83" s="117">
        <v>1753</v>
      </c>
      <c r="H83" s="117">
        <v>1733</v>
      </c>
      <c r="I83" s="117">
        <v>1802</v>
      </c>
      <c r="J83" s="117">
        <v>1785</v>
      </c>
      <c r="K83" s="117">
        <v>1713</v>
      </c>
      <c r="L83" s="117">
        <v>1662</v>
      </c>
      <c r="M83" s="117">
        <v>1611</v>
      </c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</row>
    <row r="84" spans="1:46" x14ac:dyDescent="0.2">
      <c r="A84" s="114" t="s">
        <v>55</v>
      </c>
      <c r="B84" s="116">
        <v>796</v>
      </c>
      <c r="C84" s="116">
        <v>915</v>
      </c>
      <c r="D84" s="117">
        <v>935</v>
      </c>
      <c r="E84" s="117">
        <v>959</v>
      </c>
      <c r="F84" s="117">
        <v>986</v>
      </c>
      <c r="G84" s="117">
        <v>903</v>
      </c>
      <c r="H84" s="117">
        <v>728</v>
      </c>
      <c r="I84" s="117">
        <v>743</v>
      </c>
      <c r="J84" s="117">
        <v>753</v>
      </c>
      <c r="K84" s="117">
        <v>754</v>
      </c>
      <c r="L84" s="117">
        <v>776</v>
      </c>
      <c r="M84" s="117">
        <v>709</v>
      </c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</row>
    <row r="85" spans="1:46" x14ac:dyDescent="0.2">
      <c r="A85" s="162" t="s">
        <v>54</v>
      </c>
      <c r="B85" s="164">
        <v>8</v>
      </c>
      <c r="C85" s="164">
        <v>7</v>
      </c>
      <c r="D85" s="165">
        <v>7</v>
      </c>
      <c r="E85" s="165">
        <v>7</v>
      </c>
      <c r="F85" s="165">
        <v>8</v>
      </c>
      <c r="G85" s="165">
        <v>8</v>
      </c>
      <c r="H85" s="165">
        <v>8</v>
      </c>
      <c r="I85" s="165">
        <v>8</v>
      </c>
      <c r="J85" s="165">
        <v>8</v>
      </c>
      <c r="K85" s="165">
        <v>8</v>
      </c>
      <c r="L85" s="165">
        <v>8</v>
      </c>
      <c r="M85" s="165">
        <v>8</v>
      </c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</row>
    <row r="86" spans="1:46" x14ac:dyDescent="0.2">
      <c r="A86" s="110" t="s">
        <v>50</v>
      </c>
      <c r="B86" s="112">
        <v>294</v>
      </c>
      <c r="C86" s="112">
        <v>295</v>
      </c>
      <c r="D86" s="113">
        <v>294</v>
      </c>
      <c r="E86" s="113">
        <v>296</v>
      </c>
      <c r="F86" s="113">
        <v>296</v>
      </c>
      <c r="G86" s="113">
        <v>297</v>
      </c>
      <c r="H86" s="113">
        <v>300</v>
      </c>
      <c r="I86" s="113">
        <v>304</v>
      </c>
      <c r="J86" s="113">
        <v>305</v>
      </c>
      <c r="K86" s="113">
        <v>307</v>
      </c>
      <c r="L86" s="113">
        <v>307</v>
      </c>
      <c r="M86" s="113">
        <v>304</v>
      </c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</row>
    <row r="87" spans="1:46" x14ac:dyDescent="0.2">
      <c r="A87" s="114" t="s">
        <v>51</v>
      </c>
      <c r="B87" s="116">
        <v>1286</v>
      </c>
      <c r="C87" s="116">
        <v>1301</v>
      </c>
      <c r="D87" s="117">
        <v>1338</v>
      </c>
      <c r="E87" s="117">
        <v>1378</v>
      </c>
      <c r="F87" s="117">
        <v>1383</v>
      </c>
      <c r="G87" s="117">
        <v>1441</v>
      </c>
      <c r="H87" s="117">
        <v>1515</v>
      </c>
      <c r="I87" s="117">
        <v>1405</v>
      </c>
      <c r="J87" s="117">
        <v>1448</v>
      </c>
      <c r="K87" s="117">
        <v>1484</v>
      </c>
      <c r="L87" s="117">
        <v>1507</v>
      </c>
      <c r="M87" s="117">
        <v>1514</v>
      </c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</row>
    <row r="88" spans="1:46" x14ac:dyDescent="0.2">
      <c r="A88" s="114" t="s">
        <v>52</v>
      </c>
      <c r="B88" s="116">
        <v>201</v>
      </c>
      <c r="C88" s="116">
        <v>198</v>
      </c>
      <c r="D88" s="117">
        <v>199</v>
      </c>
      <c r="E88" s="117">
        <v>200</v>
      </c>
      <c r="F88" s="117">
        <v>207</v>
      </c>
      <c r="G88" s="117">
        <v>205</v>
      </c>
      <c r="H88" s="117">
        <v>205</v>
      </c>
      <c r="I88" s="117">
        <v>199</v>
      </c>
      <c r="J88" s="117">
        <v>196</v>
      </c>
      <c r="K88" s="117">
        <v>197</v>
      </c>
      <c r="L88" s="117">
        <v>193</v>
      </c>
      <c r="M88" s="117">
        <v>204</v>
      </c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</row>
    <row r="89" spans="1:46" x14ac:dyDescent="0.2">
      <c r="A89" s="162" t="s">
        <v>53</v>
      </c>
      <c r="B89" s="164">
        <v>1202</v>
      </c>
      <c r="C89" s="164">
        <v>1231</v>
      </c>
      <c r="D89" s="165">
        <v>1252</v>
      </c>
      <c r="E89" s="165">
        <v>1196</v>
      </c>
      <c r="F89" s="165">
        <v>1226</v>
      </c>
      <c r="G89" s="165">
        <v>1165</v>
      </c>
      <c r="H89" s="165">
        <v>1147</v>
      </c>
      <c r="I89" s="165">
        <v>1189</v>
      </c>
      <c r="J89" s="165">
        <v>1143</v>
      </c>
      <c r="K89" s="165">
        <v>1168</v>
      </c>
      <c r="L89" s="165">
        <v>1171</v>
      </c>
      <c r="M89" s="165">
        <v>1166</v>
      </c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</row>
    <row r="90" spans="1:46" ht="13.5" customHeight="1" x14ac:dyDescent="0.2">
      <c r="A90" s="140" t="s">
        <v>67</v>
      </c>
      <c r="B90" s="123">
        <f t="shared" ref="B90:M90" si="8">SUM(B76:B89)</f>
        <v>40877</v>
      </c>
      <c r="C90" s="123">
        <f t="shared" si="8"/>
        <v>40882</v>
      </c>
      <c r="D90" s="124">
        <f t="shared" si="8"/>
        <v>41072</v>
      </c>
      <c r="E90" s="124">
        <f t="shared" si="8"/>
        <v>41424</v>
      </c>
      <c r="F90" s="124">
        <f t="shared" si="8"/>
        <v>41981</v>
      </c>
      <c r="G90" s="124">
        <f t="shared" si="8"/>
        <v>41709</v>
      </c>
      <c r="H90" s="124">
        <f>SUM(H76:H89)</f>
        <v>42288</v>
      </c>
      <c r="I90" s="124">
        <f>SUM(I76:I89)</f>
        <v>42785</v>
      </c>
      <c r="J90" s="124">
        <f>SUM(J76:J89)</f>
        <v>42541</v>
      </c>
      <c r="K90" s="124">
        <f>SUM(K76:K89)</f>
        <v>42597</v>
      </c>
      <c r="L90" s="124">
        <f>SUM(L76:L89)</f>
        <v>42877</v>
      </c>
      <c r="M90" s="124">
        <f t="shared" si="8"/>
        <v>42655</v>
      </c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</row>
    <row r="91" spans="1:46" ht="15" customHeight="1" x14ac:dyDescent="0.2">
      <c r="A91" s="57"/>
      <c r="B91" s="68"/>
      <c r="C91" s="68"/>
    </row>
    <row r="92" spans="1:46" ht="20.25" x14ac:dyDescent="0.2">
      <c r="A92" s="57" t="s">
        <v>81</v>
      </c>
      <c r="C92" s="57"/>
    </row>
    <row r="93" spans="1:46" ht="11.25" customHeight="1" x14ac:dyDescent="0.2">
      <c r="A93" s="188" t="s">
        <v>72</v>
      </c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27"/>
      <c r="O93" s="27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</row>
    <row r="94" spans="1:46" ht="12.75" x14ac:dyDescent="0.2">
      <c r="A94" s="58" t="s">
        <v>70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27"/>
      <c r="O94" s="27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</row>
    <row r="95" spans="1:46" ht="12.75" x14ac:dyDescent="0.2">
      <c r="A95" s="188" t="s">
        <v>69</v>
      </c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27"/>
      <c r="O95" s="27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</row>
    <row r="96" spans="1:46" ht="12.75" x14ac:dyDescent="0.2">
      <c r="A96" s="188">
        <v>2014</v>
      </c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</row>
    <row r="97" spans="1:46" x14ac:dyDescent="0.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</row>
    <row r="98" spans="1:46" x14ac:dyDescent="0.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</row>
    <row r="99" spans="1:46" ht="11.25" customHeight="1" x14ac:dyDescent="0.2">
      <c r="A99" s="194" t="s">
        <v>58</v>
      </c>
      <c r="B99" s="191">
        <v>2014</v>
      </c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</row>
    <row r="100" spans="1:46" x14ac:dyDescent="0.2">
      <c r="A100" s="192"/>
      <c r="B100" s="169" t="s">
        <v>99</v>
      </c>
      <c r="C100" s="169" t="s">
        <v>100</v>
      </c>
      <c r="D100" s="169" t="s">
        <v>101</v>
      </c>
      <c r="E100" s="169" t="s">
        <v>102</v>
      </c>
      <c r="F100" s="169" t="s">
        <v>103</v>
      </c>
      <c r="G100" s="169" t="s">
        <v>104</v>
      </c>
      <c r="H100" s="169" t="s">
        <v>105</v>
      </c>
      <c r="I100" s="169" t="s">
        <v>106</v>
      </c>
      <c r="J100" s="169" t="s">
        <v>107</v>
      </c>
      <c r="K100" s="169" t="s">
        <v>108</v>
      </c>
      <c r="L100" s="169" t="s">
        <v>109</v>
      </c>
      <c r="M100" s="169" t="s">
        <v>78</v>
      </c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</row>
    <row r="101" spans="1:46" ht="22.5" x14ac:dyDescent="0.2">
      <c r="A101" s="114" t="s">
        <v>66</v>
      </c>
      <c r="B101" s="116">
        <v>44228</v>
      </c>
      <c r="C101" s="116">
        <v>45292</v>
      </c>
      <c r="D101" s="117">
        <v>45626</v>
      </c>
      <c r="E101" s="117">
        <v>45013</v>
      </c>
      <c r="F101" s="117">
        <v>44868</v>
      </c>
      <c r="G101" s="117">
        <v>44361</v>
      </c>
      <c r="H101" s="117">
        <v>41509</v>
      </c>
      <c r="I101" s="117">
        <v>43646</v>
      </c>
      <c r="J101" s="117">
        <v>45794</v>
      </c>
      <c r="K101" s="117">
        <v>46220</v>
      </c>
      <c r="L101" s="117">
        <v>46514</v>
      </c>
      <c r="M101" s="117">
        <v>42770</v>
      </c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</row>
    <row r="102" spans="1:46" ht="13.5" customHeight="1" x14ac:dyDescent="0.2">
      <c r="A102" s="140" t="s">
        <v>67</v>
      </c>
      <c r="B102" s="123">
        <f t="shared" ref="B102:M102" si="9">SUM(B101:B101)</f>
        <v>44228</v>
      </c>
      <c r="C102" s="123">
        <f t="shared" si="9"/>
        <v>45292</v>
      </c>
      <c r="D102" s="124">
        <f t="shared" si="9"/>
        <v>45626</v>
      </c>
      <c r="E102" s="124">
        <f t="shared" si="9"/>
        <v>45013</v>
      </c>
      <c r="F102" s="124">
        <f t="shared" si="9"/>
        <v>44868</v>
      </c>
      <c r="G102" s="124">
        <f t="shared" si="9"/>
        <v>44361</v>
      </c>
      <c r="H102" s="124">
        <f>SUM(H101:H101)</f>
        <v>41509</v>
      </c>
      <c r="I102" s="124">
        <f>SUM(I101:I101)</f>
        <v>43646</v>
      </c>
      <c r="J102" s="124">
        <f>SUM(J101:J101)</f>
        <v>45794</v>
      </c>
      <c r="K102" s="124">
        <f>SUM(K101:K101)</f>
        <v>46220</v>
      </c>
      <c r="L102" s="124">
        <f>SUM(L101:L101)</f>
        <v>46514</v>
      </c>
      <c r="M102" s="124">
        <f t="shared" si="9"/>
        <v>42770</v>
      </c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</row>
    <row r="105" spans="1:46" x14ac:dyDescent="0.2">
      <c r="A105" s="194" t="s">
        <v>60</v>
      </c>
      <c r="B105" s="191">
        <v>2014</v>
      </c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</row>
    <row r="106" spans="1:46" x14ac:dyDescent="0.2">
      <c r="A106" s="194"/>
      <c r="B106" s="169" t="s">
        <v>99</v>
      </c>
      <c r="C106" s="169" t="s">
        <v>100</v>
      </c>
      <c r="D106" s="169" t="s">
        <v>101</v>
      </c>
      <c r="E106" s="169" t="s">
        <v>102</v>
      </c>
      <c r="F106" s="169" t="s">
        <v>103</v>
      </c>
      <c r="G106" s="169" t="s">
        <v>104</v>
      </c>
      <c r="H106" s="169" t="s">
        <v>105</v>
      </c>
      <c r="I106" s="169" t="s">
        <v>106</v>
      </c>
      <c r="J106" s="169" t="s">
        <v>107</v>
      </c>
      <c r="K106" s="169" t="s">
        <v>108</v>
      </c>
      <c r="L106" s="169" t="s">
        <v>109</v>
      </c>
      <c r="M106" s="169" t="s">
        <v>78</v>
      </c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</row>
    <row r="107" spans="1:46" x14ac:dyDescent="0.2">
      <c r="A107" s="102" t="s">
        <v>61</v>
      </c>
      <c r="B107" s="104">
        <v>4593</v>
      </c>
      <c r="C107" s="104">
        <v>4632</v>
      </c>
      <c r="D107" s="105">
        <v>4708</v>
      </c>
      <c r="E107" s="105">
        <v>4588</v>
      </c>
      <c r="F107" s="105">
        <v>4551</v>
      </c>
      <c r="G107" s="105">
        <v>4551</v>
      </c>
      <c r="H107" s="105">
        <v>4567</v>
      </c>
      <c r="I107" s="105">
        <v>4630</v>
      </c>
      <c r="J107" s="105">
        <v>4633</v>
      </c>
      <c r="K107" s="105">
        <v>4665</v>
      </c>
      <c r="L107" s="105">
        <v>4692</v>
      </c>
      <c r="M107" s="105">
        <v>4689</v>
      </c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</row>
    <row r="108" spans="1:46" x14ac:dyDescent="0.2">
      <c r="A108" s="114" t="s">
        <v>62</v>
      </c>
      <c r="B108" s="116">
        <v>12651</v>
      </c>
      <c r="C108" s="116">
        <v>12720</v>
      </c>
      <c r="D108" s="117">
        <v>12793</v>
      </c>
      <c r="E108" s="117">
        <v>12970</v>
      </c>
      <c r="F108" s="117">
        <v>13024</v>
      </c>
      <c r="G108" s="117">
        <v>13114</v>
      </c>
      <c r="H108" s="117">
        <v>13134</v>
      </c>
      <c r="I108" s="117">
        <v>13214</v>
      </c>
      <c r="J108" s="117">
        <v>13181</v>
      </c>
      <c r="K108" s="117">
        <v>13221</v>
      </c>
      <c r="L108" s="117">
        <v>13309</v>
      </c>
      <c r="M108" s="117">
        <v>13300</v>
      </c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</row>
    <row r="109" spans="1:46" x14ac:dyDescent="0.2">
      <c r="A109" s="110" t="s">
        <v>64</v>
      </c>
      <c r="B109" s="112">
        <v>2366</v>
      </c>
      <c r="C109" s="112">
        <v>2419</v>
      </c>
      <c r="D109" s="113">
        <v>2450</v>
      </c>
      <c r="E109" s="113">
        <v>2472</v>
      </c>
      <c r="F109" s="113">
        <v>2484</v>
      </c>
      <c r="G109" s="113">
        <v>2507</v>
      </c>
      <c r="H109" s="113">
        <v>2470</v>
      </c>
      <c r="I109" s="113">
        <v>2476</v>
      </c>
      <c r="J109" s="113">
        <v>2495</v>
      </c>
      <c r="K109" s="113">
        <v>2528</v>
      </c>
      <c r="L109" s="113">
        <v>2556</v>
      </c>
      <c r="M109" s="113">
        <v>2525</v>
      </c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</row>
    <row r="110" spans="1:46" x14ac:dyDescent="0.2">
      <c r="A110" s="114" t="s">
        <v>63</v>
      </c>
      <c r="B110" s="116">
        <v>585</v>
      </c>
      <c r="C110" s="116">
        <v>587</v>
      </c>
      <c r="D110" s="117">
        <v>597</v>
      </c>
      <c r="E110" s="117">
        <v>590</v>
      </c>
      <c r="F110" s="117">
        <v>578</v>
      </c>
      <c r="G110" s="117">
        <v>584</v>
      </c>
      <c r="H110" s="117">
        <v>592</v>
      </c>
      <c r="I110" s="117">
        <v>593</v>
      </c>
      <c r="J110" s="117">
        <v>603</v>
      </c>
      <c r="K110" s="117">
        <v>631</v>
      </c>
      <c r="L110" s="117">
        <v>647</v>
      </c>
      <c r="M110" s="117">
        <v>641</v>
      </c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</row>
    <row r="111" spans="1:46" ht="13.5" customHeight="1" x14ac:dyDescent="0.2">
      <c r="A111" s="140" t="s">
        <v>67</v>
      </c>
      <c r="B111" s="123">
        <f t="shared" ref="B111:M111" si="10">SUM(B107:B110)</f>
        <v>20195</v>
      </c>
      <c r="C111" s="123">
        <f t="shared" si="10"/>
        <v>20358</v>
      </c>
      <c r="D111" s="124">
        <f t="shared" si="10"/>
        <v>20548</v>
      </c>
      <c r="E111" s="124">
        <f t="shared" si="10"/>
        <v>20620</v>
      </c>
      <c r="F111" s="124">
        <f t="shared" si="10"/>
        <v>20637</v>
      </c>
      <c r="G111" s="124">
        <f t="shared" si="10"/>
        <v>20756</v>
      </c>
      <c r="H111" s="124">
        <f>SUM(H107:H110)</f>
        <v>20763</v>
      </c>
      <c r="I111" s="124">
        <f>SUM(I107:I110)</f>
        <v>20913</v>
      </c>
      <c r="J111" s="124">
        <f>SUM(J107:J110)</f>
        <v>20912</v>
      </c>
      <c r="K111" s="124">
        <f>SUM(K107:K110)</f>
        <v>21045</v>
      </c>
      <c r="L111" s="124">
        <f>SUM(L107:L110)</f>
        <v>21204</v>
      </c>
      <c r="M111" s="124">
        <f t="shared" si="10"/>
        <v>21155</v>
      </c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</row>
    <row r="114" spans="1:46" ht="11.25" customHeight="1" x14ac:dyDescent="0.2">
      <c r="A114" s="194" t="s">
        <v>11</v>
      </c>
      <c r="B114" s="191">
        <v>2014</v>
      </c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</row>
    <row r="115" spans="1:46" x14ac:dyDescent="0.2">
      <c r="A115" s="194"/>
      <c r="B115" s="169" t="s">
        <v>99</v>
      </c>
      <c r="C115" s="169" t="s">
        <v>100</v>
      </c>
      <c r="D115" s="169" t="s">
        <v>101</v>
      </c>
      <c r="E115" s="169" t="s">
        <v>102</v>
      </c>
      <c r="F115" s="169" t="s">
        <v>103</v>
      </c>
      <c r="G115" s="169" t="s">
        <v>104</v>
      </c>
      <c r="H115" s="169" t="s">
        <v>105</v>
      </c>
      <c r="I115" s="169" t="s">
        <v>106</v>
      </c>
      <c r="J115" s="169" t="s">
        <v>107</v>
      </c>
      <c r="K115" s="169" t="s">
        <v>108</v>
      </c>
      <c r="L115" s="169" t="s">
        <v>109</v>
      </c>
      <c r="M115" s="169" t="s">
        <v>78</v>
      </c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</row>
    <row r="116" spans="1:46" x14ac:dyDescent="0.2">
      <c r="A116" s="102" t="s">
        <v>14</v>
      </c>
      <c r="B116" s="104">
        <v>4677</v>
      </c>
      <c r="C116" s="104">
        <v>4775</v>
      </c>
      <c r="D116" s="105">
        <v>4844</v>
      </c>
      <c r="E116" s="105">
        <v>4924</v>
      </c>
      <c r="F116" s="105">
        <v>5024</v>
      </c>
      <c r="G116" s="105">
        <v>4969</v>
      </c>
      <c r="H116" s="105">
        <v>5069</v>
      </c>
      <c r="I116" s="105">
        <v>4956</v>
      </c>
      <c r="J116" s="105">
        <v>4947</v>
      </c>
      <c r="K116" s="105">
        <v>5059</v>
      </c>
      <c r="L116" s="105">
        <v>3806</v>
      </c>
      <c r="M116" s="60">
        <v>3783</v>
      </c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</row>
    <row r="117" spans="1:46" x14ac:dyDescent="0.2">
      <c r="A117" s="158" t="s">
        <v>15</v>
      </c>
      <c r="B117" s="160">
        <v>2448</v>
      </c>
      <c r="C117" s="160">
        <v>2474</v>
      </c>
      <c r="D117" s="161">
        <v>2490</v>
      </c>
      <c r="E117" s="161">
        <v>2492</v>
      </c>
      <c r="F117" s="161">
        <v>2494</v>
      </c>
      <c r="G117" s="161">
        <v>2505</v>
      </c>
      <c r="H117" s="161">
        <v>2497</v>
      </c>
      <c r="I117" s="161">
        <v>2530</v>
      </c>
      <c r="J117" s="161">
        <v>2531</v>
      </c>
      <c r="K117" s="161">
        <v>2532</v>
      </c>
      <c r="L117" s="161">
        <v>2544</v>
      </c>
      <c r="M117" s="105">
        <v>2528</v>
      </c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</row>
    <row r="118" spans="1:46" ht="13.5" customHeight="1" x14ac:dyDescent="0.2">
      <c r="A118" s="140" t="s">
        <v>67</v>
      </c>
      <c r="B118" s="123">
        <f t="shared" ref="B118:M118" si="11">SUM(B116:B117)</f>
        <v>7125</v>
      </c>
      <c r="C118" s="123">
        <f t="shared" si="11"/>
        <v>7249</v>
      </c>
      <c r="D118" s="124">
        <f t="shared" si="11"/>
        <v>7334</v>
      </c>
      <c r="E118" s="124">
        <f t="shared" si="11"/>
        <v>7416</v>
      </c>
      <c r="F118" s="124">
        <f t="shared" si="11"/>
        <v>7518</v>
      </c>
      <c r="G118" s="124">
        <f t="shared" si="11"/>
        <v>7474</v>
      </c>
      <c r="H118" s="124">
        <f>SUM(H116:H117)</f>
        <v>7566</v>
      </c>
      <c r="I118" s="124">
        <f>SUM(I116:I117)</f>
        <v>7486</v>
      </c>
      <c r="J118" s="124">
        <f>SUM(J116:J117)</f>
        <v>7478</v>
      </c>
      <c r="K118" s="124">
        <f>SUM(K116:K117)</f>
        <v>7591</v>
      </c>
      <c r="L118" s="124">
        <f>SUM(L116:L117)</f>
        <v>6350</v>
      </c>
      <c r="M118" s="124">
        <f t="shared" si="11"/>
        <v>6311</v>
      </c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</row>
    <row r="121" spans="1:46" x14ac:dyDescent="0.2">
      <c r="A121" s="194" t="s">
        <v>71</v>
      </c>
      <c r="B121" s="191">
        <v>2014</v>
      </c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</row>
    <row r="122" spans="1:46" x14ac:dyDescent="0.2">
      <c r="A122" s="192"/>
      <c r="B122" s="169" t="s">
        <v>99</v>
      </c>
      <c r="C122" s="169" t="s">
        <v>100</v>
      </c>
      <c r="D122" s="169" t="s">
        <v>101</v>
      </c>
      <c r="E122" s="169" t="s">
        <v>102</v>
      </c>
      <c r="F122" s="169" t="s">
        <v>103</v>
      </c>
      <c r="G122" s="169" t="s">
        <v>104</v>
      </c>
      <c r="H122" s="169" t="s">
        <v>105</v>
      </c>
      <c r="I122" s="169" t="s">
        <v>106</v>
      </c>
      <c r="J122" s="169" t="s">
        <v>107</v>
      </c>
      <c r="K122" s="169" t="s">
        <v>108</v>
      </c>
      <c r="L122" s="169" t="s">
        <v>109</v>
      </c>
      <c r="M122" s="169" t="s">
        <v>78</v>
      </c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</row>
    <row r="123" spans="1:46" x14ac:dyDescent="0.2">
      <c r="A123" s="114" t="s">
        <v>95</v>
      </c>
      <c r="B123" s="116">
        <v>144618</v>
      </c>
      <c r="C123" s="116">
        <v>144580</v>
      </c>
      <c r="D123" s="117">
        <v>145177</v>
      </c>
      <c r="E123" s="117">
        <v>145383</v>
      </c>
      <c r="F123" s="117">
        <v>145822</v>
      </c>
      <c r="G123" s="117">
        <v>145613</v>
      </c>
      <c r="H123" s="117">
        <v>146290</v>
      </c>
      <c r="I123" s="117">
        <v>146342</v>
      </c>
      <c r="J123" s="117">
        <v>146899</v>
      </c>
      <c r="K123" s="117">
        <v>147823</v>
      </c>
      <c r="L123" s="117">
        <v>148151</v>
      </c>
      <c r="M123" s="117">
        <v>147562</v>
      </c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</row>
    <row r="124" spans="1:46" x14ac:dyDescent="0.2">
      <c r="A124" s="110" t="s">
        <v>96</v>
      </c>
      <c r="B124" s="112">
        <v>341</v>
      </c>
      <c r="C124" s="112">
        <v>341</v>
      </c>
      <c r="D124" s="113">
        <v>488</v>
      </c>
      <c r="E124" s="113">
        <v>417</v>
      </c>
      <c r="F124" s="113">
        <v>448</v>
      </c>
      <c r="G124" s="113">
        <v>431</v>
      </c>
      <c r="H124" s="113">
        <v>451</v>
      </c>
      <c r="I124" s="113">
        <v>485</v>
      </c>
      <c r="J124" s="113">
        <v>459</v>
      </c>
      <c r="K124" s="113">
        <v>513</v>
      </c>
      <c r="L124" s="113">
        <v>525</v>
      </c>
      <c r="M124" s="113">
        <v>539</v>
      </c>
      <c r="W124" s="120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</row>
    <row r="125" spans="1:46" x14ac:dyDescent="0.2">
      <c r="A125" s="114" t="s">
        <v>16</v>
      </c>
      <c r="B125" s="116">
        <v>31566</v>
      </c>
      <c r="C125" s="116">
        <v>31980</v>
      </c>
      <c r="D125" s="117">
        <v>32154</v>
      </c>
      <c r="E125" s="117">
        <v>32738</v>
      </c>
      <c r="F125" s="117">
        <v>31898</v>
      </c>
      <c r="G125" s="117">
        <v>31818</v>
      </c>
      <c r="H125" s="117">
        <v>32520</v>
      </c>
      <c r="I125" s="117">
        <v>31620</v>
      </c>
      <c r="J125" s="117">
        <v>32183</v>
      </c>
      <c r="K125" s="117">
        <v>32593</v>
      </c>
      <c r="L125" s="117">
        <v>32414</v>
      </c>
      <c r="M125" s="117">
        <v>32633</v>
      </c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</row>
    <row r="126" spans="1:46" ht="13.5" customHeight="1" x14ac:dyDescent="0.2">
      <c r="A126" s="140" t="s">
        <v>67</v>
      </c>
      <c r="B126" s="123">
        <f t="shared" ref="B126:M126" si="12">SUM(B123:B125)</f>
        <v>176525</v>
      </c>
      <c r="C126" s="123">
        <f t="shared" si="12"/>
        <v>176901</v>
      </c>
      <c r="D126" s="124">
        <f t="shared" si="12"/>
        <v>177819</v>
      </c>
      <c r="E126" s="124">
        <f t="shared" si="12"/>
        <v>178538</v>
      </c>
      <c r="F126" s="124">
        <f t="shared" si="12"/>
        <v>178168</v>
      </c>
      <c r="G126" s="124">
        <f t="shared" si="12"/>
        <v>177862</v>
      </c>
      <c r="H126" s="124">
        <f>SUM(H123:H125)</f>
        <v>179261</v>
      </c>
      <c r="I126" s="124">
        <f>SUM(I123:I125)</f>
        <v>178447</v>
      </c>
      <c r="J126" s="124">
        <f>SUM(J123:J125)</f>
        <v>179541</v>
      </c>
      <c r="K126" s="124">
        <f>SUM(K123:K125)</f>
        <v>180929</v>
      </c>
      <c r="L126" s="124">
        <f>SUM(L123:L125)</f>
        <v>181090</v>
      </c>
      <c r="M126" s="124">
        <f t="shared" si="12"/>
        <v>180734</v>
      </c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</row>
    <row r="129" spans="1:46" ht="11.25" customHeight="1" x14ac:dyDescent="0.2">
      <c r="A129" s="194" t="s">
        <v>13</v>
      </c>
      <c r="B129" s="191">
        <v>2014</v>
      </c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</row>
    <row r="130" spans="1:46" x14ac:dyDescent="0.2">
      <c r="A130" s="192"/>
      <c r="B130" s="169" t="s">
        <v>99</v>
      </c>
      <c r="C130" s="169" t="s">
        <v>100</v>
      </c>
      <c r="D130" s="169" t="s">
        <v>101</v>
      </c>
      <c r="E130" s="169" t="s">
        <v>102</v>
      </c>
      <c r="F130" s="169" t="s">
        <v>103</v>
      </c>
      <c r="G130" s="169" t="s">
        <v>104</v>
      </c>
      <c r="H130" s="169" t="s">
        <v>105</v>
      </c>
      <c r="I130" s="169" t="s">
        <v>106</v>
      </c>
      <c r="J130" s="169" t="s">
        <v>107</v>
      </c>
      <c r="K130" s="169" t="s">
        <v>108</v>
      </c>
      <c r="L130" s="169" t="s">
        <v>109</v>
      </c>
      <c r="M130" s="169" t="s">
        <v>78</v>
      </c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</row>
    <row r="131" spans="1:46" ht="22.5" x14ac:dyDescent="0.2">
      <c r="A131" s="114" t="s">
        <v>13</v>
      </c>
      <c r="B131" s="116">
        <v>128</v>
      </c>
      <c r="C131" s="116">
        <v>127</v>
      </c>
      <c r="D131" s="117">
        <v>126</v>
      </c>
      <c r="E131" s="117">
        <v>127</v>
      </c>
      <c r="F131" s="117">
        <v>126</v>
      </c>
      <c r="G131" s="117">
        <v>127</v>
      </c>
      <c r="H131" s="117">
        <v>130</v>
      </c>
      <c r="I131" s="117">
        <v>128</v>
      </c>
      <c r="J131" s="117">
        <v>129</v>
      </c>
      <c r="K131" s="117">
        <v>130</v>
      </c>
      <c r="L131" s="117">
        <v>132</v>
      </c>
      <c r="M131" s="117">
        <v>132</v>
      </c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</row>
    <row r="132" spans="1:46" ht="13.5" customHeight="1" x14ac:dyDescent="0.2">
      <c r="A132" s="140" t="s">
        <v>67</v>
      </c>
      <c r="B132" s="123">
        <f t="shared" ref="B132:M132" si="13">SUM(B131:B131)</f>
        <v>128</v>
      </c>
      <c r="C132" s="123">
        <f t="shared" si="13"/>
        <v>127</v>
      </c>
      <c r="D132" s="124">
        <f t="shared" si="13"/>
        <v>126</v>
      </c>
      <c r="E132" s="124">
        <f t="shared" si="13"/>
        <v>127</v>
      </c>
      <c r="F132" s="124">
        <f t="shared" si="13"/>
        <v>126</v>
      </c>
      <c r="G132" s="124">
        <f t="shared" si="13"/>
        <v>127</v>
      </c>
      <c r="H132" s="124">
        <f>SUM(H131:H131)</f>
        <v>130</v>
      </c>
      <c r="I132" s="124">
        <f>SUM(I131:I131)</f>
        <v>128</v>
      </c>
      <c r="J132" s="124">
        <f>SUM(J131:J131)</f>
        <v>129</v>
      </c>
      <c r="K132" s="124">
        <f>SUM(K131:K131)</f>
        <v>130</v>
      </c>
      <c r="L132" s="124">
        <f>SUM(L131:L131)</f>
        <v>132</v>
      </c>
      <c r="M132" s="124">
        <f t="shared" si="13"/>
        <v>132</v>
      </c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</row>
    <row r="133" spans="1:46" ht="8.25" customHeight="1" x14ac:dyDescent="0.2"/>
    <row r="134" spans="1:46" s="32" customFormat="1" x14ac:dyDescent="0.2">
      <c r="A134" s="73" t="s">
        <v>77</v>
      </c>
      <c r="B134" s="74">
        <f t="shared" ref="B134:M134" si="14">+B11+B17+B23+B32+B43+B56+B62+B72+B90+B102+B111+B118+B126+B132</f>
        <v>522889</v>
      </c>
      <c r="C134" s="74">
        <f t="shared" si="14"/>
        <v>524257</v>
      </c>
      <c r="D134" s="75">
        <f t="shared" si="14"/>
        <v>528761</v>
      </c>
      <c r="E134" s="75">
        <f t="shared" si="14"/>
        <v>529535</v>
      </c>
      <c r="F134" s="75">
        <f t="shared" si="14"/>
        <v>530314</v>
      </c>
      <c r="G134" s="75">
        <f t="shared" ref="G134:L134" si="15">+G11+G17+G23+G32+G43+G56+G62+G72+G90+G102+G111+G118+G126+G132</f>
        <v>532783</v>
      </c>
      <c r="H134" s="75">
        <f t="shared" si="15"/>
        <v>536504</v>
      </c>
      <c r="I134" s="75">
        <f t="shared" si="15"/>
        <v>537852</v>
      </c>
      <c r="J134" s="75">
        <f t="shared" si="15"/>
        <v>540954</v>
      </c>
      <c r="K134" s="75">
        <f t="shared" si="15"/>
        <v>545602</v>
      </c>
      <c r="L134" s="75">
        <f t="shared" si="15"/>
        <v>548698</v>
      </c>
      <c r="M134" s="75">
        <f t="shared" si="14"/>
        <v>540644</v>
      </c>
    </row>
    <row r="136" spans="1:46" x14ac:dyDescent="0.2">
      <c r="A136" s="71" t="s">
        <v>110</v>
      </c>
    </row>
  </sheetData>
  <mergeCells count="38">
    <mergeCell ref="A14:A15"/>
    <mergeCell ref="B14:M14"/>
    <mergeCell ref="A2:M2"/>
    <mergeCell ref="A4:M4"/>
    <mergeCell ref="A5:M5"/>
    <mergeCell ref="A8:A9"/>
    <mergeCell ref="B8:M8"/>
    <mergeCell ref="A20:A21"/>
    <mergeCell ref="B20:M20"/>
    <mergeCell ref="A26:A27"/>
    <mergeCell ref="B26:M26"/>
    <mergeCell ref="A35:A36"/>
    <mergeCell ref="B35:M35"/>
    <mergeCell ref="A47:M47"/>
    <mergeCell ref="A49:M49"/>
    <mergeCell ref="A50:M50"/>
    <mergeCell ref="A51:M51"/>
    <mergeCell ref="A53:A54"/>
    <mergeCell ref="B53:M53"/>
    <mergeCell ref="A105:A106"/>
    <mergeCell ref="B105:M105"/>
    <mergeCell ref="A58:A59"/>
    <mergeCell ref="B58:M58"/>
    <mergeCell ref="A64:A65"/>
    <mergeCell ref="B64:M64"/>
    <mergeCell ref="A74:A75"/>
    <mergeCell ref="B74:M74"/>
    <mergeCell ref="A93:M93"/>
    <mergeCell ref="A95:M95"/>
    <mergeCell ref="A96:M96"/>
    <mergeCell ref="A99:A100"/>
    <mergeCell ref="B99:M99"/>
    <mergeCell ref="A114:A115"/>
    <mergeCell ref="B114:M114"/>
    <mergeCell ref="A121:A122"/>
    <mergeCell ref="B121:M121"/>
    <mergeCell ref="A129:A130"/>
    <mergeCell ref="B129:M129"/>
  </mergeCells>
  <printOptions horizontalCentered="1"/>
  <pageMargins left="0.39370078740157483" right="0.19685039370078741" top="0.39370078740157483" bottom="0.39370078740157483" header="0" footer="0"/>
  <pageSetup orientation="landscape" verticalDpi="0" r:id="rId1"/>
  <headerFooter alignWithMargins="0">
    <oddFooter>&amp;L&amp;8&amp;G&amp;C&amp;8www.iieg.gob.mx&amp;R&amp;G</oddFooter>
  </headerFooter>
  <legacyDrawingHF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6"/>
  <sheetViews>
    <sheetView workbookViewId="0">
      <selection activeCell="L143" sqref="L143"/>
    </sheetView>
  </sheetViews>
  <sheetFormatPr baseColWidth="10" defaultColWidth="7.5703125" defaultRowHeight="11.25" x14ac:dyDescent="0.2"/>
  <cols>
    <col min="1" max="1" width="48.85546875" style="25" customWidth="1"/>
    <col min="2" max="13" width="8" style="25" customWidth="1"/>
    <col min="14" max="16384" width="7.5703125" style="25"/>
  </cols>
  <sheetData>
    <row r="1" spans="1:46" ht="20.25" x14ac:dyDescent="0.2">
      <c r="A1" s="57" t="s">
        <v>81</v>
      </c>
    </row>
    <row r="2" spans="1:46" ht="11.25" customHeight="1" x14ac:dyDescent="0.2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27"/>
      <c r="O2" s="27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1:46" ht="12.75" x14ac:dyDescent="0.2">
      <c r="A3" s="58" t="s">
        <v>70</v>
      </c>
      <c r="B3" s="58"/>
      <c r="C3" s="27"/>
      <c r="D3" s="58"/>
      <c r="E3" s="58"/>
      <c r="F3" s="58"/>
      <c r="G3" s="58"/>
      <c r="H3" s="58"/>
      <c r="I3" s="58"/>
      <c r="J3" s="58"/>
      <c r="K3" s="58"/>
      <c r="L3" s="58"/>
      <c r="M3" s="58"/>
      <c r="N3" s="27"/>
      <c r="O3" s="27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</row>
    <row r="4" spans="1:46" ht="12.75" x14ac:dyDescent="0.2">
      <c r="A4" s="188" t="s">
        <v>69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27"/>
      <c r="O4" s="27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</row>
    <row r="5" spans="1:46" ht="12.75" x14ac:dyDescent="0.2">
      <c r="A5" s="188">
        <v>2015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</row>
    <row r="6" spans="1:46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</row>
    <row r="7" spans="1:46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</row>
    <row r="8" spans="1:46" ht="11.25" customHeight="1" x14ac:dyDescent="0.2">
      <c r="A8" s="194" t="s">
        <v>20</v>
      </c>
      <c r="B8" s="191">
        <v>2015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</row>
    <row r="9" spans="1:46" x14ac:dyDescent="0.2">
      <c r="A9" s="194"/>
      <c r="B9" s="169" t="s">
        <v>99</v>
      </c>
      <c r="C9" s="169" t="s">
        <v>100</v>
      </c>
      <c r="D9" s="169" t="s">
        <v>101</v>
      </c>
      <c r="E9" s="169" t="s">
        <v>102</v>
      </c>
      <c r="F9" s="169" t="s">
        <v>103</v>
      </c>
      <c r="G9" s="169" t="s">
        <v>104</v>
      </c>
      <c r="H9" s="169" t="s">
        <v>105</v>
      </c>
      <c r="I9" s="169" t="s">
        <v>106</v>
      </c>
      <c r="J9" s="169" t="s">
        <v>107</v>
      </c>
      <c r="K9" s="169" t="s">
        <v>108</v>
      </c>
      <c r="L9" s="169" t="s">
        <v>109</v>
      </c>
      <c r="M9" s="169" t="s">
        <v>78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</row>
    <row r="10" spans="1:46" ht="12.75" customHeight="1" x14ac:dyDescent="0.2">
      <c r="A10" s="59" t="s">
        <v>17</v>
      </c>
      <c r="B10" s="77">
        <v>15330</v>
      </c>
      <c r="C10" s="77">
        <v>15014</v>
      </c>
      <c r="D10" s="77">
        <v>14742</v>
      </c>
      <c r="E10" s="77">
        <v>14789</v>
      </c>
      <c r="F10" s="60">
        <v>15140</v>
      </c>
      <c r="G10" s="60">
        <v>14593</v>
      </c>
      <c r="H10" s="60">
        <v>14441</v>
      </c>
      <c r="I10" s="60">
        <v>14464</v>
      </c>
      <c r="J10" s="60">
        <v>14417</v>
      </c>
      <c r="K10" s="60">
        <v>14426</v>
      </c>
      <c r="L10" s="60">
        <v>14477</v>
      </c>
      <c r="M10" s="60">
        <v>14522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</row>
    <row r="11" spans="1:46" ht="13.5" customHeight="1" x14ac:dyDescent="0.2">
      <c r="A11" s="121" t="s">
        <v>67</v>
      </c>
      <c r="B11" s="125">
        <f t="shared" ref="B11:M11" si="0">SUM(B10:B10)</f>
        <v>15330</v>
      </c>
      <c r="C11" s="125">
        <f t="shared" si="0"/>
        <v>15014</v>
      </c>
      <c r="D11" s="122">
        <f t="shared" si="0"/>
        <v>14742</v>
      </c>
      <c r="E11" s="122">
        <f t="shared" si="0"/>
        <v>14789</v>
      </c>
      <c r="F11" s="122">
        <f t="shared" si="0"/>
        <v>15140</v>
      </c>
      <c r="G11" s="122">
        <f t="shared" si="0"/>
        <v>14593</v>
      </c>
      <c r="H11" s="122">
        <f>SUM(H10:H10)</f>
        <v>14441</v>
      </c>
      <c r="I11" s="122">
        <f>SUM(I10:I10)</f>
        <v>14464</v>
      </c>
      <c r="J11" s="122">
        <f>SUM(J10:J10)</f>
        <v>14417</v>
      </c>
      <c r="K11" s="122">
        <f>SUM(K10:K10)</f>
        <v>14426</v>
      </c>
      <c r="L11" s="122">
        <f>SUM(L10:L10)</f>
        <v>14477</v>
      </c>
      <c r="M11" s="122">
        <f t="shared" si="0"/>
        <v>14522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</row>
    <row r="12" spans="1:46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</row>
    <row r="13" spans="1:46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</row>
    <row r="14" spans="1:46" ht="11.25" customHeight="1" x14ac:dyDescent="0.2">
      <c r="A14" s="194" t="s">
        <v>21</v>
      </c>
      <c r="B14" s="191">
        <v>2015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</row>
    <row r="15" spans="1:46" x14ac:dyDescent="0.2">
      <c r="A15" s="194"/>
      <c r="B15" s="172" t="s">
        <v>99</v>
      </c>
      <c r="C15" s="172" t="s">
        <v>100</v>
      </c>
      <c r="D15" s="172" t="s">
        <v>101</v>
      </c>
      <c r="E15" s="172" t="s">
        <v>102</v>
      </c>
      <c r="F15" s="172" t="s">
        <v>103</v>
      </c>
      <c r="G15" s="172" t="s">
        <v>104</v>
      </c>
      <c r="H15" s="172" t="s">
        <v>105</v>
      </c>
      <c r="I15" s="172" t="s">
        <v>106</v>
      </c>
      <c r="J15" s="172" t="s">
        <v>107</v>
      </c>
      <c r="K15" s="172" t="s">
        <v>108</v>
      </c>
      <c r="L15" s="172" t="s">
        <v>109</v>
      </c>
      <c r="M15" s="172" t="s">
        <v>78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</row>
    <row r="16" spans="1:46" ht="12.75" customHeight="1" x14ac:dyDescent="0.2">
      <c r="A16" s="102" t="s">
        <v>18</v>
      </c>
      <c r="B16" s="173">
        <v>5493</v>
      </c>
      <c r="C16" s="173">
        <v>5512</v>
      </c>
      <c r="D16" s="173">
        <v>5518</v>
      </c>
      <c r="E16" s="173">
        <v>5610</v>
      </c>
      <c r="F16" s="171">
        <v>5780</v>
      </c>
      <c r="G16" s="171">
        <v>5929</v>
      </c>
      <c r="H16" s="171">
        <v>6023</v>
      </c>
      <c r="I16" s="171">
        <v>6036</v>
      </c>
      <c r="J16" s="171">
        <v>6091</v>
      </c>
      <c r="K16" s="171">
        <v>5932</v>
      </c>
      <c r="L16" s="171">
        <v>5932</v>
      </c>
      <c r="M16" s="171">
        <v>5869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</row>
    <row r="17" spans="1:46" ht="13.5" customHeight="1" x14ac:dyDescent="0.2">
      <c r="A17" s="140" t="s">
        <v>67</v>
      </c>
      <c r="B17" s="125">
        <f t="shared" ref="B17:M17" si="1">SUM(B16:B16)</f>
        <v>5493</v>
      </c>
      <c r="C17" s="125">
        <f t="shared" si="1"/>
        <v>5512</v>
      </c>
      <c r="D17" s="122">
        <f t="shared" si="1"/>
        <v>5518</v>
      </c>
      <c r="E17" s="122">
        <f t="shared" si="1"/>
        <v>5610</v>
      </c>
      <c r="F17" s="122">
        <f t="shared" si="1"/>
        <v>5780</v>
      </c>
      <c r="G17" s="122">
        <f t="shared" si="1"/>
        <v>5929</v>
      </c>
      <c r="H17" s="122">
        <f>SUM(H16:H16)</f>
        <v>6023</v>
      </c>
      <c r="I17" s="122">
        <f>SUM(I16:I16)</f>
        <v>6036</v>
      </c>
      <c r="J17" s="122">
        <f>SUM(J16:J16)</f>
        <v>6091</v>
      </c>
      <c r="K17" s="122">
        <f>SUM(K16:K16)</f>
        <v>5932</v>
      </c>
      <c r="L17" s="122">
        <f>SUM(L16:L16)</f>
        <v>5932</v>
      </c>
      <c r="M17" s="122">
        <f t="shared" si="1"/>
        <v>5869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</row>
    <row r="18" spans="1:46" x14ac:dyDescent="0.2"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</row>
    <row r="19" spans="1:46" x14ac:dyDescent="0.2"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</row>
    <row r="20" spans="1:46" x14ac:dyDescent="0.2">
      <c r="A20" s="194" t="s">
        <v>19</v>
      </c>
      <c r="B20" s="191">
        <v>2015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</row>
    <row r="21" spans="1:46" x14ac:dyDescent="0.2">
      <c r="A21" s="194"/>
      <c r="B21" s="172" t="s">
        <v>99</v>
      </c>
      <c r="C21" s="172" t="s">
        <v>100</v>
      </c>
      <c r="D21" s="172" t="s">
        <v>101</v>
      </c>
      <c r="E21" s="172" t="s">
        <v>102</v>
      </c>
      <c r="F21" s="172" t="s">
        <v>103</v>
      </c>
      <c r="G21" s="172" t="s">
        <v>104</v>
      </c>
      <c r="H21" s="172" t="s">
        <v>105</v>
      </c>
      <c r="I21" s="172" t="s">
        <v>106</v>
      </c>
      <c r="J21" s="172" t="s">
        <v>107</v>
      </c>
      <c r="K21" s="172" t="s">
        <v>108</v>
      </c>
      <c r="L21" s="172" t="s">
        <v>109</v>
      </c>
      <c r="M21" s="172" t="s">
        <v>78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</row>
    <row r="22" spans="1:46" x14ac:dyDescent="0.2">
      <c r="A22" s="102" t="s">
        <v>19</v>
      </c>
      <c r="B22" s="173">
        <v>3320</v>
      </c>
      <c r="C22" s="173">
        <v>3396</v>
      </c>
      <c r="D22" s="173">
        <v>3635</v>
      </c>
      <c r="E22" s="173">
        <v>3691</v>
      </c>
      <c r="F22" s="171">
        <v>3742</v>
      </c>
      <c r="G22" s="171">
        <v>3811</v>
      </c>
      <c r="H22" s="171">
        <v>3791</v>
      </c>
      <c r="I22" s="171">
        <v>3836</v>
      </c>
      <c r="J22" s="171">
        <v>3790</v>
      </c>
      <c r="K22" s="171">
        <v>3944</v>
      </c>
      <c r="L22" s="171">
        <v>3877</v>
      </c>
      <c r="M22" s="171">
        <v>3910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</row>
    <row r="23" spans="1:46" ht="13.5" customHeight="1" x14ac:dyDescent="0.2">
      <c r="A23" s="140" t="s">
        <v>67</v>
      </c>
      <c r="B23" s="125">
        <f t="shared" ref="B23:M23" si="2">SUM(B22:B22)</f>
        <v>3320</v>
      </c>
      <c r="C23" s="125">
        <f t="shared" si="2"/>
        <v>3396</v>
      </c>
      <c r="D23" s="122">
        <f t="shared" si="2"/>
        <v>3635</v>
      </c>
      <c r="E23" s="122">
        <f t="shared" si="2"/>
        <v>3691</v>
      </c>
      <c r="F23" s="122">
        <f t="shared" si="2"/>
        <v>3742</v>
      </c>
      <c r="G23" s="122">
        <f t="shared" si="2"/>
        <v>3811</v>
      </c>
      <c r="H23" s="122">
        <f>SUM(H22:H22)</f>
        <v>3791</v>
      </c>
      <c r="I23" s="122">
        <f>SUM(I22:I22)</f>
        <v>3836</v>
      </c>
      <c r="J23" s="122">
        <f>SUM(J22:J22)</f>
        <v>3790</v>
      </c>
      <c r="K23" s="122">
        <f>SUM(K22:K22)</f>
        <v>3944</v>
      </c>
      <c r="L23" s="122">
        <f>SUM(L22:L22)</f>
        <v>3877</v>
      </c>
      <c r="M23" s="122">
        <f t="shared" si="2"/>
        <v>3910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</row>
    <row r="24" spans="1:46" x14ac:dyDescent="0.2"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</row>
    <row r="25" spans="1:46" x14ac:dyDescent="0.2"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</row>
    <row r="26" spans="1:46" x14ac:dyDescent="0.2">
      <c r="A26" s="194" t="s">
        <v>22</v>
      </c>
      <c r="B26" s="206">
        <v>2015</v>
      </c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</row>
    <row r="27" spans="1:46" x14ac:dyDescent="0.2">
      <c r="A27" s="192"/>
      <c r="B27" s="174" t="s">
        <v>99</v>
      </c>
      <c r="C27" s="174" t="s">
        <v>100</v>
      </c>
      <c r="D27" s="174" t="s">
        <v>101</v>
      </c>
      <c r="E27" s="174" t="s">
        <v>102</v>
      </c>
      <c r="F27" s="174" t="s">
        <v>103</v>
      </c>
      <c r="G27" s="174" t="s">
        <v>104</v>
      </c>
      <c r="H27" s="174" t="s">
        <v>105</v>
      </c>
      <c r="I27" s="174" t="s">
        <v>106</v>
      </c>
      <c r="J27" s="174" t="s">
        <v>107</v>
      </c>
      <c r="K27" s="174" t="s">
        <v>108</v>
      </c>
      <c r="L27" s="174" t="s">
        <v>109</v>
      </c>
      <c r="M27" s="174" t="s">
        <v>78</v>
      </c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</row>
    <row r="28" spans="1:46" x14ac:dyDescent="0.2">
      <c r="A28" s="114" t="s">
        <v>126</v>
      </c>
      <c r="B28" s="167">
        <v>1945</v>
      </c>
      <c r="C28" s="167">
        <v>1985</v>
      </c>
      <c r="D28" s="171">
        <v>1905</v>
      </c>
      <c r="E28" s="171">
        <v>1897</v>
      </c>
      <c r="F28" s="171">
        <v>1957</v>
      </c>
      <c r="G28" s="171">
        <v>2020</v>
      </c>
      <c r="H28" s="171">
        <v>2058</v>
      </c>
      <c r="I28" s="171">
        <v>2073</v>
      </c>
      <c r="J28" s="171">
        <v>2235</v>
      </c>
      <c r="K28" s="171">
        <v>2267</v>
      </c>
      <c r="L28" s="171">
        <v>2452</v>
      </c>
      <c r="M28" s="171">
        <v>2561</v>
      </c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</row>
    <row r="29" spans="1:46" x14ac:dyDescent="0.2">
      <c r="A29" s="110" t="s">
        <v>127</v>
      </c>
      <c r="B29" s="112">
        <v>1981</v>
      </c>
      <c r="C29" s="112">
        <v>2006</v>
      </c>
      <c r="D29" s="113">
        <v>1864</v>
      </c>
      <c r="E29" s="113">
        <v>1851</v>
      </c>
      <c r="F29" s="113">
        <v>1849</v>
      </c>
      <c r="G29" s="113">
        <v>1881</v>
      </c>
      <c r="H29" s="113">
        <v>1938</v>
      </c>
      <c r="I29" s="113">
        <v>2011</v>
      </c>
      <c r="J29" s="113">
        <v>2244</v>
      </c>
      <c r="K29" s="113">
        <v>2232</v>
      </c>
      <c r="L29" s="113">
        <v>2211</v>
      </c>
      <c r="M29" s="113">
        <v>2025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</row>
    <row r="30" spans="1:46" ht="12.75" customHeight="1" x14ac:dyDescent="0.2">
      <c r="A30" s="114" t="s">
        <v>128</v>
      </c>
      <c r="B30" s="116">
        <v>24152</v>
      </c>
      <c r="C30" s="116">
        <v>22991</v>
      </c>
      <c r="D30" s="117">
        <v>23215</v>
      </c>
      <c r="E30" s="117">
        <v>24089</v>
      </c>
      <c r="F30" s="117">
        <v>22470</v>
      </c>
      <c r="G30" s="117">
        <v>22862</v>
      </c>
      <c r="H30" s="117">
        <v>22929</v>
      </c>
      <c r="I30" s="117">
        <v>23357</v>
      </c>
      <c r="J30" s="117">
        <v>22713</v>
      </c>
      <c r="K30" s="117">
        <v>23074</v>
      </c>
      <c r="L30" s="117">
        <v>23290</v>
      </c>
      <c r="M30" s="117">
        <v>23398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</row>
    <row r="31" spans="1:46" x14ac:dyDescent="0.2">
      <c r="A31" s="110" t="s">
        <v>122</v>
      </c>
      <c r="B31" s="112">
        <v>110560</v>
      </c>
      <c r="C31" s="112">
        <v>112307</v>
      </c>
      <c r="D31" s="113">
        <v>112754</v>
      </c>
      <c r="E31" s="113">
        <v>110457</v>
      </c>
      <c r="F31" s="113">
        <v>109211</v>
      </c>
      <c r="G31" s="113">
        <v>109268</v>
      </c>
      <c r="H31" s="113">
        <v>110124</v>
      </c>
      <c r="I31" s="113">
        <v>110958</v>
      </c>
      <c r="J31" s="113">
        <v>111305</v>
      </c>
      <c r="K31" s="113">
        <v>111564</v>
      </c>
      <c r="L31" s="113">
        <v>113380</v>
      </c>
      <c r="M31" s="113">
        <v>113135</v>
      </c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</row>
    <row r="32" spans="1:46" ht="13.5" customHeight="1" x14ac:dyDescent="0.2">
      <c r="A32" s="140" t="s">
        <v>67</v>
      </c>
      <c r="B32" s="123">
        <f t="shared" ref="B32:M32" si="3">SUM(B28:B31)</f>
        <v>138638</v>
      </c>
      <c r="C32" s="123">
        <f t="shared" si="3"/>
        <v>139289</v>
      </c>
      <c r="D32" s="124">
        <f t="shared" si="3"/>
        <v>139738</v>
      </c>
      <c r="E32" s="124">
        <f t="shared" si="3"/>
        <v>138294</v>
      </c>
      <c r="F32" s="124">
        <f t="shared" si="3"/>
        <v>135487</v>
      </c>
      <c r="G32" s="124">
        <f t="shared" si="3"/>
        <v>136031</v>
      </c>
      <c r="H32" s="124">
        <f>SUM(H28:H31)</f>
        <v>137049</v>
      </c>
      <c r="I32" s="124">
        <f>SUM(I28:I31)</f>
        <v>138399</v>
      </c>
      <c r="J32" s="124">
        <f>SUM(J28:J31)</f>
        <v>138497</v>
      </c>
      <c r="K32" s="124">
        <f>SUM(K28:K31)</f>
        <v>139137</v>
      </c>
      <c r="L32" s="124">
        <f>SUM(L28:L31)</f>
        <v>141333</v>
      </c>
      <c r="M32" s="124">
        <f t="shared" si="3"/>
        <v>141119</v>
      </c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</row>
    <row r="33" spans="1:46" x14ac:dyDescent="0.2"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</row>
    <row r="34" spans="1:46" x14ac:dyDescent="0.2"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</row>
    <row r="35" spans="1:46" ht="11.25" customHeight="1" x14ac:dyDescent="0.2">
      <c r="A35" s="194" t="s">
        <v>26</v>
      </c>
      <c r="B35" s="191">
        <v>2015</v>
      </c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</row>
    <row r="36" spans="1:46" x14ac:dyDescent="0.2">
      <c r="A36" s="192"/>
      <c r="B36" s="172" t="s">
        <v>99</v>
      </c>
      <c r="C36" s="172" t="s">
        <v>100</v>
      </c>
      <c r="D36" s="172" t="s">
        <v>101</v>
      </c>
      <c r="E36" s="172" t="s">
        <v>102</v>
      </c>
      <c r="F36" s="172" t="s">
        <v>103</v>
      </c>
      <c r="G36" s="172" t="s">
        <v>104</v>
      </c>
      <c r="H36" s="172" t="s">
        <v>105</v>
      </c>
      <c r="I36" s="172" t="s">
        <v>106</v>
      </c>
      <c r="J36" s="172" t="s">
        <v>107</v>
      </c>
      <c r="K36" s="172" t="s">
        <v>108</v>
      </c>
      <c r="L36" s="172" t="s">
        <v>109</v>
      </c>
      <c r="M36" s="169" t="s">
        <v>78</v>
      </c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</row>
    <row r="37" spans="1:46" x14ac:dyDescent="0.2">
      <c r="A37" s="114" t="s">
        <v>129</v>
      </c>
      <c r="B37" s="116">
        <v>387</v>
      </c>
      <c r="C37" s="116">
        <v>393</v>
      </c>
      <c r="D37" s="117">
        <v>403</v>
      </c>
      <c r="E37" s="117">
        <v>412</v>
      </c>
      <c r="F37" s="117">
        <v>408</v>
      </c>
      <c r="G37" s="117">
        <v>429</v>
      </c>
      <c r="H37" s="117">
        <v>431</v>
      </c>
      <c r="I37" s="117">
        <v>438</v>
      </c>
      <c r="J37" s="117">
        <v>435</v>
      </c>
      <c r="K37" s="117">
        <v>430</v>
      </c>
      <c r="L37" s="117">
        <v>439</v>
      </c>
      <c r="M37" s="117">
        <v>446</v>
      </c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</row>
    <row r="38" spans="1:46" x14ac:dyDescent="0.2">
      <c r="A38" s="114" t="s">
        <v>130</v>
      </c>
      <c r="B38" s="164">
        <v>30</v>
      </c>
      <c r="C38" s="164">
        <v>32</v>
      </c>
      <c r="D38" s="165">
        <v>35</v>
      </c>
      <c r="E38" s="165">
        <v>35</v>
      </c>
      <c r="F38" s="165">
        <v>30</v>
      </c>
      <c r="G38" s="165">
        <v>30</v>
      </c>
      <c r="H38" s="165">
        <v>31</v>
      </c>
      <c r="I38" s="165">
        <v>29</v>
      </c>
      <c r="J38" s="165">
        <v>28</v>
      </c>
      <c r="K38" s="165">
        <v>26</v>
      </c>
      <c r="L38" s="165">
        <v>11</v>
      </c>
      <c r="M38" s="165">
        <v>12</v>
      </c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</row>
    <row r="39" spans="1:46" ht="22.5" x14ac:dyDescent="0.2">
      <c r="A39" s="114" t="s">
        <v>131</v>
      </c>
      <c r="B39" s="164">
        <v>1253</v>
      </c>
      <c r="C39" s="164">
        <v>1319</v>
      </c>
      <c r="D39" s="165">
        <v>1283</v>
      </c>
      <c r="E39" s="165">
        <v>1300</v>
      </c>
      <c r="F39" s="165">
        <v>1398</v>
      </c>
      <c r="G39" s="165">
        <v>1372</v>
      </c>
      <c r="H39" s="165">
        <v>1443</v>
      </c>
      <c r="I39" s="165">
        <v>1512</v>
      </c>
      <c r="J39" s="165">
        <v>1531</v>
      </c>
      <c r="K39" s="165">
        <v>1563</v>
      </c>
      <c r="L39" s="165">
        <v>1641</v>
      </c>
      <c r="M39" s="165">
        <v>1624</v>
      </c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</row>
    <row r="40" spans="1:46" ht="22.5" x14ac:dyDescent="0.2">
      <c r="A40" s="110" t="s">
        <v>132</v>
      </c>
      <c r="B40" s="112">
        <v>429</v>
      </c>
      <c r="C40" s="112">
        <v>423</v>
      </c>
      <c r="D40" s="113">
        <v>425</v>
      </c>
      <c r="E40" s="113">
        <v>425</v>
      </c>
      <c r="F40" s="113">
        <v>405</v>
      </c>
      <c r="G40" s="113">
        <v>397</v>
      </c>
      <c r="H40" s="113">
        <v>404</v>
      </c>
      <c r="I40" s="113">
        <v>412</v>
      </c>
      <c r="J40" s="113">
        <v>414</v>
      </c>
      <c r="K40" s="113">
        <v>401</v>
      </c>
      <c r="L40" s="113">
        <v>330</v>
      </c>
      <c r="M40" s="113">
        <v>321</v>
      </c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</row>
    <row r="41" spans="1:46" x14ac:dyDescent="0.2">
      <c r="A41" s="114" t="s">
        <v>133</v>
      </c>
      <c r="B41" s="116">
        <v>682</v>
      </c>
      <c r="C41" s="116">
        <v>666</v>
      </c>
      <c r="D41" s="117">
        <v>600</v>
      </c>
      <c r="E41" s="117">
        <v>604</v>
      </c>
      <c r="F41" s="117">
        <v>618</v>
      </c>
      <c r="G41" s="117">
        <v>623</v>
      </c>
      <c r="H41" s="117">
        <v>675</v>
      </c>
      <c r="I41" s="117">
        <v>716</v>
      </c>
      <c r="J41" s="117">
        <v>776</v>
      </c>
      <c r="K41" s="117">
        <v>802</v>
      </c>
      <c r="L41" s="117">
        <v>821</v>
      </c>
      <c r="M41" s="117">
        <v>850</v>
      </c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</row>
    <row r="42" spans="1:46" x14ac:dyDescent="0.2">
      <c r="A42" s="110" t="s">
        <v>134</v>
      </c>
      <c r="B42" s="112">
        <v>1272</v>
      </c>
      <c r="C42" s="112">
        <v>1184</v>
      </c>
      <c r="D42" s="113">
        <v>1277</v>
      </c>
      <c r="E42" s="113">
        <v>1242</v>
      </c>
      <c r="F42" s="113">
        <v>1306</v>
      </c>
      <c r="G42" s="113">
        <v>1300</v>
      </c>
      <c r="H42" s="113">
        <v>1313</v>
      </c>
      <c r="I42" s="113">
        <v>1397</v>
      </c>
      <c r="J42" s="113">
        <v>1456</v>
      </c>
      <c r="K42" s="113">
        <v>1476</v>
      </c>
      <c r="L42" s="113">
        <v>1518</v>
      </c>
      <c r="M42" s="113">
        <v>1512</v>
      </c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</row>
    <row r="43" spans="1:46" ht="13.5" customHeight="1" x14ac:dyDescent="0.2">
      <c r="A43" s="140" t="s">
        <v>67</v>
      </c>
      <c r="B43" s="123">
        <f t="shared" ref="B43:M43" si="4">SUM(B37:B42)</f>
        <v>4053</v>
      </c>
      <c r="C43" s="123">
        <f t="shared" si="4"/>
        <v>4017</v>
      </c>
      <c r="D43" s="124">
        <f t="shared" si="4"/>
        <v>4023</v>
      </c>
      <c r="E43" s="124">
        <f t="shared" si="4"/>
        <v>4018</v>
      </c>
      <c r="F43" s="124">
        <f t="shared" si="4"/>
        <v>4165</v>
      </c>
      <c r="G43" s="124">
        <f t="shared" si="4"/>
        <v>4151</v>
      </c>
      <c r="H43" s="124">
        <f>SUM(H37:H42)</f>
        <v>4297</v>
      </c>
      <c r="I43" s="124">
        <f>SUM(I37:I42)</f>
        <v>4504</v>
      </c>
      <c r="J43" s="124">
        <f>SUM(J37:J42)</f>
        <v>4640</v>
      </c>
      <c r="K43" s="124">
        <f>SUM(K37:K42)</f>
        <v>4698</v>
      </c>
      <c r="L43" s="124">
        <f>SUM(L37:L42)</f>
        <v>4760</v>
      </c>
      <c r="M43" s="124">
        <f t="shared" si="4"/>
        <v>4765</v>
      </c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</row>
    <row r="44" spans="1:46" s="36" customFormat="1" ht="13.5" customHeight="1" x14ac:dyDescent="0.2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</row>
    <row r="45" spans="1:46" s="36" customFormat="1" ht="13.5" customHeight="1" x14ac:dyDescent="0.2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</row>
    <row r="46" spans="1:46" ht="20.25" x14ac:dyDescent="0.2">
      <c r="A46" s="57" t="s">
        <v>81</v>
      </c>
      <c r="C46" s="57"/>
    </row>
    <row r="47" spans="1:46" ht="11.25" customHeight="1" x14ac:dyDescent="0.2">
      <c r="A47" s="188" t="s">
        <v>72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27"/>
      <c r="O47" s="27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</row>
    <row r="48" spans="1:46" ht="12.75" x14ac:dyDescent="0.2">
      <c r="A48" s="58" t="s">
        <v>70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27"/>
      <c r="O48" s="27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</row>
    <row r="49" spans="1:46" ht="12.75" x14ac:dyDescent="0.2">
      <c r="A49" s="188" t="s">
        <v>69</v>
      </c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27"/>
      <c r="O49" s="27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</row>
    <row r="50" spans="1:46" ht="12.75" x14ac:dyDescent="0.2">
      <c r="A50" s="188">
        <v>2015</v>
      </c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</row>
    <row r="51" spans="1:46" ht="6" customHeight="1" x14ac:dyDescent="0.2">
      <c r="A51" s="207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</row>
    <row r="52" spans="1:46" s="31" customFormat="1" ht="6" customHeight="1" x14ac:dyDescent="0.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30"/>
      <c r="O52" s="30"/>
    </row>
    <row r="53" spans="1:46" x14ac:dyDescent="0.2">
      <c r="A53" s="193" t="s">
        <v>33</v>
      </c>
      <c r="B53" s="205">
        <v>2015</v>
      </c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</row>
    <row r="54" spans="1:46" x14ac:dyDescent="0.2">
      <c r="A54" s="192"/>
      <c r="B54" s="169" t="s">
        <v>99</v>
      </c>
      <c r="C54" s="169" t="s">
        <v>100</v>
      </c>
      <c r="D54" s="169" t="s">
        <v>101</v>
      </c>
      <c r="E54" s="169" t="s">
        <v>102</v>
      </c>
      <c r="F54" s="169" t="s">
        <v>103</v>
      </c>
      <c r="G54" s="169" t="s">
        <v>104</v>
      </c>
      <c r="H54" s="169" t="s">
        <v>105</v>
      </c>
      <c r="I54" s="169" t="s">
        <v>106</v>
      </c>
      <c r="J54" s="169" t="s">
        <v>107</v>
      </c>
      <c r="K54" s="169" t="s">
        <v>108</v>
      </c>
      <c r="L54" s="169" t="s">
        <v>109</v>
      </c>
      <c r="M54" s="169" t="s">
        <v>78</v>
      </c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</row>
    <row r="55" spans="1:46" x14ac:dyDescent="0.2">
      <c r="A55" s="114" t="s">
        <v>33</v>
      </c>
      <c r="B55" s="116">
        <v>24708</v>
      </c>
      <c r="C55" s="116">
        <v>24818</v>
      </c>
      <c r="D55" s="117">
        <v>24662</v>
      </c>
      <c r="E55" s="117">
        <v>24314</v>
      </c>
      <c r="F55" s="117">
        <v>23949</v>
      </c>
      <c r="G55" s="117">
        <v>24363</v>
      </c>
      <c r="H55" s="117">
        <v>25112</v>
      </c>
      <c r="I55" s="117">
        <v>25083</v>
      </c>
      <c r="J55" s="117">
        <v>25209</v>
      </c>
      <c r="K55" s="117">
        <v>25810</v>
      </c>
      <c r="L55" s="117">
        <v>26699</v>
      </c>
      <c r="M55" s="171">
        <v>27093</v>
      </c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</row>
    <row r="56" spans="1:46" ht="13.5" customHeight="1" x14ac:dyDescent="0.2">
      <c r="A56" s="126" t="s">
        <v>67</v>
      </c>
      <c r="B56" s="127">
        <f t="shared" ref="B56:M56" si="5">SUM(B55:B55)</f>
        <v>24708</v>
      </c>
      <c r="C56" s="127">
        <f t="shared" si="5"/>
        <v>24818</v>
      </c>
      <c r="D56" s="128">
        <f t="shared" si="5"/>
        <v>24662</v>
      </c>
      <c r="E56" s="128">
        <f t="shared" si="5"/>
        <v>24314</v>
      </c>
      <c r="F56" s="128">
        <f t="shared" si="5"/>
        <v>23949</v>
      </c>
      <c r="G56" s="128">
        <f t="shared" si="5"/>
        <v>24363</v>
      </c>
      <c r="H56" s="128">
        <f>SUM(H55:H55)</f>
        <v>25112</v>
      </c>
      <c r="I56" s="128">
        <f>SUM(I55:I55)</f>
        <v>25083</v>
      </c>
      <c r="J56" s="128">
        <f>SUM(J55:J55)</f>
        <v>25209</v>
      </c>
      <c r="K56" s="128">
        <f>SUM(K55:K55)</f>
        <v>25810</v>
      </c>
      <c r="L56" s="128">
        <f>SUM(L55:L55)</f>
        <v>26699</v>
      </c>
      <c r="M56" s="122">
        <f t="shared" si="5"/>
        <v>27093</v>
      </c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</row>
    <row r="58" spans="1:46" x14ac:dyDescent="0.2">
      <c r="A58" s="194" t="s">
        <v>34</v>
      </c>
      <c r="B58" s="191">
        <v>2015</v>
      </c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</row>
    <row r="59" spans="1:46" x14ac:dyDescent="0.2">
      <c r="A59" s="192"/>
      <c r="B59" s="169" t="s">
        <v>99</v>
      </c>
      <c r="C59" s="169" t="s">
        <v>100</v>
      </c>
      <c r="D59" s="169" t="s">
        <v>101</v>
      </c>
      <c r="E59" s="169" t="s">
        <v>102</v>
      </c>
      <c r="F59" s="169" t="s">
        <v>103</v>
      </c>
      <c r="G59" s="169" t="s">
        <v>104</v>
      </c>
      <c r="H59" s="169" t="s">
        <v>105</v>
      </c>
      <c r="I59" s="169" t="s">
        <v>106</v>
      </c>
      <c r="J59" s="169" t="s">
        <v>107</v>
      </c>
      <c r="K59" s="169" t="s">
        <v>108</v>
      </c>
      <c r="L59" s="169" t="s">
        <v>109</v>
      </c>
      <c r="M59" s="169" t="s">
        <v>78</v>
      </c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</row>
    <row r="60" spans="1:46" x14ac:dyDescent="0.2">
      <c r="A60" s="114" t="s">
        <v>135</v>
      </c>
      <c r="B60" s="116">
        <v>38346</v>
      </c>
      <c r="C60" s="116">
        <v>38857</v>
      </c>
      <c r="D60" s="117">
        <v>39155</v>
      </c>
      <c r="E60" s="117">
        <v>39406</v>
      </c>
      <c r="F60" s="117">
        <v>39491</v>
      </c>
      <c r="G60" s="117">
        <v>39428</v>
      </c>
      <c r="H60" s="117">
        <v>39914</v>
      </c>
      <c r="I60" s="117">
        <v>40084</v>
      </c>
      <c r="J60" s="117">
        <v>40371</v>
      </c>
      <c r="K60" s="117">
        <v>41192</v>
      </c>
      <c r="L60" s="117">
        <v>42211</v>
      </c>
      <c r="M60" s="117">
        <v>42013</v>
      </c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</row>
    <row r="61" spans="1:46" x14ac:dyDescent="0.2">
      <c r="A61" s="81" t="s">
        <v>136</v>
      </c>
      <c r="B61" s="142">
        <v>2485</v>
      </c>
      <c r="C61" s="142">
        <v>2479</v>
      </c>
      <c r="D61" s="82">
        <v>2479</v>
      </c>
      <c r="E61" s="82">
        <v>2414</v>
      </c>
      <c r="F61" s="82">
        <v>2387</v>
      </c>
      <c r="G61" s="82">
        <v>2361</v>
      </c>
      <c r="H61" s="82">
        <v>2362</v>
      </c>
      <c r="I61" s="82">
        <v>2322</v>
      </c>
      <c r="J61" s="82">
        <v>2299</v>
      </c>
      <c r="K61" s="82">
        <v>2410</v>
      </c>
      <c r="L61" s="82">
        <v>2442</v>
      </c>
      <c r="M61" s="82">
        <v>2446</v>
      </c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</row>
    <row r="62" spans="1:46" ht="13.5" customHeight="1" x14ac:dyDescent="0.2">
      <c r="A62" s="126" t="s">
        <v>67</v>
      </c>
      <c r="B62" s="127">
        <f t="shared" ref="B62:M62" si="6">SUM(B60:B61)</f>
        <v>40831</v>
      </c>
      <c r="C62" s="127">
        <f t="shared" si="6"/>
        <v>41336</v>
      </c>
      <c r="D62" s="128">
        <f t="shared" si="6"/>
        <v>41634</v>
      </c>
      <c r="E62" s="128">
        <f t="shared" si="6"/>
        <v>41820</v>
      </c>
      <c r="F62" s="128">
        <f t="shared" si="6"/>
        <v>41878</v>
      </c>
      <c r="G62" s="128">
        <f t="shared" si="6"/>
        <v>41789</v>
      </c>
      <c r="H62" s="128">
        <f>SUM(H60:H61)</f>
        <v>42276</v>
      </c>
      <c r="I62" s="128">
        <f>SUM(I60:I61)</f>
        <v>42406</v>
      </c>
      <c r="J62" s="128">
        <f>SUM(J60:J61)</f>
        <v>42670</v>
      </c>
      <c r="K62" s="128">
        <f>SUM(K60:K61)</f>
        <v>43602</v>
      </c>
      <c r="L62" s="128">
        <f>SUM(L60:L61)</f>
        <v>44653</v>
      </c>
      <c r="M62" s="128">
        <f t="shared" si="6"/>
        <v>44459</v>
      </c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</row>
    <row r="64" spans="1:46" x14ac:dyDescent="0.2">
      <c r="A64" s="194" t="s">
        <v>37</v>
      </c>
      <c r="B64" s="191">
        <v>2015</v>
      </c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</row>
    <row r="65" spans="1:46" x14ac:dyDescent="0.2">
      <c r="A65" s="192"/>
      <c r="B65" s="169" t="s">
        <v>99</v>
      </c>
      <c r="C65" s="169" t="s">
        <v>100</v>
      </c>
      <c r="D65" s="169" t="s">
        <v>101</v>
      </c>
      <c r="E65" s="169" t="s">
        <v>102</v>
      </c>
      <c r="F65" s="169" t="s">
        <v>103</v>
      </c>
      <c r="G65" s="169" t="s">
        <v>104</v>
      </c>
      <c r="H65" s="169" t="s">
        <v>105</v>
      </c>
      <c r="I65" s="169" t="s">
        <v>106</v>
      </c>
      <c r="J65" s="169" t="s">
        <v>107</v>
      </c>
      <c r="K65" s="169" t="s">
        <v>108</v>
      </c>
      <c r="L65" s="169" t="s">
        <v>109</v>
      </c>
      <c r="M65" s="169" t="s">
        <v>78</v>
      </c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</row>
    <row r="66" spans="1:46" x14ac:dyDescent="0.2">
      <c r="A66" s="114" t="s">
        <v>137</v>
      </c>
      <c r="B66" s="116">
        <v>420</v>
      </c>
      <c r="C66" s="116">
        <v>414</v>
      </c>
      <c r="D66" s="117">
        <v>474</v>
      </c>
      <c r="E66" s="117">
        <v>407</v>
      </c>
      <c r="F66" s="117">
        <v>412</v>
      </c>
      <c r="G66" s="117">
        <v>418</v>
      </c>
      <c r="H66" s="117">
        <v>515</v>
      </c>
      <c r="I66" s="117">
        <v>427</v>
      </c>
      <c r="J66" s="117">
        <v>385</v>
      </c>
      <c r="K66" s="117">
        <v>383</v>
      </c>
      <c r="L66" s="117">
        <v>393</v>
      </c>
      <c r="M66" s="117">
        <v>438</v>
      </c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</row>
    <row r="67" spans="1:46" x14ac:dyDescent="0.2">
      <c r="A67" s="110" t="s">
        <v>138</v>
      </c>
      <c r="B67" s="112">
        <v>14</v>
      </c>
      <c r="C67" s="112">
        <v>14</v>
      </c>
      <c r="D67" s="113">
        <v>14</v>
      </c>
      <c r="E67" s="113">
        <v>14</v>
      </c>
      <c r="F67" s="113">
        <v>14</v>
      </c>
      <c r="G67" s="113">
        <v>15</v>
      </c>
      <c r="H67" s="113">
        <v>14</v>
      </c>
      <c r="I67" s="113">
        <v>14</v>
      </c>
      <c r="J67" s="113">
        <v>14</v>
      </c>
      <c r="K67" s="113">
        <v>14</v>
      </c>
      <c r="L67" s="113">
        <v>14</v>
      </c>
      <c r="M67" s="113">
        <v>14</v>
      </c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</row>
    <row r="68" spans="1:46" x14ac:dyDescent="0.2">
      <c r="A68" s="114" t="s">
        <v>139</v>
      </c>
      <c r="B68" s="116">
        <v>93</v>
      </c>
      <c r="C68" s="116">
        <v>91</v>
      </c>
      <c r="D68" s="117">
        <v>79</v>
      </c>
      <c r="E68" s="117">
        <v>80</v>
      </c>
      <c r="F68" s="117">
        <v>80</v>
      </c>
      <c r="G68" s="117">
        <v>76</v>
      </c>
      <c r="H68" s="117">
        <v>70</v>
      </c>
      <c r="I68" s="117">
        <v>74</v>
      </c>
      <c r="J68" s="117">
        <v>72</v>
      </c>
      <c r="K68" s="117">
        <v>65</v>
      </c>
      <c r="L68" s="117">
        <v>64</v>
      </c>
      <c r="M68" s="117">
        <v>62</v>
      </c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</row>
    <row r="69" spans="1:46" x14ac:dyDescent="0.2">
      <c r="A69" s="110" t="s">
        <v>140</v>
      </c>
      <c r="B69" s="112">
        <v>1716</v>
      </c>
      <c r="C69" s="112">
        <v>1735</v>
      </c>
      <c r="D69" s="113">
        <v>1991</v>
      </c>
      <c r="E69" s="113">
        <v>2204</v>
      </c>
      <c r="F69" s="113">
        <v>2151</v>
      </c>
      <c r="G69" s="113">
        <v>1739</v>
      </c>
      <c r="H69" s="113">
        <v>1731</v>
      </c>
      <c r="I69" s="113">
        <v>1604</v>
      </c>
      <c r="J69" s="113">
        <v>1584</v>
      </c>
      <c r="K69" s="113">
        <v>1678</v>
      </c>
      <c r="L69" s="113">
        <v>1708</v>
      </c>
      <c r="M69" s="113">
        <v>1684</v>
      </c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</row>
    <row r="70" spans="1:46" x14ac:dyDescent="0.2">
      <c r="A70" s="114" t="s">
        <v>141</v>
      </c>
      <c r="B70" s="116">
        <v>5342</v>
      </c>
      <c r="C70" s="116">
        <v>5396</v>
      </c>
      <c r="D70" s="117">
        <v>5489</v>
      </c>
      <c r="E70" s="117">
        <v>5599</v>
      </c>
      <c r="F70" s="117">
        <v>5669</v>
      </c>
      <c r="G70" s="117">
        <v>5819</v>
      </c>
      <c r="H70" s="117">
        <v>5750</v>
      </c>
      <c r="I70" s="117">
        <v>5665</v>
      </c>
      <c r="J70" s="117">
        <v>5688</v>
      </c>
      <c r="K70" s="117">
        <v>5715</v>
      </c>
      <c r="L70" s="117">
        <v>5826</v>
      </c>
      <c r="M70" s="117">
        <v>5852</v>
      </c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</row>
    <row r="71" spans="1:46" x14ac:dyDescent="0.2">
      <c r="A71" s="110" t="s">
        <v>142</v>
      </c>
      <c r="B71" s="112">
        <v>7739</v>
      </c>
      <c r="C71" s="112">
        <v>8081</v>
      </c>
      <c r="D71" s="113">
        <v>8062</v>
      </c>
      <c r="E71" s="113">
        <v>8028</v>
      </c>
      <c r="F71" s="113">
        <v>8111</v>
      </c>
      <c r="G71" s="113">
        <v>7845</v>
      </c>
      <c r="H71" s="113">
        <v>8251</v>
      </c>
      <c r="I71" s="113">
        <v>8149</v>
      </c>
      <c r="J71" s="113">
        <v>8134</v>
      </c>
      <c r="K71" s="113">
        <v>8241</v>
      </c>
      <c r="L71" s="113">
        <v>8250</v>
      </c>
      <c r="M71" s="113">
        <v>8066</v>
      </c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</row>
    <row r="72" spans="1:46" ht="13.5" customHeight="1" x14ac:dyDescent="0.2">
      <c r="A72" s="140" t="s">
        <v>67</v>
      </c>
      <c r="B72" s="123">
        <f t="shared" ref="B72:M72" si="7">SUM(B66:B71)</f>
        <v>15324</v>
      </c>
      <c r="C72" s="123">
        <f t="shared" si="7"/>
        <v>15731</v>
      </c>
      <c r="D72" s="124">
        <f t="shared" si="7"/>
        <v>16109</v>
      </c>
      <c r="E72" s="124">
        <f t="shared" si="7"/>
        <v>16332</v>
      </c>
      <c r="F72" s="124">
        <f t="shared" si="7"/>
        <v>16437</v>
      </c>
      <c r="G72" s="124">
        <f t="shared" si="7"/>
        <v>15912</v>
      </c>
      <c r="H72" s="124">
        <f>SUM(H66:H71)</f>
        <v>16331</v>
      </c>
      <c r="I72" s="124">
        <f>SUM(I66:I71)</f>
        <v>15933</v>
      </c>
      <c r="J72" s="124">
        <f>SUM(J66:J71)</f>
        <v>15877</v>
      </c>
      <c r="K72" s="124">
        <f>SUM(K66:K71)</f>
        <v>16096</v>
      </c>
      <c r="L72" s="124">
        <f>SUM(L66:L71)</f>
        <v>16255</v>
      </c>
      <c r="M72" s="124">
        <f t="shared" si="7"/>
        <v>16116</v>
      </c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</row>
    <row r="74" spans="1:46" x14ac:dyDescent="0.2">
      <c r="A74" s="193" t="s">
        <v>44</v>
      </c>
      <c r="B74" s="205">
        <v>2015</v>
      </c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</row>
    <row r="75" spans="1:46" x14ac:dyDescent="0.2">
      <c r="A75" s="194"/>
      <c r="B75" s="169" t="s">
        <v>99</v>
      </c>
      <c r="C75" s="169" t="s">
        <v>100</v>
      </c>
      <c r="D75" s="169" t="s">
        <v>101</v>
      </c>
      <c r="E75" s="169" t="s">
        <v>102</v>
      </c>
      <c r="F75" s="169" t="s">
        <v>103</v>
      </c>
      <c r="G75" s="169" t="s">
        <v>104</v>
      </c>
      <c r="H75" s="169" t="s">
        <v>105</v>
      </c>
      <c r="I75" s="169" t="s">
        <v>106</v>
      </c>
      <c r="J75" s="169" t="s">
        <v>107</v>
      </c>
      <c r="K75" s="169" t="s">
        <v>108</v>
      </c>
      <c r="L75" s="169" t="s">
        <v>109</v>
      </c>
      <c r="M75" s="169" t="s">
        <v>78</v>
      </c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</row>
    <row r="76" spans="1:46" x14ac:dyDescent="0.2">
      <c r="A76" s="176" t="s">
        <v>143</v>
      </c>
      <c r="B76" s="167">
        <v>9</v>
      </c>
      <c r="C76" s="167">
        <v>9</v>
      </c>
      <c r="D76" s="171">
        <v>8</v>
      </c>
      <c r="E76" s="171">
        <v>8</v>
      </c>
      <c r="F76" s="171">
        <v>8</v>
      </c>
      <c r="G76" s="171">
        <v>7</v>
      </c>
      <c r="H76" s="171">
        <v>7</v>
      </c>
      <c r="I76" s="171">
        <v>7</v>
      </c>
      <c r="J76" s="171">
        <v>8</v>
      </c>
      <c r="K76" s="171">
        <v>8</v>
      </c>
      <c r="L76" s="171">
        <v>8</v>
      </c>
      <c r="M76" s="171">
        <v>8</v>
      </c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</row>
    <row r="77" spans="1:46" x14ac:dyDescent="0.2">
      <c r="A77" s="110" t="s">
        <v>144</v>
      </c>
      <c r="B77" s="112">
        <v>1515</v>
      </c>
      <c r="C77" s="112">
        <v>1554</v>
      </c>
      <c r="D77" s="113">
        <v>1645</v>
      </c>
      <c r="E77" s="113">
        <v>1666</v>
      </c>
      <c r="F77" s="113">
        <v>1694</v>
      </c>
      <c r="G77" s="113">
        <v>1763</v>
      </c>
      <c r="H77" s="113">
        <v>1793</v>
      </c>
      <c r="I77" s="113">
        <v>1867</v>
      </c>
      <c r="J77" s="113">
        <v>1908</v>
      </c>
      <c r="K77" s="113">
        <v>1919</v>
      </c>
      <c r="L77" s="113">
        <v>1908</v>
      </c>
      <c r="M77" s="113">
        <v>1874</v>
      </c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</row>
    <row r="78" spans="1:46" x14ac:dyDescent="0.2">
      <c r="A78" s="114" t="s">
        <v>145</v>
      </c>
      <c r="B78" s="116">
        <v>13838</v>
      </c>
      <c r="C78" s="116">
        <v>14113</v>
      </c>
      <c r="D78" s="117">
        <v>14836</v>
      </c>
      <c r="E78" s="117">
        <v>14745</v>
      </c>
      <c r="F78" s="117">
        <v>14781</v>
      </c>
      <c r="G78" s="117">
        <v>15074</v>
      </c>
      <c r="H78" s="117">
        <v>14693</v>
      </c>
      <c r="I78" s="117">
        <v>15307</v>
      </c>
      <c r="J78" s="117">
        <v>15833</v>
      </c>
      <c r="K78" s="117">
        <v>15890</v>
      </c>
      <c r="L78" s="117">
        <v>15761</v>
      </c>
      <c r="M78" s="117">
        <v>15781</v>
      </c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</row>
    <row r="79" spans="1:46" x14ac:dyDescent="0.2">
      <c r="A79" s="110" t="s">
        <v>146</v>
      </c>
      <c r="B79" s="112">
        <v>4931</v>
      </c>
      <c r="C79" s="112">
        <v>5380</v>
      </c>
      <c r="D79" s="70">
        <v>5373</v>
      </c>
      <c r="E79" s="70">
        <v>5549</v>
      </c>
      <c r="F79" s="70">
        <v>5434</v>
      </c>
      <c r="G79" s="70">
        <v>5414</v>
      </c>
      <c r="H79" s="70">
        <v>5326</v>
      </c>
      <c r="I79" s="70">
        <v>5163</v>
      </c>
      <c r="J79" s="70">
        <v>5237</v>
      </c>
      <c r="K79" s="70">
        <v>5875</v>
      </c>
      <c r="L79" s="70">
        <v>5716</v>
      </c>
      <c r="M79" s="70">
        <v>6226</v>
      </c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</row>
    <row r="80" spans="1:46" x14ac:dyDescent="0.2">
      <c r="A80" s="114" t="s">
        <v>147</v>
      </c>
      <c r="B80" s="116">
        <v>1208</v>
      </c>
      <c r="C80" s="116">
        <v>1191</v>
      </c>
      <c r="D80" s="117">
        <v>1185</v>
      </c>
      <c r="E80" s="117">
        <v>1226</v>
      </c>
      <c r="F80" s="117">
        <v>1239</v>
      </c>
      <c r="G80" s="117">
        <v>1285</v>
      </c>
      <c r="H80" s="117">
        <v>1293</v>
      </c>
      <c r="I80" s="117">
        <v>1297</v>
      </c>
      <c r="J80" s="117">
        <v>1292</v>
      </c>
      <c r="K80" s="117">
        <v>1329</v>
      </c>
      <c r="L80" s="117">
        <v>1288</v>
      </c>
      <c r="M80" s="117">
        <v>1293</v>
      </c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</row>
    <row r="81" spans="1:46" x14ac:dyDescent="0.2">
      <c r="A81" s="162" t="s">
        <v>148</v>
      </c>
      <c r="B81" s="164">
        <v>703</v>
      </c>
      <c r="C81" s="164">
        <v>638</v>
      </c>
      <c r="D81" s="165">
        <v>701</v>
      </c>
      <c r="E81" s="165">
        <v>716</v>
      </c>
      <c r="F81" s="165">
        <v>719</v>
      </c>
      <c r="G81" s="165">
        <v>739</v>
      </c>
      <c r="H81" s="165">
        <v>938</v>
      </c>
      <c r="I81" s="165">
        <v>983</v>
      </c>
      <c r="J81" s="165">
        <v>963</v>
      </c>
      <c r="K81" s="165">
        <v>1180</v>
      </c>
      <c r="L81" s="165">
        <v>1231</v>
      </c>
      <c r="M81" s="165">
        <v>1292</v>
      </c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</row>
    <row r="82" spans="1:46" x14ac:dyDescent="0.2">
      <c r="A82" s="110" t="s">
        <v>149</v>
      </c>
      <c r="B82" s="112">
        <v>1565</v>
      </c>
      <c r="C82" s="112">
        <v>1577</v>
      </c>
      <c r="D82" s="113">
        <v>1780</v>
      </c>
      <c r="E82" s="113">
        <v>1822</v>
      </c>
      <c r="F82" s="113">
        <v>1791</v>
      </c>
      <c r="G82" s="113">
        <v>1812</v>
      </c>
      <c r="H82" s="113">
        <v>1805</v>
      </c>
      <c r="I82" s="113">
        <v>1766</v>
      </c>
      <c r="J82" s="113">
        <v>1763</v>
      </c>
      <c r="K82" s="113">
        <v>1735</v>
      </c>
      <c r="L82" s="113">
        <v>1802</v>
      </c>
      <c r="M82" s="113">
        <v>1845</v>
      </c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</row>
    <row r="83" spans="1:46" x14ac:dyDescent="0.2">
      <c r="A83" s="114" t="s">
        <v>150</v>
      </c>
      <c r="B83" s="116">
        <v>1951</v>
      </c>
      <c r="C83" s="116">
        <v>1960</v>
      </c>
      <c r="D83" s="117">
        <v>1983</v>
      </c>
      <c r="E83" s="117">
        <v>2000</v>
      </c>
      <c r="F83" s="117">
        <v>2028</v>
      </c>
      <c r="G83" s="117">
        <v>2044</v>
      </c>
      <c r="H83" s="117">
        <v>2044</v>
      </c>
      <c r="I83" s="117">
        <v>2065</v>
      </c>
      <c r="J83" s="117">
        <v>2058</v>
      </c>
      <c r="K83" s="117">
        <v>2076</v>
      </c>
      <c r="L83" s="117">
        <v>2075</v>
      </c>
      <c r="M83" s="117">
        <v>2067</v>
      </c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</row>
    <row r="84" spans="1:46" ht="22.5" x14ac:dyDescent="0.2">
      <c r="A84" s="114" t="s">
        <v>151</v>
      </c>
      <c r="B84" s="116">
        <v>13523</v>
      </c>
      <c r="C84" s="116">
        <v>13656</v>
      </c>
      <c r="D84" s="117">
        <v>13641</v>
      </c>
      <c r="E84" s="117">
        <v>13620</v>
      </c>
      <c r="F84" s="117">
        <v>13639</v>
      </c>
      <c r="G84" s="117">
        <v>13601</v>
      </c>
      <c r="H84" s="117">
        <v>13303</v>
      </c>
      <c r="I84" s="117">
        <v>13355</v>
      </c>
      <c r="J84" s="117">
        <v>13213</v>
      </c>
      <c r="K84" s="117">
        <v>13303</v>
      </c>
      <c r="L84" s="117">
        <v>13399</v>
      </c>
      <c r="M84" s="117">
        <v>13240</v>
      </c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</row>
    <row r="85" spans="1:46" x14ac:dyDescent="0.2">
      <c r="A85" s="162" t="s">
        <v>152</v>
      </c>
      <c r="B85" s="164">
        <v>300</v>
      </c>
      <c r="C85" s="164">
        <v>299</v>
      </c>
      <c r="D85" s="165">
        <v>307</v>
      </c>
      <c r="E85" s="165">
        <v>299</v>
      </c>
      <c r="F85" s="165">
        <v>153</v>
      </c>
      <c r="G85" s="165">
        <v>151</v>
      </c>
      <c r="H85" s="165">
        <v>149</v>
      </c>
      <c r="I85" s="165">
        <v>147</v>
      </c>
      <c r="J85" s="165">
        <v>147</v>
      </c>
      <c r="K85" s="165">
        <v>149</v>
      </c>
      <c r="L85" s="165">
        <v>149</v>
      </c>
      <c r="M85" s="165">
        <v>148</v>
      </c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</row>
    <row r="86" spans="1:46" x14ac:dyDescent="0.2">
      <c r="A86" s="110" t="s">
        <v>153</v>
      </c>
      <c r="B86" s="112">
        <v>203</v>
      </c>
      <c r="C86" s="112">
        <v>197</v>
      </c>
      <c r="D86" s="113">
        <v>195</v>
      </c>
      <c r="E86" s="113">
        <v>197</v>
      </c>
      <c r="F86" s="113">
        <v>203</v>
      </c>
      <c r="G86" s="113">
        <v>208</v>
      </c>
      <c r="H86" s="113">
        <v>205</v>
      </c>
      <c r="I86" s="113">
        <v>209</v>
      </c>
      <c r="J86" s="113">
        <v>214</v>
      </c>
      <c r="K86" s="113">
        <v>211</v>
      </c>
      <c r="L86" s="113">
        <v>207</v>
      </c>
      <c r="M86" s="113">
        <v>211</v>
      </c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</row>
    <row r="87" spans="1:46" x14ac:dyDescent="0.2">
      <c r="A87" s="114" t="s">
        <v>154</v>
      </c>
      <c r="B87" s="116">
        <v>892</v>
      </c>
      <c r="C87" s="116">
        <v>905</v>
      </c>
      <c r="D87" s="117">
        <v>912</v>
      </c>
      <c r="E87" s="117">
        <v>898</v>
      </c>
      <c r="F87" s="117">
        <v>927</v>
      </c>
      <c r="G87" s="117">
        <v>911</v>
      </c>
      <c r="H87" s="117">
        <v>926</v>
      </c>
      <c r="I87" s="117">
        <v>962</v>
      </c>
      <c r="J87" s="117">
        <v>985</v>
      </c>
      <c r="K87" s="117">
        <v>1030</v>
      </c>
      <c r="L87" s="117">
        <v>1082</v>
      </c>
      <c r="M87" s="117">
        <v>1085</v>
      </c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</row>
    <row r="88" spans="1:46" ht="22.5" x14ac:dyDescent="0.2">
      <c r="A88" s="114" t="s">
        <v>155</v>
      </c>
      <c r="B88" s="116">
        <v>591</v>
      </c>
      <c r="C88" s="116">
        <v>587</v>
      </c>
      <c r="D88" s="117">
        <v>587</v>
      </c>
      <c r="E88" s="117">
        <v>595</v>
      </c>
      <c r="F88" s="117">
        <v>624</v>
      </c>
      <c r="G88" s="117">
        <v>642</v>
      </c>
      <c r="H88" s="117">
        <v>665</v>
      </c>
      <c r="I88" s="117">
        <v>692</v>
      </c>
      <c r="J88" s="117">
        <v>638</v>
      </c>
      <c r="K88" s="117">
        <v>642</v>
      </c>
      <c r="L88" s="117">
        <v>639</v>
      </c>
      <c r="M88" s="117">
        <v>627</v>
      </c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</row>
    <row r="89" spans="1:46" ht="22.5" x14ac:dyDescent="0.2">
      <c r="A89" s="162" t="s">
        <v>156</v>
      </c>
      <c r="B89" s="164">
        <v>329</v>
      </c>
      <c r="C89" s="164">
        <v>314</v>
      </c>
      <c r="D89" s="165">
        <v>321</v>
      </c>
      <c r="E89" s="165">
        <v>306</v>
      </c>
      <c r="F89" s="165">
        <v>293</v>
      </c>
      <c r="G89" s="165">
        <v>278</v>
      </c>
      <c r="H89" s="165">
        <v>307</v>
      </c>
      <c r="I89" s="165">
        <v>339</v>
      </c>
      <c r="J89" s="165">
        <v>318</v>
      </c>
      <c r="K89" s="165">
        <v>298</v>
      </c>
      <c r="L89" s="165">
        <v>307</v>
      </c>
      <c r="M89" s="165">
        <v>309</v>
      </c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</row>
    <row r="90" spans="1:46" ht="13.5" customHeight="1" x14ac:dyDescent="0.2">
      <c r="A90" s="140" t="s">
        <v>67</v>
      </c>
      <c r="B90" s="123">
        <f t="shared" ref="B90:M90" si="8">SUM(B76:B89)</f>
        <v>41558</v>
      </c>
      <c r="C90" s="123">
        <f t="shared" si="8"/>
        <v>42380</v>
      </c>
      <c r="D90" s="124">
        <f t="shared" si="8"/>
        <v>43474</v>
      </c>
      <c r="E90" s="124">
        <f t="shared" si="8"/>
        <v>43647</v>
      </c>
      <c r="F90" s="124">
        <f t="shared" si="8"/>
        <v>43533</v>
      </c>
      <c r="G90" s="124">
        <f t="shared" si="8"/>
        <v>43929</v>
      </c>
      <c r="H90" s="124">
        <f>SUM(H76:H89)</f>
        <v>43454</v>
      </c>
      <c r="I90" s="124">
        <f>SUM(I76:I89)</f>
        <v>44159</v>
      </c>
      <c r="J90" s="124">
        <f>SUM(J76:J89)</f>
        <v>44577</v>
      </c>
      <c r="K90" s="124">
        <f>SUM(K76:K89)</f>
        <v>45645</v>
      </c>
      <c r="L90" s="124">
        <f>SUM(L76:L89)</f>
        <v>45572</v>
      </c>
      <c r="M90" s="124">
        <f t="shared" si="8"/>
        <v>46006</v>
      </c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</row>
    <row r="91" spans="1:46" ht="15" customHeight="1" x14ac:dyDescent="0.2">
      <c r="A91" s="57"/>
      <c r="B91" s="68"/>
      <c r="C91" s="68"/>
    </row>
    <row r="92" spans="1:46" ht="20.25" x14ac:dyDescent="0.2">
      <c r="A92" s="57" t="s">
        <v>81</v>
      </c>
      <c r="C92" s="57"/>
    </row>
    <row r="93" spans="1:46" ht="11.25" customHeight="1" x14ac:dyDescent="0.2">
      <c r="A93" s="188" t="s">
        <v>72</v>
      </c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27"/>
      <c r="O93" s="27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</row>
    <row r="94" spans="1:46" ht="12.75" x14ac:dyDescent="0.2">
      <c r="A94" s="58" t="s">
        <v>70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27"/>
      <c r="O94" s="27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</row>
    <row r="95" spans="1:46" ht="12.75" x14ac:dyDescent="0.2">
      <c r="A95" s="188" t="s">
        <v>69</v>
      </c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27"/>
      <c r="O95" s="27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</row>
    <row r="96" spans="1:46" ht="12.75" x14ac:dyDescent="0.2">
      <c r="A96" s="188">
        <v>2015</v>
      </c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</row>
    <row r="97" spans="1:46" x14ac:dyDescent="0.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</row>
    <row r="98" spans="1:46" x14ac:dyDescent="0.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</row>
    <row r="99" spans="1:46" ht="11.25" customHeight="1" x14ac:dyDescent="0.2">
      <c r="A99" s="194" t="s">
        <v>58</v>
      </c>
      <c r="B99" s="191">
        <v>2015</v>
      </c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</row>
    <row r="100" spans="1:46" x14ac:dyDescent="0.2">
      <c r="A100" s="192"/>
      <c r="B100" s="169" t="s">
        <v>99</v>
      </c>
      <c r="C100" s="169" t="s">
        <v>100</v>
      </c>
      <c r="D100" s="169" t="s">
        <v>101</v>
      </c>
      <c r="E100" s="169" t="s">
        <v>102</v>
      </c>
      <c r="F100" s="169" t="s">
        <v>103</v>
      </c>
      <c r="G100" s="169" t="s">
        <v>104</v>
      </c>
      <c r="H100" s="169" t="s">
        <v>105</v>
      </c>
      <c r="I100" s="169" t="s">
        <v>106</v>
      </c>
      <c r="J100" s="169" t="s">
        <v>107</v>
      </c>
      <c r="K100" s="169" t="s">
        <v>108</v>
      </c>
      <c r="L100" s="169" t="s">
        <v>109</v>
      </c>
      <c r="M100" s="169" t="s">
        <v>78</v>
      </c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</row>
    <row r="101" spans="1:46" ht="22.5" x14ac:dyDescent="0.2">
      <c r="A101" s="114" t="s">
        <v>166</v>
      </c>
      <c r="B101" s="116">
        <v>45644</v>
      </c>
      <c r="C101" s="116">
        <v>46446</v>
      </c>
      <c r="D101" s="117">
        <v>46399</v>
      </c>
      <c r="E101" s="117">
        <v>45880</v>
      </c>
      <c r="F101" s="117">
        <v>45463</v>
      </c>
      <c r="G101" s="117">
        <v>45011</v>
      </c>
      <c r="H101" s="117">
        <v>42041</v>
      </c>
      <c r="I101" s="117">
        <v>44331</v>
      </c>
      <c r="J101" s="117">
        <v>46238</v>
      </c>
      <c r="K101" s="117">
        <v>46747</v>
      </c>
      <c r="L101" s="117">
        <v>47087</v>
      </c>
      <c r="M101" s="117">
        <v>43327</v>
      </c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</row>
    <row r="102" spans="1:46" ht="13.5" customHeight="1" x14ac:dyDescent="0.2">
      <c r="A102" s="140" t="s">
        <v>67</v>
      </c>
      <c r="B102" s="123">
        <f t="shared" ref="B102:M102" si="9">SUM(B101:B101)</f>
        <v>45644</v>
      </c>
      <c r="C102" s="123">
        <f t="shared" si="9"/>
        <v>46446</v>
      </c>
      <c r="D102" s="124">
        <f t="shared" si="9"/>
        <v>46399</v>
      </c>
      <c r="E102" s="124">
        <f t="shared" si="9"/>
        <v>45880</v>
      </c>
      <c r="F102" s="124">
        <f t="shared" si="9"/>
        <v>45463</v>
      </c>
      <c r="G102" s="124">
        <f t="shared" si="9"/>
        <v>45011</v>
      </c>
      <c r="H102" s="124">
        <f>SUM(H101:H101)</f>
        <v>42041</v>
      </c>
      <c r="I102" s="124">
        <f>SUM(I101:I101)</f>
        <v>44331</v>
      </c>
      <c r="J102" s="124">
        <f>SUM(J101:J101)</f>
        <v>46238</v>
      </c>
      <c r="K102" s="124">
        <f>SUM(K101:K101)</f>
        <v>46747</v>
      </c>
      <c r="L102" s="124">
        <f>SUM(L101:L101)</f>
        <v>47087</v>
      </c>
      <c r="M102" s="124">
        <f t="shared" si="9"/>
        <v>43327</v>
      </c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</row>
    <row r="105" spans="1:46" x14ac:dyDescent="0.2">
      <c r="A105" s="194" t="s">
        <v>60</v>
      </c>
      <c r="B105" s="191">
        <v>2015</v>
      </c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</row>
    <row r="106" spans="1:46" x14ac:dyDescent="0.2">
      <c r="A106" s="194"/>
      <c r="B106" s="169" t="s">
        <v>99</v>
      </c>
      <c r="C106" s="169" t="s">
        <v>100</v>
      </c>
      <c r="D106" s="169" t="s">
        <v>101</v>
      </c>
      <c r="E106" s="169" t="s">
        <v>102</v>
      </c>
      <c r="F106" s="169" t="s">
        <v>103</v>
      </c>
      <c r="G106" s="169" t="s">
        <v>104</v>
      </c>
      <c r="H106" s="169" t="s">
        <v>105</v>
      </c>
      <c r="I106" s="169" t="s">
        <v>106</v>
      </c>
      <c r="J106" s="169" t="s">
        <v>107</v>
      </c>
      <c r="K106" s="169" t="s">
        <v>108</v>
      </c>
      <c r="L106" s="169" t="s">
        <v>109</v>
      </c>
      <c r="M106" s="169" t="s">
        <v>78</v>
      </c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</row>
    <row r="107" spans="1:46" x14ac:dyDescent="0.2">
      <c r="A107" s="102" t="s">
        <v>157</v>
      </c>
      <c r="B107" s="104">
        <v>2523</v>
      </c>
      <c r="C107" s="104">
        <v>2565</v>
      </c>
      <c r="D107" s="105">
        <v>2585</v>
      </c>
      <c r="E107" s="105">
        <v>2576</v>
      </c>
      <c r="F107" s="105">
        <v>2575</v>
      </c>
      <c r="G107" s="105">
        <v>2579</v>
      </c>
      <c r="H107" s="105">
        <v>2586</v>
      </c>
      <c r="I107" s="105">
        <v>2592</v>
      </c>
      <c r="J107" s="105">
        <v>2623</v>
      </c>
      <c r="K107" s="105">
        <v>2611</v>
      </c>
      <c r="L107" s="105">
        <v>2627</v>
      </c>
      <c r="M107" s="105">
        <v>2596</v>
      </c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</row>
    <row r="108" spans="1:46" x14ac:dyDescent="0.2">
      <c r="A108" s="114" t="s">
        <v>158</v>
      </c>
      <c r="B108" s="116">
        <v>13271</v>
      </c>
      <c r="C108" s="116">
        <v>13280</v>
      </c>
      <c r="D108" s="117">
        <v>13366</v>
      </c>
      <c r="E108" s="117">
        <v>13395</v>
      </c>
      <c r="F108" s="117">
        <v>13470</v>
      </c>
      <c r="G108" s="117">
        <v>13485</v>
      </c>
      <c r="H108" s="117">
        <v>13628</v>
      </c>
      <c r="I108" s="117">
        <v>13564</v>
      </c>
      <c r="J108" s="117">
        <v>13614</v>
      </c>
      <c r="K108" s="117">
        <v>13714</v>
      </c>
      <c r="L108" s="117">
        <v>13771</v>
      </c>
      <c r="M108" s="117">
        <v>13741</v>
      </c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</row>
    <row r="109" spans="1:46" x14ac:dyDescent="0.2">
      <c r="A109" s="110" t="s">
        <v>159</v>
      </c>
      <c r="B109" s="112">
        <v>4625</v>
      </c>
      <c r="C109" s="112">
        <v>4687</v>
      </c>
      <c r="D109" s="113">
        <v>4702</v>
      </c>
      <c r="E109" s="113">
        <v>4703</v>
      </c>
      <c r="F109" s="113">
        <v>4724</v>
      </c>
      <c r="G109" s="113">
        <v>4772</v>
      </c>
      <c r="H109" s="113">
        <v>4812</v>
      </c>
      <c r="I109" s="113">
        <v>4834</v>
      </c>
      <c r="J109" s="113">
        <v>4806</v>
      </c>
      <c r="K109" s="113">
        <v>4843</v>
      </c>
      <c r="L109" s="113">
        <v>4802</v>
      </c>
      <c r="M109" s="113">
        <v>4683</v>
      </c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</row>
    <row r="110" spans="1:46" x14ac:dyDescent="0.2">
      <c r="A110" s="114" t="s">
        <v>160</v>
      </c>
      <c r="B110" s="116">
        <v>636</v>
      </c>
      <c r="C110" s="116">
        <v>631</v>
      </c>
      <c r="D110" s="117">
        <v>628</v>
      </c>
      <c r="E110" s="117">
        <v>631</v>
      </c>
      <c r="F110" s="117">
        <v>641</v>
      </c>
      <c r="G110" s="117">
        <v>627</v>
      </c>
      <c r="H110" s="117">
        <v>626</v>
      </c>
      <c r="I110" s="117">
        <v>635</v>
      </c>
      <c r="J110" s="117">
        <v>638</v>
      </c>
      <c r="K110" s="117">
        <v>640</v>
      </c>
      <c r="L110" s="117">
        <v>639</v>
      </c>
      <c r="M110" s="117">
        <v>620</v>
      </c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</row>
    <row r="111" spans="1:46" ht="13.5" customHeight="1" x14ac:dyDescent="0.2">
      <c r="A111" s="140" t="s">
        <v>67</v>
      </c>
      <c r="B111" s="123">
        <f t="shared" ref="B111:M111" si="10">SUM(B107:B110)</f>
        <v>21055</v>
      </c>
      <c r="C111" s="123">
        <f t="shared" si="10"/>
        <v>21163</v>
      </c>
      <c r="D111" s="124">
        <f t="shared" si="10"/>
        <v>21281</v>
      </c>
      <c r="E111" s="124">
        <f t="shared" si="10"/>
        <v>21305</v>
      </c>
      <c r="F111" s="124">
        <f t="shared" si="10"/>
        <v>21410</v>
      </c>
      <c r="G111" s="124">
        <f t="shared" si="10"/>
        <v>21463</v>
      </c>
      <c r="H111" s="124">
        <f>SUM(H107:H110)</f>
        <v>21652</v>
      </c>
      <c r="I111" s="124">
        <f>SUM(I107:I110)</f>
        <v>21625</v>
      </c>
      <c r="J111" s="124">
        <f>SUM(J107:J110)</f>
        <v>21681</v>
      </c>
      <c r="K111" s="124">
        <f>SUM(K107:K110)</f>
        <v>21808</v>
      </c>
      <c r="L111" s="124">
        <f>SUM(L107:L110)</f>
        <v>21839</v>
      </c>
      <c r="M111" s="124">
        <f t="shared" si="10"/>
        <v>21640</v>
      </c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</row>
    <row r="114" spans="1:46" ht="11.25" customHeight="1" x14ac:dyDescent="0.2">
      <c r="A114" s="194" t="s">
        <v>11</v>
      </c>
      <c r="B114" s="191">
        <v>2015</v>
      </c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</row>
    <row r="115" spans="1:46" x14ac:dyDescent="0.2">
      <c r="A115" s="194"/>
      <c r="B115" s="169" t="s">
        <v>99</v>
      </c>
      <c r="C115" s="169" t="s">
        <v>100</v>
      </c>
      <c r="D115" s="169" t="s">
        <v>101</v>
      </c>
      <c r="E115" s="169" t="s">
        <v>102</v>
      </c>
      <c r="F115" s="169" t="s">
        <v>103</v>
      </c>
      <c r="G115" s="169" t="s">
        <v>104</v>
      </c>
      <c r="H115" s="169" t="s">
        <v>105</v>
      </c>
      <c r="I115" s="169" t="s">
        <v>106</v>
      </c>
      <c r="J115" s="169" t="s">
        <v>107</v>
      </c>
      <c r="K115" s="169" t="s">
        <v>108</v>
      </c>
      <c r="L115" s="169" t="s">
        <v>109</v>
      </c>
      <c r="M115" s="169" t="s">
        <v>78</v>
      </c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</row>
    <row r="116" spans="1:46" ht="22.5" x14ac:dyDescent="0.2">
      <c r="A116" s="102" t="s">
        <v>161</v>
      </c>
      <c r="B116" s="104">
        <v>4014</v>
      </c>
      <c r="C116" s="104">
        <v>4084</v>
      </c>
      <c r="D116" s="105">
        <v>3959</v>
      </c>
      <c r="E116" s="105">
        <v>3994</v>
      </c>
      <c r="F116" s="105">
        <v>3963</v>
      </c>
      <c r="G116" s="105">
        <v>3892</v>
      </c>
      <c r="H116" s="105">
        <v>3925</v>
      </c>
      <c r="I116" s="105">
        <v>4105</v>
      </c>
      <c r="J116" s="105">
        <v>4113</v>
      </c>
      <c r="K116" s="105">
        <v>4176</v>
      </c>
      <c r="L116" s="105">
        <v>4240</v>
      </c>
      <c r="M116" s="60">
        <v>4214</v>
      </c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</row>
    <row r="117" spans="1:46" x14ac:dyDescent="0.2">
      <c r="A117" s="158" t="s">
        <v>162</v>
      </c>
      <c r="B117" s="160">
        <v>2553</v>
      </c>
      <c r="C117" s="160">
        <v>2564</v>
      </c>
      <c r="D117" s="161">
        <v>2584</v>
      </c>
      <c r="E117" s="161">
        <v>2572</v>
      </c>
      <c r="F117" s="161">
        <v>2582</v>
      </c>
      <c r="G117" s="161">
        <v>2590</v>
      </c>
      <c r="H117" s="161">
        <v>2558</v>
      </c>
      <c r="I117" s="161">
        <v>2588</v>
      </c>
      <c r="J117" s="161">
        <v>2592</v>
      </c>
      <c r="K117" s="161">
        <v>2602</v>
      </c>
      <c r="L117" s="161">
        <v>2623</v>
      </c>
      <c r="M117" s="105">
        <v>2616</v>
      </c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</row>
    <row r="118" spans="1:46" ht="13.5" customHeight="1" x14ac:dyDescent="0.2">
      <c r="A118" s="140" t="s">
        <v>67</v>
      </c>
      <c r="B118" s="123">
        <f t="shared" ref="B118:M118" si="11">SUM(B116:B117)</f>
        <v>6567</v>
      </c>
      <c r="C118" s="123">
        <f t="shared" si="11"/>
        <v>6648</v>
      </c>
      <c r="D118" s="124">
        <f t="shared" si="11"/>
        <v>6543</v>
      </c>
      <c r="E118" s="124">
        <f t="shared" si="11"/>
        <v>6566</v>
      </c>
      <c r="F118" s="124">
        <f t="shared" si="11"/>
        <v>6545</v>
      </c>
      <c r="G118" s="124">
        <f t="shared" si="11"/>
        <v>6482</v>
      </c>
      <c r="H118" s="124">
        <f>SUM(H116:H117)</f>
        <v>6483</v>
      </c>
      <c r="I118" s="124">
        <f>SUM(I116:I117)</f>
        <v>6693</v>
      </c>
      <c r="J118" s="124">
        <f>SUM(J116:J117)</f>
        <v>6705</v>
      </c>
      <c r="K118" s="124">
        <f>SUM(K116:K117)</f>
        <v>6778</v>
      </c>
      <c r="L118" s="124">
        <f>SUM(L116:L117)</f>
        <v>6863</v>
      </c>
      <c r="M118" s="124">
        <f t="shared" si="11"/>
        <v>6830</v>
      </c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</row>
    <row r="121" spans="1:46" x14ac:dyDescent="0.2">
      <c r="A121" s="194" t="s">
        <v>71</v>
      </c>
      <c r="B121" s="191">
        <v>2015</v>
      </c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</row>
    <row r="122" spans="1:46" x14ac:dyDescent="0.2">
      <c r="A122" s="192"/>
      <c r="B122" s="169" t="s">
        <v>99</v>
      </c>
      <c r="C122" s="169" t="s">
        <v>100</v>
      </c>
      <c r="D122" s="169" t="s">
        <v>101</v>
      </c>
      <c r="E122" s="169" t="s">
        <v>102</v>
      </c>
      <c r="F122" s="169" t="s">
        <v>103</v>
      </c>
      <c r="G122" s="169" t="s">
        <v>104</v>
      </c>
      <c r="H122" s="169" t="s">
        <v>105</v>
      </c>
      <c r="I122" s="169" t="s">
        <v>106</v>
      </c>
      <c r="J122" s="169" t="s">
        <v>107</v>
      </c>
      <c r="K122" s="169" t="s">
        <v>108</v>
      </c>
      <c r="L122" s="169" t="s">
        <v>109</v>
      </c>
      <c r="M122" s="169" t="s">
        <v>78</v>
      </c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</row>
    <row r="123" spans="1:46" x14ac:dyDescent="0.2">
      <c r="A123" s="114" t="s">
        <v>163</v>
      </c>
      <c r="B123" s="116">
        <v>545</v>
      </c>
      <c r="C123" s="116">
        <v>536</v>
      </c>
      <c r="D123" s="117">
        <v>562</v>
      </c>
      <c r="E123" s="117">
        <v>524</v>
      </c>
      <c r="F123" s="117">
        <v>497</v>
      </c>
      <c r="G123" s="117">
        <v>495</v>
      </c>
      <c r="H123" s="117">
        <v>480</v>
      </c>
      <c r="I123" s="117">
        <v>480</v>
      </c>
      <c r="J123" s="117">
        <v>472</v>
      </c>
      <c r="K123" s="117">
        <v>480</v>
      </c>
      <c r="L123" s="117">
        <v>462</v>
      </c>
      <c r="M123" s="117">
        <v>450</v>
      </c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</row>
    <row r="124" spans="1:46" x14ac:dyDescent="0.2">
      <c r="A124" s="110" t="s">
        <v>164</v>
      </c>
      <c r="B124" s="112">
        <v>31340</v>
      </c>
      <c r="C124" s="112">
        <v>31690</v>
      </c>
      <c r="D124" s="113">
        <v>31914</v>
      </c>
      <c r="E124" s="113">
        <v>32570</v>
      </c>
      <c r="F124" s="113">
        <v>31887</v>
      </c>
      <c r="G124" s="113">
        <v>31952</v>
      </c>
      <c r="H124" s="113">
        <v>32353</v>
      </c>
      <c r="I124" s="113">
        <v>32050</v>
      </c>
      <c r="J124" s="113">
        <v>31729</v>
      </c>
      <c r="K124" s="113">
        <v>31469</v>
      </c>
      <c r="L124" s="113">
        <v>31739</v>
      </c>
      <c r="M124" s="113">
        <v>31630</v>
      </c>
      <c r="W124" s="120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</row>
    <row r="125" spans="1:46" x14ac:dyDescent="0.2">
      <c r="A125" s="114" t="s">
        <v>165</v>
      </c>
      <c r="B125" s="116">
        <v>147623</v>
      </c>
      <c r="C125" s="116">
        <v>147788</v>
      </c>
      <c r="D125" s="117">
        <v>147969</v>
      </c>
      <c r="E125" s="117">
        <v>147898</v>
      </c>
      <c r="F125" s="117">
        <v>148869</v>
      </c>
      <c r="G125" s="117">
        <v>148255</v>
      </c>
      <c r="H125" s="117">
        <v>146856</v>
      </c>
      <c r="I125" s="117">
        <v>146087</v>
      </c>
      <c r="J125" s="117">
        <v>146109</v>
      </c>
      <c r="K125" s="117">
        <v>142256</v>
      </c>
      <c r="L125" s="117">
        <v>143525</v>
      </c>
      <c r="M125" s="117">
        <v>143962</v>
      </c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</row>
    <row r="126" spans="1:46" ht="13.5" customHeight="1" x14ac:dyDescent="0.2">
      <c r="A126" s="140" t="s">
        <v>67</v>
      </c>
      <c r="B126" s="123">
        <f t="shared" ref="B126:M126" si="12">SUM(B123:B125)</f>
        <v>179508</v>
      </c>
      <c r="C126" s="123">
        <f t="shared" si="12"/>
        <v>180014</v>
      </c>
      <c r="D126" s="124">
        <f t="shared" si="12"/>
        <v>180445</v>
      </c>
      <c r="E126" s="124">
        <f t="shared" si="12"/>
        <v>180992</v>
      </c>
      <c r="F126" s="124">
        <f t="shared" si="12"/>
        <v>181253</v>
      </c>
      <c r="G126" s="124">
        <f t="shared" si="12"/>
        <v>180702</v>
      </c>
      <c r="H126" s="124">
        <f>SUM(H123:H125)</f>
        <v>179689</v>
      </c>
      <c r="I126" s="124">
        <f>SUM(I123:I125)</f>
        <v>178617</v>
      </c>
      <c r="J126" s="124">
        <f>SUM(J123:J125)</f>
        <v>178310</v>
      </c>
      <c r="K126" s="124">
        <f>SUM(K123:K125)</f>
        <v>174205</v>
      </c>
      <c r="L126" s="124">
        <f>SUM(L123:L125)</f>
        <v>175726</v>
      </c>
      <c r="M126" s="124">
        <f t="shared" si="12"/>
        <v>176042</v>
      </c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</row>
    <row r="129" spans="1:46" ht="11.25" customHeight="1" x14ac:dyDescent="0.2">
      <c r="A129" s="194" t="s">
        <v>13</v>
      </c>
      <c r="B129" s="191">
        <v>2015</v>
      </c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</row>
    <row r="130" spans="1:46" x14ac:dyDescent="0.2">
      <c r="A130" s="192"/>
      <c r="B130" s="169" t="s">
        <v>99</v>
      </c>
      <c r="C130" s="169" t="s">
        <v>100</v>
      </c>
      <c r="D130" s="169" t="s">
        <v>101</v>
      </c>
      <c r="E130" s="169" t="s">
        <v>102</v>
      </c>
      <c r="F130" s="169" t="s">
        <v>103</v>
      </c>
      <c r="G130" s="169" t="s">
        <v>104</v>
      </c>
      <c r="H130" s="169" t="s">
        <v>105</v>
      </c>
      <c r="I130" s="169" t="s">
        <v>106</v>
      </c>
      <c r="J130" s="169" t="s">
        <v>107</v>
      </c>
      <c r="K130" s="169" t="s">
        <v>108</v>
      </c>
      <c r="L130" s="169" t="s">
        <v>109</v>
      </c>
      <c r="M130" s="169" t="s">
        <v>78</v>
      </c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</row>
    <row r="131" spans="1:46" ht="22.5" x14ac:dyDescent="0.2">
      <c r="A131" s="114" t="s">
        <v>13</v>
      </c>
      <c r="B131" s="116">
        <v>131</v>
      </c>
      <c r="C131" s="116">
        <v>132</v>
      </c>
      <c r="D131" s="117">
        <v>132</v>
      </c>
      <c r="E131" s="117">
        <v>130</v>
      </c>
      <c r="F131" s="117">
        <v>131</v>
      </c>
      <c r="G131" s="117">
        <v>138</v>
      </c>
      <c r="H131" s="117">
        <v>136</v>
      </c>
      <c r="I131" s="117">
        <v>136</v>
      </c>
      <c r="J131" s="117">
        <v>136</v>
      </c>
      <c r="K131" s="117">
        <v>136</v>
      </c>
      <c r="L131" s="117">
        <v>136</v>
      </c>
      <c r="M131" s="117">
        <v>138</v>
      </c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</row>
    <row r="132" spans="1:46" ht="13.5" customHeight="1" x14ac:dyDescent="0.2">
      <c r="A132" s="140" t="s">
        <v>67</v>
      </c>
      <c r="B132" s="123">
        <f t="shared" ref="B132:M132" si="13">SUM(B131:B131)</f>
        <v>131</v>
      </c>
      <c r="C132" s="123">
        <f t="shared" si="13"/>
        <v>132</v>
      </c>
      <c r="D132" s="124">
        <f t="shared" si="13"/>
        <v>132</v>
      </c>
      <c r="E132" s="124">
        <f t="shared" si="13"/>
        <v>130</v>
      </c>
      <c r="F132" s="124">
        <f t="shared" si="13"/>
        <v>131</v>
      </c>
      <c r="G132" s="124">
        <f t="shared" si="13"/>
        <v>138</v>
      </c>
      <c r="H132" s="124">
        <f>SUM(H131:H131)</f>
        <v>136</v>
      </c>
      <c r="I132" s="124">
        <f>SUM(I131:I131)</f>
        <v>136</v>
      </c>
      <c r="J132" s="124">
        <f>SUM(J131:J131)</f>
        <v>136</v>
      </c>
      <c r="K132" s="124">
        <f>SUM(K131:K131)</f>
        <v>136</v>
      </c>
      <c r="L132" s="124">
        <f>SUM(L131:L131)</f>
        <v>136</v>
      </c>
      <c r="M132" s="124">
        <f t="shared" si="13"/>
        <v>138</v>
      </c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</row>
    <row r="133" spans="1:46" ht="8.25" customHeight="1" x14ac:dyDescent="0.2"/>
    <row r="134" spans="1:46" s="32" customFormat="1" x14ac:dyDescent="0.2">
      <c r="A134" s="73" t="s">
        <v>77</v>
      </c>
      <c r="B134" s="74">
        <f t="shared" ref="B134:M134" si="14">+B11+B17+B23+B32+B43+B56+B62+B72+B90+B102+B111+B118+B126+B132</f>
        <v>542160</v>
      </c>
      <c r="C134" s="74">
        <f t="shared" si="14"/>
        <v>545896</v>
      </c>
      <c r="D134" s="75">
        <f t="shared" si="14"/>
        <v>548335</v>
      </c>
      <c r="E134" s="75">
        <f t="shared" si="14"/>
        <v>547388</v>
      </c>
      <c r="F134" s="75">
        <f t="shared" si="14"/>
        <v>544913</v>
      </c>
      <c r="G134" s="75">
        <f>+G11+G17+G23+G32+G43+G56+G62+G72+G90+G102+G111+G118+G126+G132</f>
        <v>544304</v>
      </c>
      <c r="H134" s="75">
        <f t="shared" si="14"/>
        <v>542775</v>
      </c>
      <c r="I134" s="75">
        <f t="shared" si="14"/>
        <v>546222</v>
      </c>
      <c r="J134" s="75">
        <f t="shared" si="14"/>
        <v>548838</v>
      </c>
      <c r="K134" s="75">
        <f t="shared" si="14"/>
        <v>548964</v>
      </c>
      <c r="L134" s="75">
        <f t="shared" si="14"/>
        <v>555209</v>
      </c>
      <c r="M134" s="75">
        <f t="shared" si="14"/>
        <v>551836</v>
      </c>
    </row>
    <row r="136" spans="1:46" x14ac:dyDescent="0.2">
      <c r="A136" s="71" t="s">
        <v>110</v>
      </c>
    </row>
  </sheetData>
  <mergeCells count="38">
    <mergeCell ref="A14:A15"/>
    <mergeCell ref="B14:M14"/>
    <mergeCell ref="A2:M2"/>
    <mergeCell ref="A4:M4"/>
    <mergeCell ref="A5:M5"/>
    <mergeCell ref="A8:A9"/>
    <mergeCell ref="B8:M8"/>
    <mergeCell ref="A20:A21"/>
    <mergeCell ref="B20:M20"/>
    <mergeCell ref="A26:A27"/>
    <mergeCell ref="B26:M26"/>
    <mergeCell ref="A35:A36"/>
    <mergeCell ref="B35:M35"/>
    <mergeCell ref="A47:M47"/>
    <mergeCell ref="A49:M49"/>
    <mergeCell ref="A50:M50"/>
    <mergeCell ref="A51:M51"/>
    <mergeCell ref="A53:A54"/>
    <mergeCell ref="B53:M53"/>
    <mergeCell ref="A105:A106"/>
    <mergeCell ref="B105:M105"/>
    <mergeCell ref="A58:A59"/>
    <mergeCell ref="B58:M58"/>
    <mergeCell ref="A64:A65"/>
    <mergeCell ref="B64:M64"/>
    <mergeCell ref="A74:A75"/>
    <mergeCell ref="B74:M74"/>
    <mergeCell ref="A93:M93"/>
    <mergeCell ref="A95:M95"/>
    <mergeCell ref="A96:M96"/>
    <mergeCell ref="A99:A100"/>
    <mergeCell ref="B99:M99"/>
    <mergeCell ref="A114:A115"/>
    <mergeCell ref="B114:M114"/>
    <mergeCell ref="A121:A122"/>
    <mergeCell ref="B121:M121"/>
    <mergeCell ref="A129:A130"/>
    <mergeCell ref="B129:M129"/>
  </mergeCells>
  <pageMargins left="0.7" right="0.7" top="0.75" bottom="0.75" header="0.3" footer="0.3"/>
  <pageSetup orientation="portrait" horizontalDpi="4294967294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6"/>
  <sheetViews>
    <sheetView workbookViewId="0">
      <selection activeCell="L143" sqref="L143"/>
    </sheetView>
  </sheetViews>
  <sheetFormatPr baseColWidth="10" defaultColWidth="7.5703125" defaultRowHeight="11.25" x14ac:dyDescent="0.2"/>
  <cols>
    <col min="1" max="1" width="48.85546875" style="25" customWidth="1"/>
    <col min="2" max="13" width="8" style="25" customWidth="1"/>
    <col min="14" max="16384" width="7.5703125" style="25"/>
  </cols>
  <sheetData>
    <row r="1" spans="1:46" ht="20.25" x14ac:dyDescent="0.2">
      <c r="A1" s="57" t="s">
        <v>81</v>
      </c>
    </row>
    <row r="2" spans="1:46" ht="11.25" customHeight="1" x14ac:dyDescent="0.2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27"/>
      <c r="O2" s="27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1:46" ht="12.75" x14ac:dyDescent="0.2">
      <c r="A3" s="58" t="s">
        <v>70</v>
      </c>
      <c r="B3" s="58"/>
      <c r="C3" s="27"/>
      <c r="D3" s="58"/>
      <c r="E3" s="58"/>
      <c r="F3" s="58"/>
      <c r="G3" s="58"/>
      <c r="H3" s="58"/>
      <c r="I3" s="58"/>
      <c r="J3" s="58"/>
      <c r="K3" s="58"/>
      <c r="L3" s="58"/>
      <c r="M3" s="58"/>
      <c r="N3" s="27"/>
      <c r="O3" s="27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</row>
    <row r="4" spans="1:46" ht="12.75" x14ac:dyDescent="0.2">
      <c r="A4" s="188" t="s">
        <v>69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27"/>
      <c r="O4" s="27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</row>
    <row r="5" spans="1:46" ht="12.75" x14ac:dyDescent="0.2">
      <c r="A5" s="188">
        <v>2016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</row>
    <row r="6" spans="1:46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</row>
    <row r="7" spans="1:46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</row>
    <row r="8" spans="1:46" ht="11.25" customHeight="1" x14ac:dyDescent="0.2">
      <c r="A8" s="194" t="s">
        <v>20</v>
      </c>
      <c r="B8" s="191">
        <v>2016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</row>
    <row r="9" spans="1:46" x14ac:dyDescent="0.2">
      <c r="A9" s="194"/>
      <c r="B9" s="169" t="s">
        <v>99</v>
      </c>
      <c r="C9" s="169" t="s">
        <v>100</v>
      </c>
      <c r="D9" s="169" t="s">
        <v>101</v>
      </c>
      <c r="E9" s="169" t="s">
        <v>102</v>
      </c>
      <c r="F9" s="169" t="s">
        <v>103</v>
      </c>
      <c r="G9" s="169" t="s">
        <v>104</v>
      </c>
      <c r="H9" s="169" t="s">
        <v>105</v>
      </c>
      <c r="I9" s="169" t="s">
        <v>106</v>
      </c>
      <c r="J9" s="169" t="s">
        <v>107</v>
      </c>
      <c r="K9" s="169" t="s">
        <v>108</v>
      </c>
      <c r="L9" s="169" t="s">
        <v>109</v>
      </c>
      <c r="M9" s="169" t="s">
        <v>78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</row>
    <row r="10" spans="1:46" ht="12.75" customHeight="1" x14ac:dyDescent="0.2">
      <c r="A10" s="59" t="s">
        <v>17</v>
      </c>
      <c r="B10" s="77">
        <v>14405</v>
      </c>
      <c r="C10" s="77">
        <v>14699</v>
      </c>
      <c r="D10" s="77">
        <v>14529</v>
      </c>
      <c r="E10" s="77">
        <v>14602</v>
      </c>
      <c r="F10" s="60">
        <v>14584</v>
      </c>
      <c r="G10" s="60">
        <v>15325</v>
      </c>
      <c r="H10" s="60">
        <v>14677</v>
      </c>
      <c r="I10" s="60">
        <v>14683</v>
      </c>
      <c r="J10" s="60">
        <v>14604</v>
      </c>
      <c r="K10" s="60">
        <v>14615</v>
      </c>
      <c r="L10" s="60">
        <v>15528</v>
      </c>
      <c r="M10" s="60">
        <v>15494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</row>
    <row r="11" spans="1:46" ht="13.5" customHeight="1" x14ac:dyDescent="0.2">
      <c r="A11" s="121" t="s">
        <v>67</v>
      </c>
      <c r="B11" s="125">
        <f t="shared" ref="B11:M11" si="0">SUM(B10:B10)</f>
        <v>14405</v>
      </c>
      <c r="C11" s="125">
        <f t="shared" si="0"/>
        <v>14699</v>
      </c>
      <c r="D11" s="122">
        <f t="shared" si="0"/>
        <v>14529</v>
      </c>
      <c r="E11" s="122">
        <f t="shared" si="0"/>
        <v>14602</v>
      </c>
      <c r="F11" s="122">
        <f t="shared" si="0"/>
        <v>14584</v>
      </c>
      <c r="G11" s="122">
        <f t="shared" si="0"/>
        <v>15325</v>
      </c>
      <c r="H11" s="122">
        <f>SUM(H10:H10)</f>
        <v>14677</v>
      </c>
      <c r="I11" s="122">
        <f>SUM(I10:I10)</f>
        <v>14683</v>
      </c>
      <c r="J11" s="122">
        <f>SUM(J10:J10)</f>
        <v>14604</v>
      </c>
      <c r="K11" s="122">
        <f>SUM(K10:K10)</f>
        <v>14615</v>
      </c>
      <c r="L11" s="122">
        <f>SUM(L10:L10)</f>
        <v>15528</v>
      </c>
      <c r="M11" s="122">
        <f t="shared" si="0"/>
        <v>15494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</row>
    <row r="12" spans="1:46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</row>
    <row r="13" spans="1:46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</row>
    <row r="14" spans="1:46" ht="11.25" customHeight="1" x14ac:dyDescent="0.2">
      <c r="A14" s="194" t="s">
        <v>21</v>
      </c>
      <c r="B14" s="191">
        <v>2016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</row>
    <row r="15" spans="1:46" x14ac:dyDescent="0.2">
      <c r="A15" s="194"/>
      <c r="B15" s="172" t="s">
        <v>99</v>
      </c>
      <c r="C15" s="172" t="s">
        <v>100</v>
      </c>
      <c r="D15" s="172" t="s">
        <v>101</v>
      </c>
      <c r="E15" s="172" t="s">
        <v>102</v>
      </c>
      <c r="F15" s="172" t="s">
        <v>103</v>
      </c>
      <c r="G15" s="172" t="s">
        <v>104</v>
      </c>
      <c r="H15" s="172" t="s">
        <v>105</v>
      </c>
      <c r="I15" s="172" t="s">
        <v>106</v>
      </c>
      <c r="J15" s="172" t="s">
        <v>107</v>
      </c>
      <c r="K15" s="172" t="s">
        <v>108</v>
      </c>
      <c r="L15" s="172" t="s">
        <v>109</v>
      </c>
      <c r="M15" s="172" t="s">
        <v>78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</row>
    <row r="16" spans="1:46" ht="12.75" customHeight="1" x14ac:dyDescent="0.2">
      <c r="A16" s="102" t="s">
        <v>18</v>
      </c>
      <c r="B16" s="173">
        <v>5875</v>
      </c>
      <c r="C16" s="173">
        <v>5856</v>
      </c>
      <c r="D16" s="173">
        <v>5874</v>
      </c>
      <c r="E16" s="173">
        <v>5866</v>
      </c>
      <c r="F16" s="171">
        <v>5906</v>
      </c>
      <c r="G16" s="171">
        <v>5843</v>
      </c>
      <c r="H16" s="171">
        <v>5763</v>
      </c>
      <c r="I16" s="171">
        <v>5891</v>
      </c>
      <c r="J16" s="171">
        <v>5927</v>
      </c>
      <c r="K16" s="171">
        <v>5987</v>
      </c>
      <c r="L16" s="171">
        <v>5985</v>
      </c>
      <c r="M16" s="171">
        <v>5961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</row>
    <row r="17" spans="1:46" ht="13.5" customHeight="1" x14ac:dyDescent="0.2">
      <c r="A17" s="140" t="s">
        <v>67</v>
      </c>
      <c r="B17" s="125">
        <f t="shared" ref="B17:M17" si="1">SUM(B16:B16)</f>
        <v>5875</v>
      </c>
      <c r="C17" s="125">
        <f t="shared" si="1"/>
        <v>5856</v>
      </c>
      <c r="D17" s="122">
        <f t="shared" si="1"/>
        <v>5874</v>
      </c>
      <c r="E17" s="122">
        <f t="shared" si="1"/>
        <v>5866</v>
      </c>
      <c r="F17" s="122">
        <f t="shared" si="1"/>
        <v>5906</v>
      </c>
      <c r="G17" s="122">
        <f t="shared" si="1"/>
        <v>5843</v>
      </c>
      <c r="H17" s="122">
        <f>SUM(H16:H16)</f>
        <v>5763</v>
      </c>
      <c r="I17" s="122">
        <f>SUM(I16:I16)</f>
        <v>5891</v>
      </c>
      <c r="J17" s="122">
        <f>SUM(J16:J16)</f>
        <v>5927</v>
      </c>
      <c r="K17" s="122">
        <f>SUM(K16:K16)</f>
        <v>5987</v>
      </c>
      <c r="L17" s="122">
        <f>SUM(L16:L16)</f>
        <v>5985</v>
      </c>
      <c r="M17" s="122">
        <f t="shared" si="1"/>
        <v>5961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</row>
    <row r="18" spans="1:46" x14ac:dyDescent="0.2"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</row>
    <row r="19" spans="1:46" x14ac:dyDescent="0.2"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</row>
    <row r="20" spans="1:46" x14ac:dyDescent="0.2">
      <c r="A20" s="194" t="s">
        <v>19</v>
      </c>
      <c r="B20" s="191">
        <v>2016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</row>
    <row r="21" spans="1:46" x14ac:dyDescent="0.2">
      <c r="A21" s="194"/>
      <c r="B21" s="172" t="s">
        <v>99</v>
      </c>
      <c r="C21" s="172" t="s">
        <v>100</v>
      </c>
      <c r="D21" s="172" t="s">
        <v>101</v>
      </c>
      <c r="E21" s="172" t="s">
        <v>102</v>
      </c>
      <c r="F21" s="172" t="s">
        <v>103</v>
      </c>
      <c r="G21" s="172" t="s">
        <v>104</v>
      </c>
      <c r="H21" s="172" t="s">
        <v>105</v>
      </c>
      <c r="I21" s="172" t="s">
        <v>106</v>
      </c>
      <c r="J21" s="172" t="s">
        <v>107</v>
      </c>
      <c r="K21" s="172" t="s">
        <v>108</v>
      </c>
      <c r="L21" s="172" t="s">
        <v>109</v>
      </c>
      <c r="M21" s="172" t="s">
        <v>78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</row>
    <row r="22" spans="1:46" x14ac:dyDescent="0.2">
      <c r="A22" s="102" t="s">
        <v>19</v>
      </c>
      <c r="B22" s="173">
        <v>3883</v>
      </c>
      <c r="C22" s="173">
        <v>3945</v>
      </c>
      <c r="D22" s="173">
        <v>3995</v>
      </c>
      <c r="E22" s="173">
        <v>3858</v>
      </c>
      <c r="F22" s="171">
        <v>3809</v>
      </c>
      <c r="G22" s="171">
        <v>3718</v>
      </c>
      <c r="H22" s="171">
        <v>3864</v>
      </c>
      <c r="I22" s="171">
        <v>3961</v>
      </c>
      <c r="J22" s="171">
        <v>3960</v>
      </c>
      <c r="K22" s="171">
        <v>4032</v>
      </c>
      <c r="L22" s="171">
        <v>4066</v>
      </c>
      <c r="M22" s="171">
        <v>4030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</row>
    <row r="23" spans="1:46" ht="13.5" customHeight="1" x14ac:dyDescent="0.2">
      <c r="A23" s="140" t="s">
        <v>67</v>
      </c>
      <c r="B23" s="125">
        <f t="shared" ref="B23:M23" si="2">SUM(B22:B22)</f>
        <v>3883</v>
      </c>
      <c r="C23" s="125">
        <f t="shared" si="2"/>
        <v>3945</v>
      </c>
      <c r="D23" s="122">
        <f t="shared" si="2"/>
        <v>3995</v>
      </c>
      <c r="E23" s="122">
        <f t="shared" si="2"/>
        <v>3858</v>
      </c>
      <c r="F23" s="122">
        <f t="shared" si="2"/>
        <v>3809</v>
      </c>
      <c r="G23" s="122">
        <f t="shared" si="2"/>
        <v>3718</v>
      </c>
      <c r="H23" s="122">
        <f>SUM(H22:H22)</f>
        <v>3864</v>
      </c>
      <c r="I23" s="122">
        <f>SUM(I22:I22)</f>
        <v>3961</v>
      </c>
      <c r="J23" s="122">
        <f>SUM(J22:J22)</f>
        <v>3960</v>
      </c>
      <c r="K23" s="122">
        <f>SUM(K22:K22)</f>
        <v>4032</v>
      </c>
      <c r="L23" s="122">
        <f>SUM(L22:L22)</f>
        <v>4066</v>
      </c>
      <c r="M23" s="122">
        <f t="shared" si="2"/>
        <v>4030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</row>
    <row r="24" spans="1:46" x14ac:dyDescent="0.2"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</row>
    <row r="25" spans="1:46" x14ac:dyDescent="0.2"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</row>
    <row r="26" spans="1:46" x14ac:dyDescent="0.2">
      <c r="A26" s="194" t="s">
        <v>22</v>
      </c>
      <c r="B26" s="206">
        <v>2016</v>
      </c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</row>
    <row r="27" spans="1:46" x14ac:dyDescent="0.2">
      <c r="A27" s="192"/>
      <c r="B27" s="174" t="s">
        <v>99</v>
      </c>
      <c r="C27" s="174" t="s">
        <v>100</v>
      </c>
      <c r="D27" s="174" t="s">
        <v>101</v>
      </c>
      <c r="E27" s="174" t="s">
        <v>102</v>
      </c>
      <c r="F27" s="174" t="s">
        <v>103</v>
      </c>
      <c r="G27" s="174" t="s">
        <v>104</v>
      </c>
      <c r="H27" s="174" t="s">
        <v>105</v>
      </c>
      <c r="I27" s="174" t="s">
        <v>106</v>
      </c>
      <c r="J27" s="174" t="s">
        <v>107</v>
      </c>
      <c r="K27" s="174" t="s">
        <v>108</v>
      </c>
      <c r="L27" s="174" t="s">
        <v>109</v>
      </c>
      <c r="M27" s="174" t="s">
        <v>78</v>
      </c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</row>
    <row r="28" spans="1:46" x14ac:dyDescent="0.2">
      <c r="A28" s="114" t="s">
        <v>126</v>
      </c>
      <c r="B28" s="167">
        <v>2548</v>
      </c>
      <c r="C28" s="167">
        <v>2489</v>
      </c>
      <c r="D28" s="171">
        <v>2505</v>
      </c>
      <c r="E28" s="171">
        <v>2625</v>
      </c>
      <c r="F28" s="171">
        <v>2602</v>
      </c>
      <c r="G28" s="171">
        <v>2648</v>
      </c>
      <c r="H28" s="171">
        <v>2713</v>
      </c>
      <c r="I28" s="171">
        <v>2830</v>
      </c>
      <c r="J28" s="171">
        <v>2777</v>
      </c>
      <c r="K28" s="171">
        <v>2253</v>
      </c>
      <c r="L28" s="171">
        <v>2304</v>
      </c>
      <c r="M28" s="171">
        <v>2290</v>
      </c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</row>
    <row r="29" spans="1:46" x14ac:dyDescent="0.2">
      <c r="A29" s="110" t="s">
        <v>127</v>
      </c>
      <c r="B29" s="112">
        <v>1992</v>
      </c>
      <c r="C29" s="112">
        <v>2003</v>
      </c>
      <c r="D29" s="113">
        <v>2029</v>
      </c>
      <c r="E29" s="113">
        <v>2059</v>
      </c>
      <c r="F29" s="113">
        <v>2028</v>
      </c>
      <c r="G29" s="113">
        <v>1930</v>
      </c>
      <c r="H29" s="113">
        <v>1942</v>
      </c>
      <c r="I29" s="113">
        <v>1958</v>
      </c>
      <c r="J29" s="113">
        <v>1996</v>
      </c>
      <c r="K29" s="113">
        <v>1814</v>
      </c>
      <c r="L29" s="113">
        <v>1697</v>
      </c>
      <c r="M29" s="113">
        <v>1700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</row>
    <row r="30" spans="1:46" ht="12.75" customHeight="1" x14ac:dyDescent="0.2">
      <c r="A30" s="114" t="s">
        <v>128</v>
      </c>
      <c r="B30" s="116">
        <v>23269</v>
      </c>
      <c r="C30" s="116">
        <v>23599</v>
      </c>
      <c r="D30" s="117">
        <v>23800</v>
      </c>
      <c r="E30" s="117">
        <v>24975</v>
      </c>
      <c r="F30" s="117">
        <v>25455</v>
      </c>
      <c r="G30" s="117">
        <v>24668</v>
      </c>
      <c r="H30" s="117">
        <v>26271</v>
      </c>
      <c r="I30" s="117">
        <v>26345</v>
      </c>
      <c r="J30" s="117">
        <v>25872</v>
      </c>
      <c r="K30" s="117">
        <v>25818</v>
      </c>
      <c r="L30" s="117">
        <v>26761</v>
      </c>
      <c r="M30" s="117">
        <v>26358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</row>
    <row r="31" spans="1:46" x14ac:dyDescent="0.2">
      <c r="A31" s="110" t="s">
        <v>122</v>
      </c>
      <c r="B31" s="112">
        <v>112656</v>
      </c>
      <c r="C31" s="112">
        <v>112861</v>
      </c>
      <c r="D31" s="113">
        <v>113612</v>
      </c>
      <c r="E31" s="113">
        <v>117029</v>
      </c>
      <c r="F31" s="113">
        <v>118127</v>
      </c>
      <c r="G31" s="113">
        <v>117298</v>
      </c>
      <c r="H31" s="113">
        <v>118300</v>
      </c>
      <c r="I31" s="113">
        <v>117790</v>
      </c>
      <c r="J31" s="113">
        <v>120153</v>
      </c>
      <c r="K31" s="113">
        <v>123380</v>
      </c>
      <c r="L31" s="113">
        <v>123223</v>
      </c>
      <c r="M31" s="113">
        <v>120865</v>
      </c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</row>
    <row r="32" spans="1:46" ht="13.5" customHeight="1" x14ac:dyDescent="0.2">
      <c r="A32" s="140" t="s">
        <v>67</v>
      </c>
      <c r="B32" s="123">
        <f t="shared" ref="B32:M32" si="3">SUM(B28:B31)</f>
        <v>140465</v>
      </c>
      <c r="C32" s="123">
        <f t="shared" si="3"/>
        <v>140952</v>
      </c>
      <c r="D32" s="124">
        <f t="shared" si="3"/>
        <v>141946</v>
      </c>
      <c r="E32" s="124">
        <f t="shared" si="3"/>
        <v>146688</v>
      </c>
      <c r="F32" s="124">
        <f t="shared" si="3"/>
        <v>148212</v>
      </c>
      <c r="G32" s="124">
        <f t="shared" si="3"/>
        <v>146544</v>
      </c>
      <c r="H32" s="124">
        <f>SUM(H28:H31)</f>
        <v>149226</v>
      </c>
      <c r="I32" s="124">
        <f>SUM(I28:I31)</f>
        <v>148923</v>
      </c>
      <c r="J32" s="124">
        <f>SUM(J28:J31)</f>
        <v>150798</v>
      </c>
      <c r="K32" s="124">
        <f>SUM(K28:K31)</f>
        <v>153265</v>
      </c>
      <c r="L32" s="124">
        <f>SUM(L28:L31)</f>
        <v>153985</v>
      </c>
      <c r="M32" s="124">
        <f t="shared" si="3"/>
        <v>151213</v>
      </c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</row>
    <row r="33" spans="1:46" x14ac:dyDescent="0.2"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</row>
    <row r="34" spans="1:46" x14ac:dyDescent="0.2"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</row>
    <row r="35" spans="1:46" ht="11.25" customHeight="1" x14ac:dyDescent="0.2">
      <c r="A35" s="194" t="s">
        <v>26</v>
      </c>
      <c r="B35" s="191">
        <v>2016</v>
      </c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</row>
    <row r="36" spans="1:46" x14ac:dyDescent="0.2">
      <c r="A36" s="192"/>
      <c r="B36" s="172" t="s">
        <v>99</v>
      </c>
      <c r="C36" s="172" t="s">
        <v>100</v>
      </c>
      <c r="D36" s="172" t="s">
        <v>101</v>
      </c>
      <c r="E36" s="172" t="s">
        <v>102</v>
      </c>
      <c r="F36" s="172" t="s">
        <v>103</v>
      </c>
      <c r="G36" s="172" t="s">
        <v>104</v>
      </c>
      <c r="H36" s="172" t="s">
        <v>105</v>
      </c>
      <c r="I36" s="172" t="s">
        <v>106</v>
      </c>
      <c r="J36" s="172" t="s">
        <v>107</v>
      </c>
      <c r="K36" s="172" t="s">
        <v>108</v>
      </c>
      <c r="L36" s="172" t="s">
        <v>109</v>
      </c>
      <c r="M36" s="169" t="s">
        <v>78</v>
      </c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</row>
    <row r="37" spans="1:46" x14ac:dyDescent="0.2">
      <c r="A37" s="114" t="s">
        <v>129</v>
      </c>
      <c r="B37" s="116">
        <v>466</v>
      </c>
      <c r="C37" s="116">
        <v>470</v>
      </c>
      <c r="D37" s="117">
        <v>472</v>
      </c>
      <c r="E37" s="117">
        <v>472</v>
      </c>
      <c r="F37" s="117">
        <v>479</v>
      </c>
      <c r="G37" s="117">
        <v>478</v>
      </c>
      <c r="H37" s="117">
        <v>464</v>
      </c>
      <c r="I37" s="117">
        <v>480</v>
      </c>
      <c r="J37" s="117">
        <v>478</v>
      </c>
      <c r="K37" s="117">
        <v>486</v>
      </c>
      <c r="L37" s="117">
        <v>479</v>
      </c>
      <c r="M37" s="117">
        <v>467</v>
      </c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</row>
    <row r="38" spans="1:46" x14ac:dyDescent="0.2">
      <c r="A38" s="114" t="s">
        <v>130</v>
      </c>
      <c r="B38" s="164">
        <v>14</v>
      </c>
      <c r="C38" s="164">
        <v>14</v>
      </c>
      <c r="D38" s="165">
        <v>14</v>
      </c>
      <c r="E38" s="165">
        <v>13</v>
      </c>
      <c r="F38" s="165">
        <v>13</v>
      </c>
      <c r="G38" s="165">
        <v>14</v>
      </c>
      <c r="H38" s="165">
        <v>21</v>
      </c>
      <c r="I38" s="165">
        <v>21</v>
      </c>
      <c r="J38" s="165">
        <v>22</v>
      </c>
      <c r="K38" s="165">
        <v>24</v>
      </c>
      <c r="L38" s="165">
        <v>25</v>
      </c>
      <c r="M38" s="165">
        <v>25</v>
      </c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</row>
    <row r="39" spans="1:46" ht="22.5" x14ac:dyDescent="0.2">
      <c r="A39" s="114" t="s">
        <v>131</v>
      </c>
      <c r="B39" s="164">
        <v>1665</v>
      </c>
      <c r="C39" s="164">
        <v>1766</v>
      </c>
      <c r="D39" s="165">
        <v>1784</v>
      </c>
      <c r="E39" s="165">
        <v>1728</v>
      </c>
      <c r="F39" s="165">
        <v>1797</v>
      </c>
      <c r="G39" s="165">
        <v>1810</v>
      </c>
      <c r="H39" s="165">
        <v>1746</v>
      </c>
      <c r="I39" s="165">
        <v>1632</v>
      </c>
      <c r="J39" s="165">
        <v>1585</v>
      </c>
      <c r="K39" s="165">
        <v>1531</v>
      </c>
      <c r="L39" s="165">
        <v>1441</v>
      </c>
      <c r="M39" s="165">
        <v>1450</v>
      </c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</row>
    <row r="40" spans="1:46" ht="22.5" x14ac:dyDescent="0.2">
      <c r="A40" s="110" t="s">
        <v>132</v>
      </c>
      <c r="B40" s="112">
        <v>318</v>
      </c>
      <c r="C40" s="112">
        <v>309</v>
      </c>
      <c r="D40" s="113">
        <v>304</v>
      </c>
      <c r="E40" s="113">
        <v>310</v>
      </c>
      <c r="F40" s="113">
        <v>295</v>
      </c>
      <c r="G40" s="113">
        <v>301</v>
      </c>
      <c r="H40" s="113">
        <v>301</v>
      </c>
      <c r="I40" s="113">
        <v>295</v>
      </c>
      <c r="J40" s="113">
        <v>302</v>
      </c>
      <c r="K40" s="113">
        <v>308</v>
      </c>
      <c r="L40" s="113">
        <v>314</v>
      </c>
      <c r="M40" s="113">
        <v>315</v>
      </c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</row>
    <row r="41" spans="1:46" x14ac:dyDescent="0.2">
      <c r="A41" s="114" t="s">
        <v>133</v>
      </c>
      <c r="B41" s="116">
        <v>818</v>
      </c>
      <c r="C41" s="116">
        <v>786</v>
      </c>
      <c r="D41" s="117">
        <v>810</v>
      </c>
      <c r="E41" s="117">
        <v>793</v>
      </c>
      <c r="F41" s="117">
        <v>817</v>
      </c>
      <c r="G41" s="117">
        <v>804</v>
      </c>
      <c r="H41" s="117">
        <v>636</v>
      </c>
      <c r="I41" s="117">
        <v>648</v>
      </c>
      <c r="J41" s="117">
        <v>667</v>
      </c>
      <c r="K41" s="117">
        <v>680</v>
      </c>
      <c r="L41" s="117">
        <v>683</v>
      </c>
      <c r="M41" s="117">
        <v>672</v>
      </c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</row>
    <row r="42" spans="1:46" x14ac:dyDescent="0.2">
      <c r="A42" s="110" t="s">
        <v>134</v>
      </c>
      <c r="B42" s="112">
        <v>1489</v>
      </c>
      <c r="C42" s="112">
        <v>1537</v>
      </c>
      <c r="D42" s="113">
        <v>1559</v>
      </c>
      <c r="E42" s="113">
        <v>1611</v>
      </c>
      <c r="F42" s="113">
        <v>1590</v>
      </c>
      <c r="G42" s="113">
        <v>1595</v>
      </c>
      <c r="H42" s="113">
        <v>1597</v>
      </c>
      <c r="I42" s="113">
        <v>1605</v>
      </c>
      <c r="J42" s="113">
        <v>1634</v>
      </c>
      <c r="K42" s="113">
        <v>1747</v>
      </c>
      <c r="L42" s="113">
        <v>1727</v>
      </c>
      <c r="M42" s="113">
        <v>1757</v>
      </c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</row>
    <row r="43" spans="1:46" ht="13.5" customHeight="1" x14ac:dyDescent="0.2">
      <c r="A43" s="140" t="s">
        <v>67</v>
      </c>
      <c r="B43" s="123">
        <f t="shared" ref="B43:M43" si="4">SUM(B37:B42)</f>
        <v>4770</v>
      </c>
      <c r="C43" s="123">
        <f t="shared" si="4"/>
        <v>4882</v>
      </c>
      <c r="D43" s="124">
        <f t="shared" si="4"/>
        <v>4943</v>
      </c>
      <c r="E43" s="124">
        <f t="shared" si="4"/>
        <v>4927</v>
      </c>
      <c r="F43" s="124">
        <f t="shared" si="4"/>
        <v>4991</v>
      </c>
      <c r="G43" s="124">
        <f t="shared" si="4"/>
        <v>5002</v>
      </c>
      <c r="H43" s="124">
        <f>SUM(H37:H42)</f>
        <v>4765</v>
      </c>
      <c r="I43" s="124">
        <f>SUM(I37:I42)</f>
        <v>4681</v>
      </c>
      <c r="J43" s="124">
        <f>SUM(J37:J42)</f>
        <v>4688</v>
      </c>
      <c r="K43" s="124">
        <f>SUM(K37:K42)</f>
        <v>4776</v>
      </c>
      <c r="L43" s="124">
        <f>SUM(L37:L42)</f>
        <v>4669</v>
      </c>
      <c r="M43" s="124">
        <f t="shared" si="4"/>
        <v>4686</v>
      </c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</row>
    <row r="44" spans="1:46" s="36" customFormat="1" ht="13.5" customHeight="1" x14ac:dyDescent="0.2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</row>
    <row r="45" spans="1:46" s="36" customFormat="1" ht="13.5" customHeight="1" x14ac:dyDescent="0.2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</row>
    <row r="46" spans="1:46" ht="20.25" x14ac:dyDescent="0.2">
      <c r="A46" s="57" t="s">
        <v>81</v>
      </c>
      <c r="C46" s="57"/>
    </row>
    <row r="47" spans="1:46" ht="11.25" customHeight="1" x14ac:dyDescent="0.2">
      <c r="A47" s="188" t="s">
        <v>72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27"/>
      <c r="O47" s="27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</row>
    <row r="48" spans="1:46" ht="12.75" x14ac:dyDescent="0.2">
      <c r="A48" s="58" t="s">
        <v>70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27"/>
      <c r="O48" s="27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</row>
    <row r="49" spans="1:46" ht="12.75" x14ac:dyDescent="0.2">
      <c r="A49" s="188" t="s">
        <v>69</v>
      </c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27"/>
      <c r="O49" s="27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</row>
    <row r="50" spans="1:46" ht="12.75" x14ac:dyDescent="0.2">
      <c r="A50" s="188">
        <v>2015</v>
      </c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</row>
    <row r="51" spans="1:46" ht="6" customHeight="1" x14ac:dyDescent="0.2">
      <c r="A51" s="207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</row>
    <row r="52" spans="1:46" s="31" customFormat="1" ht="6" customHeight="1" x14ac:dyDescent="0.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30"/>
      <c r="O52" s="30"/>
    </row>
    <row r="53" spans="1:46" x14ac:dyDescent="0.2">
      <c r="A53" s="193" t="s">
        <v>33</v>
      </c>
      <c r="B53" s="205">
        <v>2016</v>
      </c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</row>
    <row r="54" spans="1:46" x14ac:dyDescent="0.2">
      <c r="A54" s="192"/>
      <c r="B54" s="169" t="s">
        <v>99</v>
      </c>
      <c r="C54" s="169" t="s">
        <v>100</v>
      </c>
      <c r="D54" s="169" t="s">
        <v>101</v>
      </c>
      <c r="E54" s="169" t="s">
        <v>102</v>
      </c>
      <c r="F54" s="169" t="s">
        <v>103</v>
      </c>
      <c r="G54" s="169" t="s">
        <v>104</v>
      </c>
      <c r="H54" s="169" t="s">
        <v>105</v>
      </c>
      <c r="I54" s="169" t="s">
        <v>106</v>
      </c>
      <c r="J54" s="169" t="s">
        <v>107</v>
      </c>
      <c r="K54" s="169" t="s">
        <v>108</v>
      </c>
      <c r="L54" s="169" t="s">
        <v>109</v>
      </c>
      <c r="M54" s="169" t="s">
        <v>78</v>
      </c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</row>
    <row r="55" spans="1:46" x14ac:dyDescent="0.2">
      <c r="A55" s="114" t="s">
        <v>33</v>
      </c>
      <c r="B55" s="116">
        <v>27124</v>
      </c>
      <c r="C55" s="116">
        <v>27488</v>
      </c>
      <c r="D55" s="117">
        <v>27696</v>
      </c>
      <c r="E55" s="117">
        <v>26976</v>
      </c>
      <c r="F55" s="117">
        <v>26657</v>
      </c>
      <c r="G55" s="117">
        <v>26869</v>
      </c>
      <c r="H55" s="117">
        <v>27523</v>
      </c>
      <c r="I55" s="117">
        <v>26501</v>
      </c>
      <c r="J55" s="117">
        <v>26600</v>
      </c>
      <c r="K55" s="117">
        <v>26488</v>
      </c>
      <c r="L55" s="117">
        <v>26940</v>
      </c>
      <c r="M55" s="171">
        <v>27031</v>
      </c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</row>
    <row r="56" spans="1:46" ht="13.5" customHeight="1" x14ac:dyDescent="0.2">
      <c r="A56" s="126" t="s">
        <v>67</v>
      </c>
      <c r="B56" s="127">
        <f t="shared" ref="B56:M56" si="5">SUM(B55:B55)</f>
        <v>27124</v>
      </c>
      <c r="C56" s="127">
        <f t="shared" si="5"/>
        <v>27488</v>
      </c>
      <c r="D56" s="128">
        <f t="shared" si="5"/>
        <v>27696</v>
      </c>
      <c r="E56" s="128">
        <f t="shared" si="5"/>
        <v>26976</v>
      </c>
      <c r="F56" s="128">
        <f t="shared" si="5"/>
        <v>26657</v>
      </c>
      <c r="G56" s="128">
        <f t="shared" si="5"/>
        <v>26869</v>
      </c>
      <c r="H56" s="128">
        <f>SUM(H55:H55)</f>
        <v>27523</v>
      </c>
      <c r="I56" s="128">
        <f>SUM(I55:I55)</f>
        <v>26501</v>
      </c>
      <c r="J56" s="128">
        <f>SUM(J55:J55)</f>
        <v>26600</v>
      </c>
      <c r="K56" s="128">
        <f>SUM(K55:K55)</f>
        <v>26488</v>
      </c>
      <c r="L56" s="128">
        <f>SUM(L55:L55)</f>
        <v>26940</v>
      </c>
      <c r="M56" s="122">
        <f t="shared" si="5"/>
        <v>27031</v>
      </c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</row>
    <row r="58" spans="1:46" x14ac:dyDescent="0.2">
      <c r="A58" s="194" t="s">
        <v>34</v>
      </c>
      <c r="B58" s="191">
        <v>2016</v>
      </c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</row>
    <row r="59" spans="1:46" x14ac:dyDescent="0.2">
      <c r="A59" s="192"/>
      <c r="B59" s="169" t="s">
        <v>99</v>
      </c>
      <c r="C59" s="169" t="s">
        <v>100</v>
      </c>
      <c r="D59" s="169" t="s">
        <v>101</v>
      </c>
      <c r="E59" s="169" t="s">
        <v>102</v>
      </c>
      <c r="F59" s="169" t="s">
        <v>103</v>
      </c>
      <c r="G59" s="169" t="s">
        <v>104</v>
      </c>
      <c r="H59" s="169" t="s">
        <v>105</v>
      </c>
      <c r="I59" s="169" t="s">
        <v>106</v>
      </c>
      <c r="J59" s="169" t="s">
        <v>107</v>
      </c>
      <c r="K59" s="169" t="s">
        <v>108</v>
      </c>
      <c r="L59" s="169" t="s">
        <v>109</v>
      </c>
      <c r="M59" s="169" t="s">
        <v>78</v>
      </c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</row>
    <row r="60" spans="1:46" x14ac:dyDescent="0.2">
      <c r="A60" s="114" t="s">
        <v>135</v>
      </c>
      <c r="B60" s="116">
        <v>41357</v>
      </c>
      <c r="C60" s="116">
        <v>41839</v>
      </c>
      <c r="D60" s="117">
        <v>41563</v>
      </c>
      <c r="E60" s="117">
        <v>41895</v>
      </c>
      <c r="F60" s="117">
        <v>41912</v>
      </c>
      <c r="G60" s="117">
        <v>42565</v>
      </c>
      <c r="H60" s="117">
        <v>42825</v>
      </c>
      <c r="I60" s="117">
        <v>42595</v>
      </c>
      <c r="J60" s="117">
        <v>42538</v>
      </c>
      <c r="K60" s="117">
        <v>43573</v>
      </c>
      <c r="L60" s="117">
        <v>43844</v>
      </c>
      <c r="M60" s="117">
        <v>43586</v>
      </c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</row>
    <row r="61" spans="1:46" x14ac:dyDescent="0.2">
      <c r="A61" s="81" t="s">
        <v>136</v>
      </c>
      <c r="B61" s="142">
        <v>2491</v>
      </c>
      <c r="C61" s="142">
        <v>2534</v>
      </c>
      <c r="D61" s="82">
        <v>2502</v>
      </c>
      <c r="E61" s="82">
        <v>2517</v>
      </c>
      <c r="F61" s="82">
        <v>2729</v>
      </c>
      <c r="G61" s="82">
        <v>2579</v>
      </c>
      <c r="H61" s="82">
        <v>2579</v>
      </c>
      <c r="I61" s="82">
        <v>2403</v>
      </c>
      <c r="J61" s="82">
        <v>2496</v>
      </c>
      <c r="K61" s="82">
        <v>2488</v>
      </c>
      <c r="L61" s="82">
        <v>2481</v>
      </c>
      <c r="M61" s="82">
        <v>2678</v>
      </c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</row>
    <row r="62" spans="1:46" ht="13.5" customHeight="1" x14ac:dyDescent="0.2">
      <c r="A62" s="126" t="s">
        <v>67</v>
      </c>
      <c r="B62" s="127">
        <f t="shared" ref="B62:M62" si="6">SUM(B60:B61)</f>
        <v>43848</v>
      </c>
      <c r="C62" s="127">
        <f t="shared" si="6"/>
        <v>44373</v>
      </c>
      <c r="D62" s="128">
        <f t="shared" si="6"/>
        <v>44065</v>
      </c>
      <c r="E62" s="128">
        <f t="shared" si="6"/>
        <v>44412</v>
      </c>
      <c r="F62" s="128">
        <f t="shared" si="6"/>
        <v>44641</v>
      </c>
      <c r="G62" s="128">
        <f t="shared" si="6"/>
        <v>45144</v>
      </c>
      <c r="H62" s="128">
        <f>SUM(H60:H61)</f>
        <v>45404</v>
      </c>
      <c r="I62" s="128">
        <f>SUM(I60:I61)</f>
        <v>44998</v>
      </c>
      <c r="J62" s="128">
        <f>SUM(J60:J61)</f>
        <v>45034</v>
      </c>
      <c r="K62" s="128">
        <f>SUM(K60:K61)</f>
        <v>46061</v>
      </c>
      <c r="L62" s="128">
        <f>SUM(L60:L61)</f>
        <v>46325</v>
      </c>
      <c r="M62" s="128">
        <f t="shared" si="6"/>
        <v>46264</v>
      </c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</row>
    <row r="64" spans="1:46" x14ac:dyDescent="0.2">
      <c r="A64" s="194" t="s">
        <v>37</v>
      </c>
      <c r="B64" s="191">
        <v>2016</v>
      </c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</row>
    <row r="65" spans="1:46" x14ac:dyDescent="0.2">
      <c r="A65" s="192"/>
      <c r="B65" s="169" t="s">
        <v>99</v>
      </c>
      <c r="C65" s="169" t="s">
        <v>100</v>
      </c>
      <c r="D65" s="169" t="s">
        <v>101</v>
      </c>
      <c r="E65" s="169" t="s">
        <v>102</v>
      </c>
      <c r="F65" s="169" t="s">
        <v>103</v>
      </c>
      <c r="G65" s="169" t="s">
        <v>104</v>
      </c>
      <c r="H65" s="169" t="s">
        <v>105</v>
      </c>
      <c r="I65" s="169" t="s">
        <v>106</v>
      </c>
      <c r="J65" s="169" t="s">
        <v>107</v>
      </c>
      <c r="K65" s="169" t="s">
        <v>108</v>
      </c>
      <c r="L65" s="169" t="s">
        <v>109</v>
      </c>
      <c r="M65" s="169" t="s">
        <v>78</v>
      </c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</row>
    <row r="66" spans="1:46" x14ac:dyDescent="0.2">
      <c r="A66" s="114" t="s">
        <v>137</v>
      </c>
      <c r="B66" s="116">
        <v>376</v>
      </c>
      <c r="C66" s="116">
        <v>385</v>
      </c>
      <c r="D66" s="117">
        <v>413</v>
      </c>
      <c r="E66" s="117">
        <v>377</v>
      </c>
      <c r="F66" s="117">
        <v>370</v>
      </c>
      <c r="G66" s="117">
        <v>380</v>
      </c>
      <c r="H66" s="117">
        <v>437</v>
      </c>
      <c r="I66" s="117">
        <v>368</v>
      </c>
      <c r="J66" s="117">
        <v>392</v>
      </c>
      <c r="K66" s="117">
        <v>397</v>
      </c>
      <c r="L66" s="117">
        <v>379</v>
      </c>
      <c r="M66" s="117">
        <v>399</v>
      </c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</row>
    <row r="67" spans="1:46" x14ac:dyDescent="0.2">
      <c r="A67" s="110" t="s">
        <v>138</v>
      </c>
      <c r="B67" s="112">
        <v>14</v>
      </c>
      <c r="C67" s="112">
        <v>14</v>
      </c>
      <c r="D67" s="113">
        <v>14</v>
      </c>
      <c r="E67" s="113">
        <v>15</v>
      </c>
      <c r="F67" s="113">
        <v>14</v>
      </c>
      <c r="G67" s="113">
        <v>15</v>
      </c>
      <c r="H67" s="113">
        <v>15</v>
      </c>
      <c r="I67" s="113">
        <v>15</v>
      </c>
      <c r="J67" s="113">
        <v>16</v>
      </c>
      <c r="K67" s="113">
        <v>16</v>
      </c>
      <c r="L67" s="113">
        <v>15</v>
      </c>
      <c r="M67" s="113">
        <v>15</v>
      </c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</row>
    <row r="68" spans="1:46" x14ac:dyDescent="0.2">
      <c r="A68" s="114" t="s">
        <v>139</v>
      </c>
      <c r="B68" s="116">
        <v>59</v>
      </c>
      <c r="C68" s="116">
        <v>63</v>
      </c>
      <c r="D68" s="117">
        <v>53</v>
      </c>
      <c r="E68" s="117">
        <v>51</v>
      </c>
      <c r="F68" s="117">
        <v>49</v>
      </c>
      <c r="G68" s="117">
        <v>39</v>
      </c>
      <c r="H68" s="117">
        <v>32</v>
      </c>
      <c r="I68" s="117">
        <v>33</v>
      </c>
      <c r="J68" s="117">
        <v>31</v>
      </c>
      <c r="K68" s="117">
        <v>31</v>
      </c>
      <c r="L68" s="117">
        <v>32</v>
      </c>
      <c r="M68" s="117">
        <v>29</v>
      </c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</row>
    <row r="69" spans="1:46" x14ac:dyDescent="0.2">
      <c r="A69" s="110" t="s">
        <v>140</v>
      </c>
      <c r="B69" s="112">
        <v>1676</v>
      </c>
      <c r="C69" s="112">
        <v>1639</v>
      </c>
      <c r="D69" s="113">
        <v>1674</v>
      </c>
      <c r="E69" s="113">
        <v>1680</v>
      </c>
      <c r="F69" s="113">
        <v>1723</v>
      </c>
      <c r="G69" s="113">
        <v>1889</v>
      </c>
      <c r="H69" s="113">
        <v>1904</v>
      </c>
      <c r="I69" s="113">
        <v>1919</v>
      </c>
      <c r="J69" s="113">
        <v>1772</v>
      </c>
      <c r="K69" s="113">
        <v>1780</v>
      </c>
      <c r="L69" s="113">
        <v>1744</v>
      </c>
      <c r="M69" s="113">
        <v>2071</v>
      </c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</row>
    <row r="70" spans="1:46" x14ac:dyDescent="0.2">
      <c r="A70" s="114" t="s">
        <v>141</v>
      </c>
      <c r="B70" s="116">
        <v>5736</v>
      </c>
      <c r="C70" s="116">
        <v>5744</v>
      </c>
      <c r="D70" s="117">
        <v>5901</v>
      </c>
      <c r="E70" s="117">
        <v>6021</v>
      </c>
      <c r="F70" s="117">
        <v>5925</v>
      </c>
      <c r="G70" s="117">
        <v>6017</v>
      </c>
      <c r="H70" s="117">
        <v>6064</v>
      </c>
      <c r="I70" s="117">
        <v>6070</v>
      </c>
      <c r="J70" s="117">
        <v>6000</v>
      </c>
      <c r="K70" s="117">
        <v>6008</v>
      </c>
      <c r="L70" s="117">
        <v>6084</v>
      </c>
      <c r="M70" s="117">
        <v>6120</v>
      </c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</row>
    <row r="71" spans="1:46" x14ac:dyDescent="0.2">
      <c r="A71" s="110" t="s">
        <v>142</v>
      </c>
      <c r="B71" s="112">
        <v>8137</v>
      </c>
      <c r="C71" s="112">
        <v>8169</v>
      </c>
      <c r="D71" s="113">
        <v>8326</v>
      </c>
      <c r="E71" s="113">
        <v>8374</v>
      </c>
      <c r="F71" s="113">
        <v>8437</v>
      </c>
      <c r="G71" s="113">
        <v>8179</v>
      </c>
      <c r="H71" s="113">
        <v>8667</v>
      </c>
      <c r="I71" s="113">
        <v>8530</v>
      </c>
      <c r="J71" s="113">
        <v>8695</v>
      </c>
      <c r="K71" s="113">
        <v>8588</v>
      </c>
      <c r="L71" s="113">
        <v>8708</v>
      </c>
      <c r="M71" s="113">
        <v>8664</v>
      </c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</row>
    <row r="72" spans="1:46" ht="13.5" customHeight="1" x14ac:dyDescent="0.2">
      <c r="A72" s="140" t="s">
        <v>67</v>
      </c>
      <c r="B72" s="123">
        <f t="shared" ref="B72:M72" si="7">SUM(B66:B71)</f>
        <v>15998</v>
      </c>
      <c r="C72" s="123">
        <f t="shared" si="7"/>
        <v>16014</v>
      </c>
      <c r="D72" s="124">
        <f t="shared" si="7"/>
        <v>16381</v>
      </c>
      <c r="E72" s="124">
        <f t="shared" si="7"/>
        <v>16518</v>
      </c>
      <c r="F72" s="124">
        <f t="shared" si="7"/>
        <v>16518</v>
      </c>
      <c r="G72" s="124">
        <f t="shared" si="7"/>
        <v>16519</v>
      </c>
      <c r="H72" s="124">
        <f>SUM(H66:H71)</f>
        <v>17119</v>
      </c>
      <c r="I72" s="124">
        <f>SUM(I66:I71)</f>
        <v>16935</v>
      </c>
      <c r="J72" s="124">
        <f>SUM(J66:J71)</f>
        <v>16906</v>
      </c>
      <c r="K72" s="124">
        <f>SUM(K66:K71)</f>
        <v>16820</v>
      </c>
      <c r="L72" s="124">
        <f>SUM(L66:L71)</f>
        <v>16962</v>
      </c>
      <c r="M72" s="124">
        <f t="shared" si="7"/>
        <v>17298</v>
      </c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</row>
    <row r="74" spans="1:46" x14ac:dyDescent="0.2">
      <c r="A74" s="193" t="s">
        <v>44</v>
      </c>
      <c r="B74" s="205">
        <v>2016</v>
      </c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</row>
    <row r="75" spans="1:46" x14ac:dyDescent="0.2">
      <c r="A75" s="194"/>
      <c r="B75" s="169" t="s">
        <v>99</v>
      </c>
      <c r="C75" s="169" t="s">
        <v>100</v>
      </c>
      <c r="D75" s="169" t="s">
        <v>101</v>
      </c>
      <c r="E75" s="169" t="s">
        <v>102</v>
      </c>
      <c r="F75" s="169" t="s">
        <v>103</v>
      </c>
      <c r="G75" s="169" t="s">
        <v>104</v>
      </c>
      <c r="H75" s="169" t="s">
        <v>105</v>
      </c>
      <c r="I75" s="169" t="s">
        <v>106</v>
      </c>
      <c r="J75" s="169" t="s">
        <v>107</v>
      </c>
      <c r="K75" s="169" t="s">
        <v>108</v>
      </c>
      <c r="L75" s="169" t="s">
        <v>109</v>
      </c>
      <c r="M75" s="169" t="s">
        <v>78</v>
      </c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</row>
    <row r="76" spans="1:46" x14ac:dyDescent="0.2">
      <c r="A76" s="176" t="s">
        <v>143</v>
      </c>
      <c r="B76" s="167">
        <v>10</v>
      </c>
      <c r="C76" s="167">
        <v>9</v>
      </c>
      <c r="D76" s="171">
        <v>9</v>
      </c>
      <c r="E76" s="171">
        <v>9</v>
      </c>
      <c r="F76" s="171">
        <v>9</v>
      </c>
      <c r="G76" s="171">
        <v>10</v>
      </c>
      <c r="H76" s="171">
        <v>9</v>
      </c>
      <c r="I76" s="171">
        <v>8</v>
      </c>
      <c r="J76" s="171">
        <v>6</v>
      </c>
      <c r="K76" s="171">
        <v>7</v>
      </c>
      <c r="L76" s="171">
        <v>7</v>
      </c>
      <c r="M76" s="171">
        <v>7</v>
      </c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</row>
    <row r="77" spans="1:46" x14ac:dyDescent="0.2">
      <c r="A77" s="110" t="s">
        <v>144</v>
      </c>
      <c r="B77" s="112">
        <v>1858</v>
      </c>
      <c r="C77" s="112">
        <v>1839</v>
      </c>
      <c r="D77" s="113">
        <v>1853</v>
      </c>
      <c r="E77" s="113">
        <v>1873</v>
      </c>
      <c r="F77" s="113">
        <v>1910</v>
      </c>
      <c r="G77" s="113">
        <v>1787</v>
      </c>
      <c r="H77" s="113">
        <v>1836</v>
      </c>
      <c r="I77" s="113">
        <v>1852</v>
      </c>
      <c r="J77" s="113">
        <v>1912</v>
      </c>
      <c r="K77" s="113">
        <v>1948</v>
      </c>
      <c r="L77" s="113">
        <v>1988</v>
      </c>
      <c r="M77" s="113">
        <v>1919</v>
      </c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</row>
    <row r="78" spans="1:46" x14ac:dyDescent="0.2">
      <c r="A78" s="114" t="s">
        <v>145</v>
      </c>
      <c r="B78" s="116">
        <v>15772</v>
      </c>
      <c r="C78" s="116">
        <v>16593</v>
      </c>
      <c r="D78" s="117">
        <v>16600</v>
      </c>
      <c r="E78" s="117">
        <v>15780</v>
      </c>
      <c r="F78" s="117">
        <v>16000</v>
      </c>
      <c r="G78" s="117">
        <v>15949</v>
      </c>
      <c r="H78" s="117">
        <v>16285</v>
      </c>
      <c r="I78" s="117">
        <v>15531</v>
      </c>
      <c r="J78" s="117">
        <v>15754</v>
      </c>
      <c r="K78" s="117">
        <v>15728</v>
      </c>
      <c r="L78" s="117">
        <v>15906</v>
      </c>
      <c r="M78" s="117">
        <v>15736</v>
      </c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</row>
    <row r="79" spans="1:46" x14ac:dyDescent="0.2">
      <c r="A79" s="110" t="s">
        <v>146</v>
      </c>
      <c r="B79" s="112">
        <v>6472</v>
      </c>
      <c r="C79" s="112">
        <v>6475</v>
      </c>
      <c r="D79" s="70">
        <v>6814</v>
      </c>
      <c r="E79" s="70">
        <v>6576</v>
      </c>
      <c r="F79" s="70">
        <v>6649</v>
      </c>
      <c r="G79" s="70">
        <v>6611</v>
      </c>
      <c r="H79" s="70">
        <v>6792</v>
      </c>
      <c r="I79" s="70">
        <v>6917</v>
      </c>
      <c r="J79" s="70">
        <v>7018</v>
      </c>
      <c r="K79" s="70">
        <v>7221</v>
      </c>
      <c r="L79" s="70">
        <v>7120</v>
      </c>
      <c r="M79" s="70">
        <v>7237</v>
      </c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</row>
    <row r="80" spans="1:46" x14ac:dyDescent="0.2">
      <c r="A80" s="114" t="s">
        <v>147</v>
      </c>
      <c r="B80" s="116">
        <v>1307</v>
      </c>
      <c r="C80" s="116">
        <v>1340</v>
      </c>
      <c r="D80" s="117">
        <v>1309</v>
      </c>
      <c r="E80" s="117">
        <v>1362</v>
      </c>
      <c r="F80" s="117">
        <v>1350</v>
      </c>
      <c r="G80" s="117">
        <v>1372</v>
      </c>
      <c r="H80" s="117">
        <v>1366</v>
      </c>
      <c r="I80" s="117">
        <v>1381</v>
      </c>
      <c r="J80" s="117">
        <v>1425</v>
      </c>
      <c r="K80" s="117">
        <v>1422</v>
      </c>
      <c r="L80" s="117">
        <v>1417</v>
      </c>
      <c r="M80" s="117">
        <v>1424</v>
      </c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</row>
    <row r="81" spans="1:46" x14ac:dyDescent="0.2">
      <c r="A81" s="162" t="s">
        <v>148</v>
      </c>
      <c r="B81" s="164">
        <v>1155</v>
      </c>
      <c r="C81" s="164">
        <v>1099</v>
      </c>
      <c r="D81" s="165">
        <v>1084</v>
      </c>
      <c r="E81" s="165">
        <v>1137</v>
      </c>
      <c r="F81" s="165">
        <v>1088</v>
      </c>
      <c r="G81" s="165">
        <v>999</v>
      </c>
      <c r="H81" s="165">
        <v>1010</v>
      </c>
      <c r="I81" s="165">
        <v>1039</v>
      </c>
      <c r="J81" s="165">
        <v>1118</v>
      </c>
      <c r="K81" s="165">
        <v>1152</v>
      </c>
      <c r="L81" s="165">
        <v>1320</v>
      </c>
      <c r="M81" s="165">
        <v>1280</v>
      </c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</row>
    <row r="82" spans="1:46" x14ac:dyDescent="0.2">
      <c r="A82" s="110" t="s">
        <v>149</v>
      </c>
      <c r="B82" s="112">
        <v>1990</v>
      </c>
      <c r="C82" s="112">
        <v>2018</v>
      </c>
      <c r="D82" s="113">
        <v>1569</v>
      </c>
      <c r="E82" s="113">
        <v>1725</v>
      </c>
      <c r="F82" s="113">
        <v>1694</v>
      </c>
      <c r="G82" s="113">
        <v>1691</v>
      </c>
      <c r="H82" s="113">
        <v>1675</v>
      </c>
      <c r="I82" s="113">
        <v>1613</v>
      </c>
      <c r="J82" s="113">
        <v>1659</v>
      </c>
      <c r="K82" s="113">
        <v>1732</v>
      </c>
      <c r="L82" s="113">
        <v>1713</v>
      </c>
      <c r="M82" s="113">
        <v>1677</v>
      </c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</row>
    <row r="83" spans="1:46" x14ac:dyDescent="0.2">
      <c r="A83" s="114" t="s">
        <v>150</v>
      </c>
      <c r="B83" s="116">
        <v>2035</v>
      </c>
      <c r="C83" s="116">
        <v>2038</v>
      </c>
      <c r="D83" s="117">
        <v>2032</v>
      </c>
      <c r="E83" s="117">
        <v>2071</v>
      </c>
      <c r="F83" s="117">
        <v>2066</v>
      </c>
      <c r="G83" s="117">
        <v>2107</v>
      </c>
      <c r="H83" s="117">
        <v>2116</v>
      </c>
      <c r="I83" s="117">
        <v>2148</v>
      </c>
      <c r="J83" s="117">
        <v>2172</v>
      </c>
      <c r="K83" s="117">
        <v>2224</v>
      </c>
      <c r="L83" s="117">
        <v>2238</v>
      </c>
      <c r="M83" s="117">
        <v>2250</v>
      </c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</row>
    <row r="84" spans="1:46" ht="22.5" x14ac:dyDescent="0.2">
      <c r="A84" s="114" t="s">
        <v>151</v>
      </c>
      <c r="B84" s="116">
        <v>13374</v>
      </c>
      <c r="C84" s="116">
        <v>13486</v>
      </c>
      <c r="D84" s="117">
        <v>13539</v>
      </c>
      <c r="E84" s="117">
        <v>13445</v>
      </c>
      <c r="F84" s="117">
        <v>13499</v>
      </c>
      <c r="G84" s="117">
        <v>13898</v>
      </c>
      <c r="H84" s="117">
        <v>13926</v>
      </c>
      <c r="I84" s="117">
        <v>13893</v>
      </c>
      <c r="J84" s="117">
        <v>13981</v>
      </c>
      <c r="K84" s="117">
        <v>13990</v>
      </c>
      <c r="L84" s="117">
        <v>14042</v>
      </c>
      <c r="M84" s="117">
        <v>14031</v>
      </c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</row>
    <row r="85" spans="1:46" x14ac:dyDescent="0.2">
      <c r="A85" s="162" t="s">
        <v>152</v>
      </c>
      <c r="B85" s="164">
        <v>146</v>
      </c>
      <c r="C85" s="164">
        <v>148</v>
      </c>
      <c r="D85" s="165">
        <v>146</v>
      </c>
      <c r="E85" s="165">
        <v>145</v>
      </c>
      <c r="F85" s="165">
        <v>144</v>
      </c>
      <c r="G85" s="165">
        <v>146</v>
      </c>
      <c r="H85" s="165">
        <v>145</v>
      </c>
      <c r="I85" s="165">
        <v>148</v>
      </c>
      <c r="J85" s="165">
        <v>147</v>
      </c>
      <c r="K85" s="165">
        <v>148</v>
      </c>
      <c r="L85" s="165">
        <v>145</v>
      </c>
      <c r="M85" s="165">
        <v>149</v>
      </c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</row>
    <row r="86" spans="1:46" x14ac:dyDescent="0.2">
      <c r="A86" s="110" t="s">
        <v>153</v>
      </c>
      <c r="B86" s="112">
        <v>202</v>
      </c>
      <c r="C86" s="112">
        <v>209</v>
      </c>
      <c r="D86" s="113">
        <v>211</v>
      </c>
      <c r="E86" s="113">
        <v>213</v>
      </c>
      <c r="F86" s="113">
        <v>214</v>
      </c>
      <c r="G86" s="113">
        <v>207</v>
      </c>
      <c r="H86" s="113">
        <v>203</v>
      </c>
      <c r="I86" s="113">
        <v>210</v>
      </c>
      <c r="J86" s="113">
        <v>209</v>
      </c>
      <c r="K86" s="113">
        <v>208</v>
      </c>
      <c r="L86" s="113">
        <v>206</v>
      </c>
      <c r="M86" s="113">
        <v>209</v>
      </c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</row>
    <row r="87" spans="1:46" x14ac:dyDescent="0.2">
      <c r="A87" s="114" t="s">
        <v>154</v>
      </c>
      <c r="B87" s="116">
        <v>1058</v>
      </c>
      <c r="C87" s="116">
        <v>1073</v>
      </c>
      <c r="D87" s="117">
        <v>1108</v>
      </c>
      <c r="E87" s="117">
        <v>1120</v>
      </c>
      <c r="F87" s="117">
        <v>1119</v>
      </c>
      <c r="G87" s="117">
        <v>1192</v>
      </c>
      <c r="H87" s="117">
        <v>1181</v>
      </c>
      <c r="I87" s="117">
        <v>1140</v>
      </c>
      <c r="J87" s="117">
        <v>1149</v>
      </c>
      <c r="K87" s="117">
        <v>1153</v>
      </c>
      <c r="L87" s="117">
        <v>1319</v>
      </c>
      <c r="M87" s="117">
        <v>1331</v>
      </c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</row>
    <row r="88" spans="1:46" ht="22.5" x14ac:dyDescent="0.2">
      <c r="A88" s="114" t="s">
        <v>155</v>
      </c>
      <c r="B88" s="116">
        <v>635</v>
      </c>
      <c r="C88" s="116">
        <v>690</v>
      </c>
      <c r="D88" s="117">
        <v>738</v>
      </c>
      <c r="E88" s="117">
        <v>712</v>
      </c>
      <c r="F88" s="117">
        <v>730</v>
      </c>
      <c r="G88" s="117">
        <v>1076</v>
      </c>
      <c r="H88" s="117">
        <v>772</v>
      </c>
      <c r="I88" s="117">
        <v>777</v>
      </c>
      <c r="J88" s="117">
        <v>781</v>
      </c>
      <c r="K88" s="117">
        <v>739</v>
      </c>
      <c r="L88" s="117">
        <v>681</v>
      </c>
      <c r="M88" s="117">
        <v>678</v>
      </c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</row>
    <row r="89" spans="1:46" ht="22.5" x14ac:dyDescent="0.2">
      <c r="A89" s="162" t="s">
        <v>156</v>
      </c>
      <c r="B89" s="164">
        <v>311</v>
      </c>
      <c r="C89" s="164">
        <v>309</v>
      </c>
      <c r="D89" s="165">
        <v>293</v>
      </c>
      <c r="E89" s="165">
        <v>289</v>
      </c>
      <c r="F89" s="165">
        <v>294</v>
      </c>
      <c r="G89" s="165">
        <v>283</v>
      </c>
      <c r="H89" s="165">
        <v>276</v>
      </c>
      <c r="I89" s="165">
        <v>276</v>
      </c>
      <c r="J89" s="165">
        <v>277</v>
      </c>
      <c r="K89" s="165">
        <v>286</v>
      </c>
      <c r="L89" s="165">
        <v>282</v>
      </c>
      <c r="M89" s="165">
        <v>283</v>
      </c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</row>
    <row r="90" spans="1:46" ht="13.5" customHeight="1" x14ac:dyDescent="0.2">
      <c r="A90" s="140" t="s">
        <v>67</v>
      </c>
      <c r="B90" s="123">
        <f t="shared" ref="B90:M90" si="8">SUM(B76:B89)</f>
        <v>46325</v>
      </c>
      <c r="C90" s="123">
        <f t="shared" si="8"/>
        <v>47326</v>
      </c>
      <c r="D90" s="124">
        <f t="shared" si="8"/>
        <v>47305</v>
      </c>
      <c r="E90" s="124">
        <f t="shared" si="8"/>
        <v>46457</v>
      </c>
      <c r="F90" s="124">
        <f t="shared" si="8"/>
        <v>46766</v>
      </c>
      <c r="G90" s="124">
        <f t="shared" si="8"/>
        <v>47328</v>
      </c>
      <c r="H90" s="124">
        <f>SUM(H76:H89)</f>
        <v>47592</v>
      </c>
      <c r="I90" s="124">
        <f>SUM(I76:I89)</f>
        <v>46933</v>
      </c>
      <c r="J90" s="124">
        <f>SUM(J76:J89)</f>
        <v>47608</v>
      </c>
      <c r="K90" s="124">
        <f>SUM(K76:K89)</f>
        <v>47958</v>
      </c>
      <c r="L90" s="124">
        <f>SUM(L76:L89)</f>
        <v>48384</v>
      </c>
      <c r="M90" s="124">
        <f t="shared" si="8"/>
        <v>48211</v>
      </c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</row>
    <row r="91" spans="1:46" ht="15" customHeight="1" x14ac:dyDescent="0.2">
      <c r="A91" s="57"/>
      <c r="B91" s="68"/>
      <c r="C91" s="68"/>
    </row>
    <row r="92" spans="1:46" ht="20.25" x14ac:dyDescent="0.2">
      <c r="A92" s="57" t="s">
        <v>81</v>
      </c>
      <c r="C92" s="57"/>
    </row>
    <row r="93" spans="1:46" ht="11.25" customHeight="1" x14ac:dyDescent="0.2">
      <c r="A93" s="188" t="s">
        <v>72</v>
      </c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27"/>
      <c r="O93" s="27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</row>
    <row r="94" spans="1:46" ht="12.75" x14ac:dyDescent="0.2">
      <c r="A94" s="58" t="s">
        <v>70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27"/>
      <c r="O94" s="27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</row>
    <row r="95" spans="1:46" ht="12.75" x14ac:dyDescent="0.2">
      <c r="A95" s="188" t="s">
        <v>69</v>
      </c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27"/>
      <c r="O95" s="27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</row>
    <row r="96" spans="1:46" ht="12.75" x14ac:dyDescent="0.2">
      <c r="A96" s="188">
        <v>2015</v>
      </c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</row>
    <row r="97" spans="1:46" x14ac:dyDescent="0.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</row>
    <row r="98" spans="1:46" x14ac:dyDescent="0.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</row>
    <row r="99" spans="1:46" ht="11.25" customHeight="1" x14ac:dyDescent="0.2">
      <c r="A99" s="194" t="s">
        <v>58</v>
      </c>
      <c r="B99" s="191">
        <v>2016</v>
      </c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</row>
    <row r="100" spans="1:46" x14ac:dyDescent="0.2">
      <c r="A100" s="192"/>
      <c r="B100" s="169" t="s">
        <v>99</v>
      </c>
      <c r="C100" s="169" t="s">
        <v>100</v>
      </c>
      <c r="D100" s="169" t="s">
        <v>101</v>
      </c>
      <c r="E100" s="169" t="s">
        <v>102</v>
      </c>
      <c r="F100" s="169" t="s">
        <v>103</v>
      </c>
      <c r="G100" s="169" t="s">
        <v>104</v>
      </c>
      <c r="H100" s="169" t="s">
        <v>105</v>
      </c>
      <c r="I100" s="169" t="s">
        <v>106</v>
      </c>
      <c r="J100" s="169" t="s">
        <v>107</v>
      </c>
      <c r="K100" s="169" t="s">
        <v>108</v>
      </c>
      <c r="L100" s="169" t="s">
        <v>109</v>
      </c>
      <c r="M100" s="169" t="s">
        <v>78</v>
      </c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</row>
    <row r="101" spans="1:46" ht="22.5" x14ac:dyDescent="0.2">
      <c r="A101" s="114" t="s">
        <v>166</v>
      </c>
      <c r="B101" s="116">
        <v>46002</v>
      </c>
      <c r="C101" s="116">
        <v>46800</v>
      </c>
      <c r="D101" s="117">
        <v>46706</v>
      </c>
      <c r="E101" s="117">
        <v>46404</v>
      </c>
      <c r="F101" s="117">
        <v>45762</v>
      </c>
      <c r="G101" s="117">
        <v>45320</v>
      </c>
      <c r="H101" s="117">
        <v>42540</v>
      </c>
      <c r="I101" s="117">
        <v>44793</v>
      </c>
      <c r="J101" s="117">
        <v>47325</v>
      </c>
      <c r="K101" s="117">
        <v>47904</v>
      </c>
      <c r="L101" s="117">
        <v>48189</v>
      </c>
      <c r="M101" s="117">
        <v>44344</v>
      </c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</row>
    <row r="102" spans="1:46" ht="13.5" customHeight="1" x14ac:dyDescent="0.2">
      <c r="A102" s="140" t="s">
        <v>67</v>
      </c>
      <c r="B102" s="123">
        <f t="shared" ref="B102:M102" si="9">SUM(B101:B101)</f>
        <v>46002</v>
      </c>
      <c r="C102" s="123">
        <f t="shared" si="9"/>
        <v>46800</v>
      </c>
      <c r="D102" s="124">
        <f t="shared" si="9"/>
        <v>46706</v>
      </c>
      <c r="E102" s="124">
        <f t="shared" si="9"/>
        <v>46404</v>
      </c>
      <c r="F102" s="124">
        <f t="shared" si="9"/>
        <v>45762</v>
      </c>
      <c r="G102" s="124">
        <f t="shared" si="9"/>
        <v>45320</v>
      </c>
      <c r="H102" s="124">
        <f>SUM(H101:H101)</f>
        <v>42540</v>
      </c>
      <c r="I102" s="124">
        <f>SUM(I101:I101)</f>
        <v>44793</v>
      </c>
      <c r="J102" s="124">
        <f>SUM(J101:J101)</f>
        <v>47325</v>
      </c>
      <c r="K102" s="124">
        <f>SUM(K101:K101)</f>
        <v>47904</v>
      </c>
      <c r="L102" s="124">
        <f>SUM(L101:L101)</f>
        <v>48189</v>
      </c>
      <c r="M102" s="124">
        <f t="shared" si="9"/>
        <v>44344</v>
      </c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</row>
    <row r="105" spans="1:46" x14ac:dyDescent="0.2">
      <c r="A105" s="194" t="s">
        <v>60</v>
      </c>
      <c r="B105" s="191">
        <v>2016</v>
      </c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</row>
    <row r="106" spans="1:46" x14ac:dyDescent="0.2">
      <c r="A106" s="194"/>
      <c r="B106" s="169" t="s">
        <v>99</v>
      </c>
      <c r="C106" s="169" t="s">
        <v>100</v>
      </c>
      <c r="D106" s="169" t="s">
        <v>101</v>
      </c>
      <c r="E106" s="169" t="s">
        <v>102</v>
      </c>
      <c r="F106" s="169" t="s">
        <v>103</v>
      </c>
      <c r="G106" s="169" t="s">
        <v>104</v>
      </c>
      <c r="H106" s="169" t="s">
        <v>105</v>
      </c>
      <c r="I106" s="169" t="s">
        <v>106</v>
      </c>
      <c r="J106" s="169" t="s">
        <v>107</v>
      </c>
      <c r="K106" s="169" t="s">
        <v>108</v>
      </c>
      <c r="L106" s="169" t="s">
        <v>109</v>
      </c>
      <c r="M106" s="169" t="s">
        <v>78</v>
      </c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</row>
    <row r="107" spans="1:46" x14ac:dyDescent="0.2">
      <c r="A107" s="102" t="s">
        <v>157</v>
      </c>
      <c r="B107" s="104">
        <v>2606</v>
      </c>
      <c r="C107" s="104">
        <v>2647</v>
      </c>
      <c r="D107" s="105">
        <v>2654</v>
      </c>
      <c r="E107" s="105">
        <v>2648</v>
      </c>
      <c r="F107" s="105">
        <v>2666</v>
      </c>
      <c r="G107" s="105">
        <v>2641</v>
      </c>
      <c r="H107" s="105">
        <v>2641</v>
      </c>
      <c r="I107" s="105">
        <v>2683</v>
      </c>
      <c r="J107" s="105">
        <v>2714</v>
      </c>
      <c r="K107" s="105">
        <v>2719</v>
      </c>
      <c r="L107" s="105">
        <v>2735</v>
      </c>
      <c r="M107" s="105">
        <v>2727</v>
      </c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</row>
    <row r="108" spans="1:46" x14ac:dyDescent="0.2">
      <c r="A108" s="114" t="s">
        <v>158</v>
      </c>
      <c r="B108" s="116">
        <v>13520</v>
      </c>
      <c r="C108" s="116">
        <v>13756</v>
      </c>
      <c r="D108" s="117">
        <v>13883</v>
      </c>
      <c r="E108" s="117">
        <v>13999</v>
      </c>
      <c r="F108" s="117">
        <v>14090</v>
      </c>
      <c r="G108" s="117">
        <v>14202</v>
      </c>
      <c r="H108" s="117">
        <v>14316</v>
      </c>
      <c r="I108" s="117">
        <v>14373</v>
      </c>
      <c r="J108" s="117">
        <v>14485</v>
      </c>
      <c r="K108" s="117">
        <v>14596</v>
      </c>
      <c r="L108" s="117">
        <v>14635</v>
      </c>
      <c r="M108" s="117">
        <v>14603</v>
      </c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</row>
    <row r="109" spans="1:46" x14ac:dyDescent="0.2">
      <c r="A109" s="110" t="s">
        <v>159</v>
      </c>
      <c r="B109" s="112">
        <v>4869</v>
      </c>
      <c r="C109" s="112">
        <v>4824</v>
      </c>
      <c r="D109" s="113">
        <v>4805</v>
      </c>
      <c r="E109" s="113">
        <v>4847</v>
      </c>
      <c r="F109" s="113">
        <v>4841</v>
      </c>
      <c r="G109" s="113">
        <v>4897</v>
      </c>
      <c r="H109" s="113">
        <v>4898</v>
      </c>
      <c r="I109" s="113">
        <v>4956</v>
      </c>
      <c r="J109" s="113">
        <v>4957</v>
      </c>
      <c r="K109" s="113">
        <v>4969</v>
      </c>
      <c r="L109" s="113">
        <v>4994</v>
      </c>
      <c r="M109" s="113">
        <v>4942</v>
      </c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</row>
    <row r="110" spans="1:46" x14ac:dyDescent="0.2">
      <c r="A110" s="114" t="s">
        <v>160</v>
      </c>
      <c r="B110" s="116">
        <v>609</v>
      </c>
      <c r="C110" s="116">
        <v>603</v>
      </c>
      <c r="D110" s="117">
        <v>613</v>
      </c>
      <c r="E110" s="117">
        <v>618</v>
      </c>
      <c r="F110" s="117">
        <v>627</v>
      </c>
      <c r="G110" s="117">
        <v>637</v>
      </c>
      <c r="H110" s="117">
        <v>638</v>
      </c>
      <c r="I110" s="117">
        <v>651</v>
      </c>
      <c r="J110" s="117">
        <v>674</v>
      </c>
      <c r="K110" s="117">
        <v>686</v>
      </c>
      <c r="L110" s="117">
        <v>688</v>
      </c>
      <c r="M110" s="117">
        <v>675</v>
      </c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</row>
    <row r="111" spans="1:46" ht="13.5" customHeight="1" x14ac:dyDescent="0.2">
      <c r="A111" s="140" t="s">
        <v>67</v>
      </c>
      <c r="B111" s="123">
        <f t="shared" ref="B111:M111" si="10">SUM(B107:B110)</f>
        <v>21604</v>
      </c>
      <c r="C111" s="123">
        <f t="shared" si="10"/>
        <v>21830</v>
      </c>
      <c r="D111" s="124">
        <f t="shared" si="10"/>
        <v>21955</v>
      </c>
      <c r="E111" s="124">
        <f t="shared" si="10"/>
        <v>22112</v>
      </c>
      <c r="F111" s="124">
        <f t="shared" si="10"/>
        <v>22224</v>
      </c>
      <c r="G111" s="124">
        <f t="shared" si="10"/>
        <v>22377</v>
      </c>
      <c r="H111" s="124">
        <f>SUM(H107:H110)</f>
        <v>22493</v>
      </c>
      <c r="I111" s="124">
        <f>SUM(I107:I110)</f>
        <v>22663</v>
      </c>
      <c r="J111" s="124">
        <f>SUM(J107:J110)</f>
        <v>22830</v>
      </c>
      <c r="K111" s="124">
        <f>SUM(K107:K110)</f>
        <v>22970</v>
      </c>
      <c r="L111" s="124">
        <f>SUM(L107:L110)</f>
        <v>23052</v>
      </c>
      <c r="M111" s="124">
        <f t="shared" si="10"/>
        <v>22947</v>
      </c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</row>
    <row r="114" spans="1:46" ht="11.25" customHeight="1" x14ac:dyDescent="0.2">
      <c r="A114" s="194" t="s">
        <v>11</v>
      </c>
      <c r="B114" s="191">
        <v>2016</v>
      </c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</row>
    <row r="115" spans="1:46" x14ac:dyDescent="0.2">
      <c r="A115" s="194"/>
      <c r="B115" s="169" t="s">
        <v>99</v>
      </c>
      <c r="C115" s="169" t="s">
        <v>100</v>
      </c>
      <c r="D115" s="169" t="s">
        <v>101</v>
      </c>
      <c r="E115" s="169" t="s">
        <v>102</v>
      </c>
      <c r="F115" s="169" t="s">
        <v>103</v>
      </c>
      <c r="G115" s="169" t="s">
        <v>104</v>
      </c>
      <c r="H115" s="169" t="s">
        <v>105</v>
      </c>
      <c r="I115" s="169" t="s">
        <v>106</v>
      </c>
      <c r="J115" s="169" t="s">
        <v>107</v>
      </c>
      <c r="K115" s="169" t="s">
        <v>108</v>
      </c>
      <c r="L115" s="169" t="s">
        <v>109</v>
      </c>
      <c r="M115" s="169" t="s">
        <v>78</v>
      </c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</row>
    <row r="116" spans="1:46" ht="22.5" x14ac:dyDescent="0.2">
      <c r="A116" s="102" t="s">
        <v>161</v>
      </c>
      <c r="B116" s="104">
        <v>4155</v>
      </c>
      <c r="C116" s="104">
        <v>3619</v>
      </c>
      <c r="D116" s="105">
        <v>3652</v>
      </c>
      <c r="E116" s="105">
        <v>3664</v>
      </c>
      <c r="F116" s="105">
        <v>3672</v>
      </c>
      <c r="G116" s="105">
        <v>3677</v>
      </c>
      <c r="H116" s="105">
        <v>3666</v>
      </c>
      <c r="I116" s="105">
        <v>3679</v>
      </c>
      <c r="J116" s="105">
        <v>3690</v>
      </c>
      <c r="K116" s="105">
        <v>3751</v>
      </c>
      <c r="L116" s="105">
        <v>3728</v>
      </c>
      <c r="M116" s="60">
        <v>3669</v>
      </c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</row>
    <row r="117" spans="1:46" x14ac:dyDescent="0.2">
      <c r="A117" s="158" t="s">
        <v>162</v>
      </c>
      <c r="B117" s="160">
        <v>2607</v>
      </c>
      <c r="C117" s="160">
        <v>2630</v>
      </c>
      <c r="D117" s="161">
        <v>2646</v>
      </c>
      <c r="E117" s="161">
        <v>2639</v>
      </c>
      <c r="F117" s="161">
        <v>2693</v>
      </c>
      <c r="G117" s="161">
        <v>2639</v>
      </c>
      <c r="H117" s="161">
        <v>2631</v>
      </c>
      <c r="I117" s="161">
        <v>2637</v>
      </c>
      <c r="J117" s="161">
        <v>2653</v>
      </c>
      <c r="K117" s="161">
        <v>2671</v>
      </c>
      <c r="L117" s="161">
        <v>2657</v>
      </c>
      <c r="M117" s="105">
        <v>2645</v>
      </c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</row>
    <row r="118" spans="1:46" ht="13.5" customHeight="1" x14ac:dyDescent="0.2">
      <c r="A118" s="140" t="s">
        <v>67</v>
      </c>
      <c r="B118" s="123">
        <f t="shared" ref="B118:M118" si="11">SUM(B116:B117)</f>
        <v>6762</v>
      </c>
      <c r="C118" s="123">
        <f t="shared" si="11"/>
        <v>6249</v>
      </c>
      <c r="D118" s="124">
        <f t="shared" si="11"/>
        <v>6298</v>
      </c>
      <c r="E118" s="124">
        <f t="shared" si="11"/>
        <v>6303</v>
      </c>
      <c r="F118" s="124">
        <f t="shared" si="11"/>
        <v>6365</v>
      </c>
      <c r="G118" s="124">
        <f t="shared" si="11"/>
        <v>6316</v>
      </c>
      <c r="H118" s="124">
        <f>SUM(H116:H117)</f>
        <v>6297</v>
      </c>
      <c r="I118" s="124">
        <f>SUM(I116:I117)</f>
        <v>6316</v>
      </c>
      <c r="J118" s="124">
        <f>SUM(J116:J117)</f>
        <v>6343</v>
      </c>
      <c r="K118" s="124">
        <f>SUM(K116:K117)</f>
        <v>6422</v>
      </c>
      <c r="L118" s="124">
        <f>SUM(L116:L117)</f>
        <v>6385</v>
      </c>
      <c r="M118" s="124">
        <f t="shared" si="11"/>
        <v>6314</v>
      </c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</row>
    <row r="121" spans="1:46" x14ac:dyDescent="0.2">
      <c r="A121" s="194" t="s">
        <v>71</v>
      </c>
      <c r="B121" s="191">
        <v>2016</v>
      </c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</row>
    <row r="122" spans="1:46" x14ac:dyDescent="0.2">
      <c r="A122" s="192"/>
      <c r="B122" s="169" t="s">
        <v>99</v>
      </c>
      <c r="C122" s="169" t="s">
        <v>100</v>
      </c>
      <c r="D122" s="169" t="s">
        <v>101</v>
      </c>
      <c r="E122" s="169" t="s">
        <v>102</v>
      </c>
      <c r="F122" s="169" t="s">
        <v>103</v>
      </c>
      <c r="G122" s="169" t="s">
        <v>104</v>
      </c>
      <c r="H122" s="169" t="s">
        <v>105</v>
      </c>
      <c r="I122" s="169" t="s">
        <v>106</v>
      </c>
      <c r="J122" s="169" t="s">
        <v>107</v>
      </c>
      <c r="K122" s="169" t="s">
        <v>108</v>
      </c>
      <c r="L122" s="169" t="s">
        <v>109</v>
      </c>
      <c r="M122" s="169" t="s">
        <v>78</v>
      </c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</row>
    <row r="123" spans="1:46" x14ac:dyDescent="0.2">
      <c r="A123" s="114" t="s">
        <v>163</v>
      </c>
      <c r="B123" s="116">
        <v>416</v>
      </c>
      <c r="C123" s="116">
        <v>406</v>
      </c>
      <c r="D123" s="117">
        <v>393</v>
      </c>
      <c r="E123" s="117">
        <v>440</v>
      </c>
      <c r="F123" s="117">
        <v>519</v>
      </c>
      <c r="G123" s="117">
        <v>526</v>
      </c>
      <c r="H123" s="117">
        <v>470</v>
      </c>
      <c r="I123" s="117">
        <v>460</v>
      </c>
      <c r="J123" s="117">
        <v>507</v>
      </c>
      <c r="K123" s="117">
        <v>494</v>
      </c>
      <c r="L123" s="117">
        <v>483</v>
      </c>
      <c r="M123" s="117">
        <v>466</v>
      </c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</row>
    <row r="124" spans="1:46" x14ac:dyDescent="0.2">
      <c r="A124" s="110" t="s">
        <v>164</v>
      </c>
      <c r="B124" s="112">
        <v>30956</v>
      </c>
      <c r="C124" s="112">
        <v>31773</v>
      </c>
      <c r="D124" s="113">
        <v>32054</v>
      </c>
      <c r="E124" s="113">
        <v>31744</v>
      </c>
      <c r="F124" s="113">
        <v>32236</v>
      </c>
      <c r="G124" s="113">
        <v>33574</v>
      </c>
      <c r="H124" s="113">
        <v>33206</v>
      </c>
      <c r="I124" s="113">
        <v>33370</v>
      </c>
      <c r="J124" s="113">
        <v>33475</v>
      </c>
      <c r="K124" s="113">
        <v>33403</v>
      </c>
      <c r="L124" s="113">
        <v>33395</v>
      </c>
      <c r="M124" s="113">
        <v>32411</v>
      </c>
      <c r="W124" s="120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</row>
    <row r="125" spans="1:46" x14ac:dyDescent="0.2">
      <c r="A125" s="114" t="s">
        <v>165</v>
      </c>
      <c r="B125" s="116">
        <v>143942</v>
      </c>
      <c r="C125" s="116">
        <v>145214</v>
      </c>
      <c r="D125" s="117">
        <v>145712</v>
      </c>
      <c r="E125" s="117">
        <v>146270</v>
      </c>
      <c r="F125" s="117">
        <v>146852</v>
      </c>
      <c r="G125" s="117">
        <v>147065</v>
      </c>
      <c r="H125" s="117">
        <v>147411</v>
      </c>
      <c r="I125" s="117">
        <v>147931</v>
      </c>
      <c r="J125" s="117">
        <v>148942</v>
      </c>
      <c r="K125" s="117">
        <v>149202</v>
      </c>
      <c r="L125" s="117">
        <v>149364</v>
      </c>
      <c r="M125" s="117">
        <v>148842</v>
      </c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</row>
    <row r="126" spans="1:46" ht="13.5" customHeight="1" x14ac:dyDescent="0.2">
      <c r="A126" s="140" t="s">
        <v>67</v>
      </c>
      <c r="B126" s="123">
        <f t="shared" ref="B126:M126" si="12">SUM(B123:B125)</f>
        <v>175314</v>
      </c>
      <c r="C126" s="123">
        <f t="shared" si="12"/>
        <v>177393</v>
      </c>
      <c r="D126" s="124">
        <f t="shared" si="12"/>
        <v>178159</v>
      </c>
      <c r="E126" s="124">
        <f t="shared" si="12"/>
        <v>178454</v>
      </c>
      <c r="F126" s="124">
        <f t="shared" si="12"/>
        <v>179607</v>
      </c>
      <c r="G126" s="124">
        <f t="shared" si="12"/>
        <v>181165</v>
      </c>
      <c r="H126" s="124">
        <f>SUM(H123:H125)</f>
        <v>181087</v>
      </c>
      <c r="I126" s="124">
        <f>SUM(I123:I125)</f>
        <v>181761</v>
      </c>
      <c r="J126" s="124">
        <f>SUM(J123:J125)</f>
        <v>182924</v>
      </c>
      <c r="K126" s="124">
        <f>SUM(K123:K125)</f>
        <v>183099</v>
      </c>
      <c r="L126" s="124">
        <f>SUM(L123:L125)</f>
        <v>183242</v>
      </c>
      <c r="M126" s="124">
        <f t="shared" si="12"/>
        <v>181719</v>
      </c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</row>
    <row r="129" spans="1:46" ht="11.25" customHeight="1" x14ac:dyDescent="0.2">
      <c r="A129" s="194" t="s">
        <v>13</v>
      </c>
      <c r="B129" s="191">
        <v>2016</v>
      </c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</row>
    <row r="130" spans="1:46" x14ac:dyDescent="0.2">
      <c r="A130" s="192"/>
      <c r="B130" s="169" t="s">
        <v>99</v>
      </c>
      <c r="C130" s="169" t="s">
        <v>100</v>
      </c>
      <c r="D130" s="169" t="s">
        <v>101</v>
      </c>
      <c r="E130" s="169" t="s">
        <v>102</v>
      </c>
      <c r="F130" s="169" t="s">
        <v>103</v>
      </c>
      <c r="G130" s="169" t="s">
        <v>104</v>
      </c>
      <c r="H130" s="169" t="s">
        <v>105</v>
      </c>
      <c r="I130" s="169" t="s">
        <v>106</v>
      </c>
      <c r="J130" s="169" t="s">
        <v>107</v>
      </c>
      <c r="K130" s="169" t="s">
        <v>108</v>
      </c>
      <c r="L130" s="169" t="s">
        <v>109</v>
      </c>
      <c r="M130" s="169" t="s">
        <v>78</v>
      </c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</row>
    <row r="131" spans="1:46" ht="22.5" x14ac:dyDescent="0.2">
      <c r="A131" s="114" t="s">
        <v>13</v>
      </c>
      <c r="B131" s="116">
        <v>138</v>
      </c>
      <c r="C131" s="116">
        <v>139</v>
      </c>
      <c r="D131" s="117">
        <v>140</v>
      </c>
      <c r="E131" s="117">
        <v>136</v>
      </c>
      <c r="F131" s="117">
        <v>135</v>
      </c>
      <c r="G131" s="117">
        <v>134</v>
      </c>
      <c r="H131" s="117">
        <v>133</v>
      </c>
      <c r="I131" s="117">
        <v>131</v>
      </c>
      <c r="J131" s="117">
        <v>133</v>
      </c>
      <c r="K131" s="117">
        <v>131</v>
      </c>
      <c r="L131" s="117">
        <v>130</v>
      </c>
      <c r="M131" s="117">
        <v>129</v>
      </c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</row>
    <row r="132" spans="1:46" ht="13.5" customHeight="1" x14ac:dyDescent="0.2">
      <c r="A132" s="140" t="s">
        <v>67</v>
      </c>
      <c r="B132" s="123">
        <f t="shared" ref="B132:M132" si="13">SUM(B131:B131)</f>
        <v>138</v>
      </c>
      <c r="C132" s="123">
        <f t="shared" si="13"/>
        <v>139</v>
      </c>
      <c r="D132" s="124">
        <f t="shared" si="13"/>
        <v>140</v>
      </c>
      <c r="E132" s="124">
        <f t="shared" si="13"/>
        <v>136</v>
      </c>
      <c r="F132" s="124">
        <f t="shared" si="13"/>
        <v>135</v>
      </c>
      <c r="G132" s="124">
        <f t="shared" si="13"/>
        <v>134</v>
      </c>
      <c r="H132" s="124">
        <f>SUM(H131:H131)</f>
        <v>133</v>
      </c>
      <c r="I132" s="124">
        <f>SUM(I131:I131)</f>
        <v>131</v>
      </c>
      <c r="J132" s="124">
        <f>SUM(J131:J131)</f>
        <v>133</v>
      </c>
      <c r="K132" s="124">
        <f>SUM(K131:K131)</f>
        <v>131</v>
      </c>
      <c r="L132" s="124">
        <f>SUM(L131:L131)</f>
        <v>130</v>
      </c>
      <c r="M132" s="124">
        <f t="shared" si="13"/>
        <v>129</v>
      </c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</row>
    <row r="133" spans="1:46" ht="8.25" customHeight="1" x14ac:dyDescent="0.2"/>
    <row r="134" spans="1:46" s="32" customFormat="1" x14ac:dyDescent="0.2">
      <c r="A134" s="73" t="s">
        <v>77</v>
      </c>
      <c r="B134" s="74">
        <f t="shared" ref="B134:M134" si="14">+B11+B17+B23+B32+B43+B56+B62+B72+B90+B102+B111+B118+B126+B132</f>
        <v>552513</v>
      </c>
      <c r="C134" s="74">
        <f t="shared" si="14"/>
        <v>557946</v>
      </c>
      <c r="D134" s="75">
        <f t="shared" si="14"/>
        <v>559992</v>
      </c>
      <c r="E134" s="75">
        <f t="shared" si="14"/>
        <v>563713</v>
      </c>
      <c r="F134" s="75">
        <f t="shared" si="14"/>
        <v>566177</v>
      </c>
      <c r="G134" s="75">
        <f>+G11+G17+G23+G32+G43+G56+G62+G72+G90+G102+G111+G118+G126+G132</f>
        <v>567604</v>
      </c>
      <c r="H134" s="75">
        <f t="shared" si="14"/>
        <v>568483</v>
      </c>
      <c r="I134" s="75">
        <f t="shared" si="14"/>
        <v>569170</v>
      </c>
      <c r="J134" s="75">
        <f t="shared" si="14"/>
        <v>575680</v>
      </c>
      <c r="K134" s="75">
        <f t="shared" si="14"/>
        <v>580528</v>
      </c>
      <c r="L134" s="75">
        <f t="shared" si="14"/>
        <v>583842</v>
      </c>
      <c r="M134" s="75">
        <f t="shared" si="14"/>
        <v>575641</v>
      </c>
    </row>
    <row r="136" spans="1:46" x14ac:dyDescent="0.2">
      <c r="A136" s="71" t="s">
        <v>110</v>
      </c>
    </row>
  </sheetData>
  <mergeCells count="38">
    <mergeCell ref="A14:A15"/>
    <mergeCell ref="B14:M14"/>
    <mergeCell ref="A2:M2"/>
    <mergeCell ref="A4:M4"/>
    <mergeCell ref="A5:M5"/>
    <mergeCell ref="A8:A9"/>
    <mergeCell ref="B8:M8"/>
    <mergeCell ref="A20:A21"/>
    <mergeCell ref="B20:M20"/>
    <mergeCell ref="A26:A27"/>
    <mergeCell ref="B26:M26"/>
    <mergeCell ref="A35:A36"/>
    <mergeCell ref="B35:M35"/>
    <mergeCell ref="A47:M47"/>
    <mergeCell ref="A49:M49"/>
    <mergeCell ref="A50:M50"/>
    <mergeCell ref="A51:M51"/>
    <mergeCell ref="A53:A54"/>
    <mergeCell ref="B53:M53"/>
    <mergeCell ref="A105:A106"/>
    <mergeCell ref="B105:M105"/>
    <mergeCell ref="A58:A59"/>
    <mergeCell ref="B58:M58"/>
    <mergeCell ref="A64:A65"/>
    <mergeCell ref="B64:M64"/>
    <mergeCell ref="A74:A75"/>
    <mergeCell ref="B74:M74"/>
    <mergeCell ref="A93:M93"/>
    <mergeCell ref="A95:M95"/>
    <mergeCell ref="A96:M96"/>
    <mergeCell ref="A99:A100"/>
    <mergeCell ref="B99:M99"/>
    <mergeCell ref="A114:A115"/>
    <mergeCell ref="B114:M114"/>
    <mergeCell ref="A121:A122"/>
    <mergeCell ref="B121:M121"/>
    <mergeCell ref="A129:A130"/>
    <mergeCell ref="B129:M129"/>
  </mergeCells>
  <pageMargins left="0.7" right="0.7" top="0.75" bottom="0.75" header="0.3" footer="0.3"/>
  <pageSetup orientation="portrait" horizontalDpi="4294967294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2"/>
  <sheetViews>
    <sheetView workbookViewId="0"/>
  </sheetViews>
  <sheetFormatPr baseColWidth="10" defaultColWidth="7.5703125" defaultRowHeight="12.75" x14ac:dyDescent="0.2"/>
  <cols>
    <col min="1" max="1" width="43.28515625" style="1" customWidth="1"/>
    <col min="2" max="13" width="7.42578125" style="1" customWidth="1"/>
    <col min="14" max="14" width="17.85546875" style="1" customWidth="1"/>
    <col min="15" max="16384" width="7.5703125" style="1"/>
  </cols>
  <sheetData>
    <row r="1" spans="1:55" s="2" customFormat="1" ht="20.25" x14ac:dyDescent="0.2">
      <c r="A1" s="57" t="s">
        <v>81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55" s="5" customFormat="1" ht="15.75" customHeight="1" x14ac:dyDescent="0.2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</row>
    <row r="3" spans="1:55" s="5" customFormat="1" ht="15.75" customHeight="1" x14ac:dyDescent="0.2">
      <c r="A3" s="188" t="s">
        <v>73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7"/>
      <c r="O3" s="7"/>
      <c r="P3" s="7"/>
      <c r="Q3" s="7"/>
      <c r="R3" s="8"/>
      <c r="S3" s="8"/>
      <c r="T3" s="8"/>
      <c r="U3" s="8"/>
      <c r="V3" s="8"/>
      <c r="W3" s="8"/>
      <c r="X3" s="8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</row>
    <row r="4" spans="1:55" s="10" customFormat="1" ht="12.75" customHeight="1" x14ac:dyDescent="0.3">
      <c r="A4" s="188" t="s">
        <v>69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</row>
    <row r="5" spans="1:55" s="10" customFormat="1" ht="12.75" customHeight="1" x14ac:dyDescent="0.2">
      <c r="A5" s="188">
        <v>2001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1"/>
      <c r="O5" s="11"/>
      <c r="P5" s="11"/>
      <c r="Q5" s="11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</row>
    <row r="6" spans="1:55" s="13" customFormat="1" ht="13.5" customHeight="1" x14ac:dyDescent="0.3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</row>
    <row r="7" spans="1:55" s="13" customFormat="1" ht="13.5" customHeight="1" x14ac:dyDescent="0.3">
      <c r="A7" s="198" t="s">
        <v>79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</row>
    <row r="8" spans="1:55" s="15" customFormat="1" ht="13.5" customHeight="1" x14ac:dyDescent="0.2">
      <c r="A8" s="199" t="s">
        <v>82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55" s="15" customFormat="1" ht="11.25" x14ac:dyDescent="0.2">
      <c r="A9" s="185" t="s">
        <v>68</v>
      </c>
      <c r="B9" s="185">
        <v>2001</v>
      </c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55" s="15" customFormat="1" ht="21" customHeight="1" x14ac:dyDescent="0.2">
      <c r="A10" s="185"/>
      <c r="B10" s="50" t="s">
        <v>99</v>
      </c>
      <c r="C10" s="50" t="s">
        <v>100</v>
      </c>
      <c r="D10" s="76" t="s">
        <v>101</v>
      </c>
      <c r="E10" s="76" t="s">
        <v>102</v>
      </c>
      <c r="F10" s="76" t="s">
        <v>103</v>
      </c>
      <c r="G10" s="76" t="s">
        <v>104</v>
      </c>
      <c r="H10" s="76" t="s">
        <v>105</v>
      </c>
      <c r="I10" s="76" t="s">
        <v>106</v>
      </c>
      <c r="J10" s="76" t="s">
        <v>107</v>
      </c>
      <c r="K10" s="76" t="s">
        <v>108</v>
      </c>
      <c r="L10" s="76" t="s">
        <v>109</v>
      </c>
      <c r="M10" s="76" t="s">
        <v>78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55" s="15" customFormat="1" ht="22.5" x14ac:dyDescent="0.2">
      <c r="A11" s="51" t="s">
        <v>0</v>
      </c>
      <c r="B11" s="52">
        <v>10398</v>
      </c>
      <c r="C11" s="52">
        <v>10359</v>
      </c>
      <c r="D11" s="52">
        <v>9214</v>
      </c>
      <c r="E11" s="52">
        <v>9222</v>
      </c>
      <c r="F11" s="52">
        <v>9181</v>
      </c>
      <c r="G11" s="52">
        <v>8849</v>
      </c>
      <c r="H11" s="52">
        <v>8958</v>
      </c>
      <c r="I11" s="52">
        <v>8966</v>
      </c>
      <c r="J11" s="52">
        <v>8907</v>
      </c>
      <c r="K11" s="52">
        <v>8927</v>
      </c>
      <c r="L11" s="52">
        <v>8860</v>
      </c>
      <c r="M11" s="52">
        <v>8837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55" s="15" customFormat="1" ht="12.75" customHeight="1" x14ac:dyDescent="0.2">
      <c r="A12" s="51" t="s">
        <v>1</v>
      </c>
      <c r="B12" s="52">
        <v>2416</v>
      </c>
      <c r="C12" s="52">
        <v>2472</v>
      </c>
      <c r="D12" s="52">
        <v>2507</v>
      </c>
      <c r="E12" s="52">
        <v>2516</v>
      </c>
      <c r="F12" s="52">
        <v>2524</v>
      </c>
      <c r="G12" s="52">
        <v>2512</v>
      </c>
      <c r="H12" s="52">
        <v>2545</v>
      </c>
      <c r="I12" s="52">
        <v>2523</v>
      </c>
      <c r="J12" s="52">
        <v>2554</v>
      </c>
      <c r="K12" s="52">
        <v>2543</v>
      </c>
      <c r="L12" s="52">
        <v>2567</v>
      </c>
      <c r="M12" s="52">
        <v>2529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55" s="15" customFormat="1" ht="12.75" customHeight="1" x14ac:dyDescent="0.2">
      <c r="A13" s="51" t="s">
        <v>2</v>
      </c>
      <c r="B13" s="52">
        <v>2730</v>
      </c>
      <c r="C13" s="52">
        <v>2702</v>
      </c>
      <c r="D13" s="52">
        <v>2720</v>
      </c>
      <c r="E13" s="52">
        <v>2719</v>
      </c>
      <c r="F13" s="52">
        <v>2677</v>
      </c>
      <c r="G13" s="52">
        <v>2713</v>
      </c>
      <c r="H13" s="52">
        <v>2753</v>
      </c>
      <c r="I13" s="52">
        <v>2776</v>
      </c>
      <c r="J13" s="52">
        <v>2770</v>
      </c>
      <c r="K13" s="52">
        <v>2860</v>
      </c>
      <c r="L13" s="52">
        <v>2826</v>
      </c>
      <c r="M13" s="52">
        <v>2847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55" s="15" customFormat="1" ht="12.75" customHeight="1" x14ac:dyDescent="0.2">
      <c r="A14" s="51" t="s">
        <v>3</v>
      </c>
      <c r="B14" s="52">
        <v>74574</v>
      </c>
      <c r="C14" s="52">
        <v>72212</v>
      </c>
      <c r="D14" s="52">
        <v>71027</v>
      </c>
      <c r="E14" s="52">
        <v>70427</v>
      </c>
      <c r="F14" s="52">
        <v>71021</v>
      </c>
      <c r="G14" s="52">
        <v>72465</v>
      </c>
      <c r="H14" s="52">
        <v>72092</v>
      </c>
      <c r="I14" s="52">
        <v>73589</v>
      </c>
      <c r="J14" s="52">
        <v>74755</v>
      </c>
      <c r="K14" s="52">
        <v>76068</v>
      </c>
      <c r="L14" s="52">
        <v>76254</v>
      </c>
      <c r="M14" s="52">
        <v>73653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55" s="15" customFormat="1" ht="12.75" customHeight="1" x14ac:dyDescent="0.2">
      <c r="A15" s="51" t="s">
        <v>4</v>
      </c>
      <c r="B15" s="52">
        <v>2251</v>
      </c>
      <c r="C15" s="52">
        <v>2177</v>
      </c>
      <c r="D15" s="52">
        <v>2174</v>
      </c>
      <c r="E15" s="52">
        <v>2156</v>
      </c>
      <c r="F15" s="52">
        <v>2151</v>
      </c>
      <c r="G15" s="52">
        <v>2199</v>
      </c>
      <c r="H15" s="52">
        <v>2239</v>
      </c>
      <c r="I15" s="52">
        <v>2202</v>
      </c>
      <c r="J15" s="52">
        <v>2168</v>
      </c>
      <c r="K15" s="52">
        <v>2179</v>
      </c>
      <c r="L15" s="52">
        <v>2269</v>
      </c>
      <c r="M15" s="52">
        <v>2268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55" s="15" customFormat="1" ht="12.75" customHeight="1" x14ac:dyDescent="0.2">
      <c r="A16" s="51" t="s">
        <v>5</v>
      </c>
      <c r="B16" s="52">
        <v>22602</v>
      </c>
      <c r="C16" s="52">
        <v>22900</v>
      </c>
      <c r="D16" s="52">
        <v>22849</v>
      </c>
      <c r="E16" s="52">
        <v>22462</v>
      </c>
      <c r="F16" s="52">
        <v>22054</v>
      </c>
      <c r="G16" s="52">
        <v>21802</v>
      </c>
      <c r="H16" s="52">
        <v>22691</v>
      </c>
      <c r="I16" s="52">
        <v>21948</v>
      </c>
      <c r="J16" s="52">
        <v>20675</v>
      </c>
      <c r="K16" s="52">
        <v>20810</v>
      </c>
      <c r="L16" s="52">
        <v>22062</v>
      </c>
      <c r="M16" s="52">
        <v>22053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55" s="15" customFormat="1" ht="12.75" customHeight="1" x14ac:dyDescent="0.2">
      <c r="A17" s="51" t="s">
        <v>6</v>
      </c>
      <c r="B17" s="52">
        <v>28257</v>
      </c>
      <c r="C17" s="52">
        <v>28524</v>
      </c>
      <c r="D17" s="52">
        <v>28406</v>
      </c>
      <c r="E17" s="52">
        <v>27734</v>
      </c>
      <c r="F17" s="52">
        <v>27791</v>
      </c>
      <c r="G17" s="52">
        <v>27575</v>
      </c>
      <c r="H17" s="52">
        <v>27841</v>
      </c>
      <c r="I17" s="52">
        <v>27687</v>
      </c>
      <c r="J17" s="52">
        <v>27321</v>
      </c>
      <c r="K17" s="52">
        <v>27576</v>
      </c>
      <c r="L17" s="52">
        <v>28321</v>
      </c>
      <c r="M17" s="52">
        <v>28296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55" s="15" customFormat="1" ht="12.75" customHeight="1" x14ac:dyDescent="0.2">
      <c r="A18" s="51" t="s">
        <v>7</v>
      </c>
      <c r="B18" s="52">
        <v>11401</v>
      </c>
      <c r="C18" s="52">
        <v>11481</v>
      </c>
      <c r="D18" s="52">
        <v>11579</v>
      </c>
      <c r="E18" s="52">
        <v>11124</v>
      </c>
      <c r="F18" s="52">
        <v>11002</v>
      </c>
      <c r="G18" s="52">
        <v>10978</v>
      </c>
      <c r="H18" s="52">
        <v>11122</v>
      </c>
      <c r="I18" s="52">
        <v>11166</v>
      </c>
      <c r="J18" s="52">
        <v>11272</v>
      </c>
      <c r="K18" s="52">
        <v>11231</v>
      </c>
      <c r="L18" s="52">
        <v>11318</v>
      </c>
      <c r="M18" s="52">
        <v>11107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55" s="15" customFormat="1" ht="11.25" x14ac:dyDescent="0.2">
      <c r="A19" s="51" t="s">
        <v>8</v>
      </c>
      <c r="B19" s="52">
        <v>30103</v>
      </c>
      <c r="C19" s="52">
        <v>30377</v>
      </c>
      <c r="D19" s="52">
        <v>30316</v>
      </c>
      <c r="E19" s="52">
        <v>30216</v>
      </c>
      <c r="F19" s="52">
        <v>30223</v>
      </c>
      <c r="G19" s="52">
        <v>30232</v>
      </c>
      <c r="H19" s="52">
        <v>29911</v>
      </c>
      <c r="I19" s="52">
        <v>29821</v>
      </c>
      <c r="J19" s="52">
        <v>29936</v>
      </c>
      <c r="K19" s="52">
        <v>30227</v>
      </c>
      <c r="L19" s="52">
        <v>30185</v>
      </c>
      <c r="M19" s="52">
        <v>29913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55" s="15" customFormat="1" ht="22.5" x14ac:dyDescent="0.2">
      <c r="A20" s="51" t="s">
        <v>9</v>
      </c>
      <c r="B20" s="52">
        <v>35451</v>
      </c>
      <c r="C20" s="52">
        <v>35818</v>
      </c>
      <c r="D20" s="52">
        <v>36490</v>
      </c>
      <c r="E20" s="52">
        <v>36290</v>
      </c>
      <c r="F20" s="52">
        <v>36907</v>
      </c>
      <c r="G20" s="52">
        <v>37233</v>
      </c>
      <c r="H20" s="52">
        <v>36379</v>
      </c>
      <c r="I20" s="52">
        <v>36640</v>
      </c>
      <c r="J20" s="52">
        <v>38606</v>
      </c>
      <c r="K20" s="52">
        <v>39219</v>
      </c>
      <c r="L20" s="52">
        <v>39465</v>
      </c>
      <c r="M20" s="52">
        <v>38795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55" s="15" customFormat="1" ht="11.25" x14ac:dyDescent="0.2">
      <c r="A21" s="51" t="s">
        <v>10</v>
      </c>
      <c r="B21" s="52">
        <v>11638</v>
      </c>
      <c r="C21" s="52">
        <v>11749</v>
      </c>
      <c r="D21" s="52">
        <v>11833</v>
      </c>
      <c r="E21" s="52">
        <v>11941</v>
      </c>
      <c r="F21" s="52">
        <v>12053</v>
      </c>
      <c r="G21" s="52">
        <v>12069</v>
      </c>
      <c r="H21" s="52">
        <v>12126</v>
      </c>
      <c r="I21" s="52">
        <v>12306</v>
      </c>
      <c r="J21" s="52">
        <v>12379</v>
      </c>
      <c r="K21" s="52">
        <v>12481</v>
      </c>
      <c r="L21" s="52">
        <v>12565</v>
      </c>
      <c r="M21" s="52">
        <v>12523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55" s="15" customFormat="1" ht="22.5" x14ac:dyDescent="0.2">
      <c r="A22" s="51" t="s">
        <v>11</v>
      </c>
      <c r="B22" s="52">
        <v>3964</v>
      </c>
      <c r="C22" s="52">
        <v>3974</v>
      </c>
      <c r="D22" s="52">
        <v>3962</v>
      </c>
      <c r="E22" s="52">
        <v>3977</v>
      </c>
      <c r="F22" s="52">
        <v>3967</v>
      </c>
      <c r="G22" s="52">
        <v>3975</v>
      </c>
      <c r="H22" s="52">
        <v>3993</v>
      </c>
      <c r="I22" s="52">
        <v>3975</v>
      </c>
      <c r="J22" s="52">
        <v>4017</v>
      </c>
      <c r="K22" s="52">
        <v>4020</v>
      </c>
      <c r="L22" s="52">
        <v>4045</v>
      </c>
      <c r="M22" s="52">
        <v>3996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55" s="15" customFormat="1" ht="11.25" x14ac:dyDescent="0.2">
      <c r="A23" s="51" t="s">
        <v>12</v>
      </c>
      <c r="B23" s="52">
        <v>115078</v>
      </c>
      <c r="C23" s="52">
        <v>116088</v>
      </c>
      <c r="D23" s="52">
        <v>116975</v>
      </c>
      <c r="E23" s="52">
        <v>117613</v>
      </c>
      <c r="F23" s="52">
        <v>117429</v>
      </c>
      <c r="G23" s="52">
        <v>117582</v>
      </c>
      <c r="H23" s="52">
        <v>118860</v>
      </c>
      <c r="I23" s="52">
        <v>118824</v>
      </c>
      <c r="J23" s="52">
        <v>118542</v>
      </c>
      <c r="K23" s="52">
        <v>119090</v>
      </c>
      <c r="L23" s="52">
        <v>119565</v>
      </c>
      <c r="M23" s="52">
        <v>119661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55" s="15" customFormat="1" ht="22.5" x14ac:dyDescent="0.2">
      <c r="A24" s="51" t="s">
        <v>13</v>
      </c>
      <c r="B24" s="52">
        <v>66</v>
      </c>
      <c r="C24" s="52">
        <v>68</v>
      </c>
      <c r="D24" s="52">
        <v>66</v>
      </c>
      <c r="E24" s="52">
        <v>68</v>
      </c>
      <c r="F24" s="52">
        <v>69</v>
      </c>
      <c r="G24" s="52">
        <v>68</v>
      </c>
      <c r="H24" s="52">
        <v>70</v>
      </c>
      <c r="I24" s="52">
        <v>70</v>
      </c>
      <c r="J24" s="52">
        <v>70</v>
      </c>
      <c r="K24" s="52">
        <v>71</v>
      </c>
      <c r="L24" s="52">
        <v>74</v>
      </c>
      <c r="M24" s="52">
        <v>75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55" s="3" customFormat="1" x14ac:dyDescent="0.2">
      <c r="A25" s="53" t="s">
        <v>67</v>
      </c>
      <c r="B25" s="54">
        <f t="shared" ref="B25:M25" si="0">SUM(B11:B24)</f>
        <v>350929</v>
      </c>
      <c r="C25" s="54">
        <f t="shared" si="0"/>
        <v>350901</v>
      </c>
      <c r="D25" s="54">
        <f t="shared" si="0"/>
        <v>350118</v>
      </c>
      <c r="E25" s="54">
        <f t="shared" si="0"/>
        <v>348465</v>
      </c>
      <c r="F25" s="54">
        <f t="shared" si="0"/>
        <v>349049</v>
      </c>
      <c r="G25" s="54">
        <f t="shared" si="0"/>
        <v>350252</v>
      </c>
      <c r="H25" s="54">
        <f t="shared" si="0"/>
        <v>351580</v>
      </c>
      <c r="I25" s="54">
        <f t="shared" si="0"/>
        <v>352493</v>
      </c>
      <c r="J25" s="54">
        <f t="shared" si="0"/>
        <v>353972</v>
      </c>
      <c r="K25" s="54">
        <f t="shared" si="0"/>
        <v>357302</v>
      </c>
      <c r="L25" s="54">
        <f t="shared" si="0"/>
        <v>360376</v>
      </c>
      <c r="M25" s="54">
        <f t="shared" si="0"/>
        <v>356553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</row>
    <row r="26" spans="1:55" ht="9.75" customHeight="1" x14ac:dyDescent="0.2">
      <c r="A26" s="55" t="s">
        <v>76</v>
      </c>
      <c r="B26" s="56">
        <f>+(B25/'2000'!M25)-1</f>
        <v>-6.2750428294326976E-3</v>
      </c>
      <c r="C26" s="56">
        <f t="shared" ref="C26:K26" si="1">+(C25/B25)-1</f>
        <v>-7.9788219269461003E-5</v>
      </c>
      <c r="D26" s="56">
        <f t="shared" si="1"/>
        <v>-2.2313985996049723E-3</v>
      </c>
      <c r="E26" s="56">
        <f t="shared" si="1"/>
        <v>-4.7212654019501699E-3</v>
      </c>
      <c r="F26" s="56">
        <f t="shared" si="1"/>
        <v>1.6759215416182194E-3</v>
      </c>
      <c r="G26" s="56">
        <f t="shared" si="1"/>
        <v>3.446507510406871E-3</v>
      </c>
      <c r="H26" s="56">
        <f t="shared" si="1"/>
        <v>3.7915557941139433E-3</v>
      </c>
      <c r="I26" s="56">
        <f t="shared" si="1"/>
        <v>2.5968485124296947E-3</v>
      </c>
      <c r="J26" s="56">
        <f t="shared" si="1"/>
        <v>4.1958280022582617E-3</v>
      </c>
      <c r="K26" s="56">
        <f t="shared" si="1"/>
        <v>9.407523758941494E-3</v>
      </c>
      <c r="L26" s="56">
        <f>+(L25/K25)-1</f>
        <v>8.6033663399589511E-3</v>
      </c>
      <c r="M26" s="56">
        <f>+(M25/L25)-1</f>
        <v>-1.060836459697645E-2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</row>
    <row r="27" spans="1:55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</row>
    <row r="28" spans="1:55" customFormat="1" ht="10.5" customHeight="1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55" customFormat="1" x14ac:dyDescent="0.2">
      <c r="A29" s="71" t="s">
        <v>110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55" x14ac:dyDescent="0.2">
      <c r="A30" s="2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</row>
    <row r="31" spans="1:55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</row>
    <row r="32" spans="1:55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</sheetData>
  <mergeCells count="8">
    <mergeCell ref="A2:M2"/>
    <mergeCell ref="A4:M4"/>
    <mergeCell ref="A5:M5"/>
    <mergeCell ref="A9:A10"/>
    <mergeCell ref="B9:M9"/>
    <mergeCell ref="A3:M3"/>
    <mergeCell ref="A7:M7"/>
    <mergeCell ref="A8:M8"/>
  </mergeCells>
  <phoneticPr fontId="0" type="noConversion"/>
  <printOptions horizontalCentered="1"/>
  <pageMargins left="0.39370078740157483" right="0.39370078740157483" top="0.59055118110236227" bottom="0.59055118110236227" header="0" footer="0"/>
  <pageSetup orientation="landscape" r:id="rId1"/>
  <headerFooter alignWithMargins="0">
    <oddFooter>&amp;L&amp;8&amp;G&amp;C&amp;8www.iieg.gob.mx&amp;R&amp;G</oddFooter>
  </headerFooter>
  <legacyDrawingHF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6"/>
  <sheetViews>
    <sheetView workbookViewId="0">
      <selection activeCell="L143" sqref="L143"/>
    </sheetView>
  </sheetViews>
  <sheetFormatPr baseColWidth="10" defaultColWidth="7.5703125" defaultRowHeight="11.25" x14ac:dyDescent="0.2"/>
  <cols>
    <col min="1" max="1" width="48.85546875" style="25" customWidth="1"/>
    <col min="2" max="13" width="8" style="25" customWidth="1"/>
    <col min="14" max="16384" width="7.5703125" style="25"/>
  </cols>
  <sheetData>
    <row r="1" spans="1:19" ht="20.25" x14ac:dyDescent="0.2">
      <c r="A1" s="57" t="s">
        <v>81</v>
      </c>
    </row>
    <row r="2" spans="1:19" ht="11.25" customHeight="1" x14ac:dyDescent="0.2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26"/>
      <c r="O2" s="26"/>
      <c r="P2" s="26"/>
      <c r="Q2" s="26"/>
      <c r="R2" s="26"/>
      <c r="S2" s="26"/>
    </row>
    <row r="3" spans="1:19" ht="12.75" x14ac:dyDescent="0.2">
      <c r="A3" s="78" t="s">
        <v>70</v>
      </c>
      <c r="B3" s="78"/>
      <c r="C3" s="27"/>
      <c r="D3" s="78"/>
      <c r="E3" s="78"/>
      <c r="F3" s="78"/>
      <c r="G3" s="78"/>
      <c r="H3" s="78"/>
      <c r="I3" s="78"/>
      <c r="J3" s="78"/>
      <c r="K3" s="78"/>
      <c r="L3" s="78"/>
      <c r="M3" s="78"/>
      <c r="N3" s="26"/>
      <c r="O3" s="26"/>
      <c r="P3" s="26"/>
      <c r="Q3" s="26"/>
      <c r="R3" s="26"/>
      <c r="S3" s="26"/>
    </row>
    <row r="4" spans="1:19" ht="12.75" x14ac:dyDescent="0.2">
      <c r="A4" s="188" t="s">
        <v>69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26"/>
      <c r="O4" s="26"/>
      <c r="P4" s="26"/>
      <c r="Q4" s="26"/>
      <c r="R4" s="26"/>
      <c r="S4" s="26"/>
    </row>
    <row r="5" spans="1:19" ht="12.75" x14ac:dyDescent="0.2">
      <c r="A5" s="188">
        <v>2017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26"/>
      <c r="O5" s="26"/>
      <c r="P5" s="26"/>
      <c r="Q5" s="26"/>
      <c r="R5" s="26"/>
      <c r="S5" s="26"/>
    </row>
    <row r="6" spans="1:19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ht="11.25" customHeight="1" x14ac:dyDescent="0.2">
      <c r="A8" s="194" t="s">
        <v>20</v>
      </c>
      <c r="B8" s="191">
        <v>2017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26"/>
      <c r="O8" s="26"/>
      <c r="P8" s="26"/>
      <c r="Q8" s="26"/>
      <c r="R8" s="26"/>
      <c r="S8" s="26"/>
    </row>
    <row r="9" spans="1:19" x14ac:dyDescent="0.2">
      <c r="A9" s="194"/>
      <c r="B9" s="169" t="s">
        <v>99</v>
      </c>
      <c r="C9" s="169" t="s">
        <v>100</v>
      </c>
      <c r="D9" s="169" t="s">
        <v>101</v>
      </c>
      <c r="E9" s="169" t="s">
        <v>102</v>
      </c>
      <c r="F9" s="169" t="s">
        <v>103</v>
      </c>
      <c r="G9" s="169" t="s">
        <v>104</v>
      </c>
      <c r="H9" s="169" t="s">
        <v>105</v>
      </c>
      <c r="I9" s="169" t="s">
        <v>106</v>
      </c>
      <c r="J9" s="169" t="s">
        <v>107</v>
      </c>
      <c r="K9" s="169" t="s">
        <v>108</v>
      </c>
      <c r="L9" s="169" t="s">
        <v>109</v>
      </c>
      <c r="M9" s="169" t="s">
        <v>78</v>
      </c>
      <c r="N9" s="26"/>
      <c r="O9" s="26"/>
      <c r="P9" s="26"/>
      <c r="Q9" s="26"/>
      <c r="R9" s="26"/>
      <c r="S9" s="26"/>
    </row>
    <row r="10" spans="1:19" ht="12.75" customHeight="1" x14ac:dyDescent="0.2">
      <c r="A10" s="59" t="s">
        <v>17</v>
      </c>
      <c r="B10" s="80">
        <v>15579</v>
      </c>
      <c r="C10" s="80">
        <v>15588</v>
      </c>
      <c r="D10" s="80">
        <v>15592</v>
      </c>
      <c r="E10" s="80">
        <v>15698</v>
      </c>
      <c r="F10" s="60">
        <v>15657</v>
      </c>
      <c r="G10" s="90">
        <v>15628</v>
      </c>
      <c r="H10" s="60">
        <v>15330</v>
      </c>
      <c r="I10" s="60">
        <v>15141</v>
      </c>
      <c r="J10" s="60">
        <v>15085</v>
      </c>
      <c r="K10" s="60">
        <v>15160</v>
      </c>
      <c r="L10" s="60">
        <v>15107</v>
      </c>
      <c r="M10" s="60">
        <v>15165</v>
      </c>
      <c r="N10" s="26"/>
      <c r="O10" s="26"/>
      <c r="P10" s="26"/>
      <c r="Q10" s="26"/>
      <c r="R10" s="26"/>
      <c r="S10" s="26"/>
    </row>
    <row r="11" spans="1:19" ht="13.5" customHeight="1" x14ac:dyDescent="0.2">
      <c r="A11" s="121" t="s">
        <v>67</v>
      </c>
      <c r="B11" s="123">
        <f t="shared" ref="B11:M11" si="0">SUM(B10:B10)</f>
        <v>15579</v>
      </c>
      <c r="C11" s="123">
        <f t="shared" si="0"/>
        <v>15588</v>
      </c>
      <c r="D11" s="124">
        <f t="shared" si="0"/>
        <v>15592</v>
      </c>
      <c r="E11" s="124">
        <f t="shared" si="0"/>
        <v>15698</v>
      </c>
      <c r="F11" s="122">
        <f t="shared" si="0"/>
        <v>15657</v>
      </c>
      <c r="G11" s="122">
        <f t="shared" si="0"/>
        <v>15628</v>
      </c>
      <c r="H11" s="122">
        <f>SUM(H10:H10)</f>
        <v>15330</v>
      </c>
      <c r="I11" s="122">
        <f>SUM(I10:I10)</f>
        <v>15141</v>
      </c>
      <c r="J11" s="122">
        <f>SUM(J10:J10)</f>
        <v>15085</v>
      </c>
      <c r="K11" s="122">
        <f>SUM(K10:K10)</f>
        <v>15160</v>
      </c>
      <c r="L11" s="122">
        <f>SUM(L10:L10)</f>
        <v>15107</v>
      </c>
      <c r="M11" s="122">
        <f t="shared" si="0"/>
        <v>15165</v>
      </c>
      <c r="N11" s="26"/>
      <c r="O11" s="26"/>
      <c r="P11" s="26"/>
      <c r="Q11" s="26"/>
      <c r="R11" s="26"/>
      <c r="S11" s="26"/>
    </row>
    <row r="12" spans="1:19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6"/>
      <c r="O12" s="26"/>
      <c r="P12" s="26"/>
      <c r="Q12" s="26"/>
      <c r="R12" s="26"/>
      <c r="S12" s="26"/>
    </row>
    <row r="13" spans="1:19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19" ht="11.25" customHeight="1" x14ac:dyDescent="0.2">
      <c r="A14" s="194" t="s">
        <v>21</v>
      </c>
      <c r="B14" s="191">
        <v>2017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26"/>
      <c r="O14" s="26"/>
      <c r="P14" s="26"/>
      <c r="Q14" s="26"/>
      <c r="R14" s="26"/>
      <c r="S14" s="26"/>
    </row>
    <row r="15" spans="1:19" x14ac:dyDescent="0.2">
      <c r="A15" s="194"/>
      <c r="B15" s="172" t="s">
        <v>99</v>
      </c>
      <c r="C15" s="172" t="s">
        <v>100</v>
      </c>
      <c r="D15" s="172" t="s">
        <v>101</v>
      </c>
      <c r="E15" s="172" t="s">
        <v>102</v>
      </c>
      <c r="F15" s="172" t="s">
        <v>103</v>
      </c>
      <c r="G15" s="172" t="s">
        <v>104</v>
      </c>
      <c r="H15" s="172" t="s">
        <v>105</v>
      </c>
      <c r="I15" s="172" t="s">
        <v>106</v>
      </c>
      <c r="J15" s="172" t="s">
        <v>107</v>
      </c>
      <c r="K15" s="172" t="s">
        <v>108</v>
      </c>
      <c r="L15" s="172" t="s">
        <v>109</v>
      </c>
      <c r="M15" s="172" t="s">
        <v>78</v>
      </c>
      <c r="N15" s="26"/>
      <c r="O15" s="26"/>
      <c r="P15" s="26"/>
      <c r="Q15" s="26"/>
      <c r="R15" s="26"/>
      <c r="S15" s="26"/>
    </row>
    <row r="16" spans="1:19" ht="12.75" customHeight="1" x14ac:dyDescent="0.2">
      <c r="A16" s="102" t="s">
        <v>18</v>
      </c>
      <c r="B16" s="79">
        <v>6369</v>
      </c>
      <c r="C16" s="79">
        <v>6350</v>
      </c>
      <c r="D16" s="79">
        <v>6353</v>
      </c>
      <c r="E16" s="79">
        <v>6317</v>
      </c>
      <c r="F16" s="171">
        <v>6219</v>
      </c>
      <c r="G16" s="171">
        <v>6374</v>
      </c>
      <c r="H16" s="171">
        <v>6411</v>
      </c>
      <c r="I16" s="171">
        <v>6502</v>
      </c>
      <c r="J16" s="171">
        <v>6663</v>
      </c>
      <c r="K16" s="171">
        <v>6703</v>
      </c>
      <c r="L16" s="171">
        <v>6675</v>
      </c>
      <c r="M16" s="171">
        <v>6681</v>
      </c>
      <c r="N16" s="26"/>
      <c r="O16" s="26"/>
      <c r="P16" s="26"/>
      <c r="Q16" s="26"/>
      <c r="R16" s="26"/>
      <c r="S16" s="26"/>
    </row>
    <row r="17" spans="1:19" ht="13.5" customHeight="1" x14ac:dyDescent="0.2">
      <c r="A17" s="140" t="s">
        <v>67</v>
      </c>
      <c r="B17" s="125">
        <f t="shared" ref="B17:M17" si="1">SUM(B16:B16)</f>
        <v>6369</v>
      </c>
      <c r="C17" s="125">
        <f t="shared" si="1"/>
        <v>6350</v>
      </c>
      <c r="D17" s="122">
        <f t="shared" si="1"/>
        <v>6353</v>
      </c>
      <c r="E17" s="122">
        <f t="shared" si="1"/>
        <v>6317</v>
      </c>
      <c r="F17" s="122">
        <f t="shared" si="1"/>
        <v>6219</v>
      </c>
      <c r="G17" s="122">
        <f t="shared" si="1"/>
        <v>6374</v>
      </c>
      <c r="H17" s="122">
        <f>SUM(H16:H16)</f>
        <v>6411</v>
      </c>
      <c r="I17" s="122">
        <f>SUM(I16:I16)</f>
        <v>6502</v>
      </c>
      <c r="J17" s="122">
        <f>SUM(J16:J16)</f>
        <v>6663</v>
      </c>
      <c r="K17" s="122">
        <f>SUM(K16:K16)</f>
        <v>6703</v>
      </c>
      <c r="L17" s="122">
        <f>SUM(L16:L16)</f>
        <v>6675</v>
      </c>
      <c r="M17" s="122">
        <f t="shared" si="1"/>
        <v>6681</v>
      </c>
      <c r="N17" s="26"/>
      <c r="O17" s="26"/>
      <c r="P17" s="26"/>
      <c r="Q17" s="26"/>
      <c r="R17" s="26"/>
      <c r="S17" s="26"/>
    </row>
    <row r="18" spans="1:19" x14ac:dyDescent="0.2">
      <c r="N18" s="26"/>
      <c r="O18" s="26"/>
      <c r="P18" s="26"/>
      <c r="Q18" s="26"/>
      <c r="R18" s="26"/>
      <c r="S18" s="26"/>
    </row>
    <row r="19" spans="1:19" x14ac:dyDescent="0.2">
      <c r="N19" s="26"/>
      <c r="O19" s="26"/>
      <c r="P19" s="26"/>
      <c r="Q19" s="26"/>
      <c r="R19" s="26"/>
      <c r="S19" s="26"/>
    </row>
    <row r="20" spans="1:19" x14ac:dyDescent="0.2">
      <c r="A20" s="194" t="s">
        <v>19</v>
      </c>
      <c r="B20" s="191">
        <v>2017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26"/>
      <c r="O20" s="26"/>
      <c r="P20" s="26"/>
      <c r="Q20" s="26"/>
      <c r="R20" s="26"/>
      <c r="S20" s="26"/>
    </row>
    <row r="21" spans="1:19" x14ac:dyDescent="0.2">
      <c r="A21" s="192"/>
      <c r="B21" s="172" t="s">
        <v>99</v>
      </c>
      <c r="C21" s="172" t="s">
        <v>100</v>
      </c>
      <c r="D21" s="172" t="s">
        <v>101</v>
      </c>
      <c r="E21" s="172" t="s">
        <v>102</v>
      </c>
      <c r="F21" s="172" t="s">
        <v>103</v>
      </c>
      <c r="G21" s="172" t="s">
        <v>104</v>
      </c>
      <c r="H21" s="172" t="s">
        <v>105</v>
      </c>
      <c r="I21" s="172" t="s">
        <v>106</v>
      </c>
      <c r="J21" s="172" t="s">
        <v>107</v>
      </c>
      <c r="K21" s="172" t="s">
        <v>108</v>
      </c>
      <c r="L21" s="172" t="s">
        <v>109</v>
      </c>
      <c r="M21" s="172" t="s">
        <v>78</v>
      </c>
      <c r="N21" s="26"/>
      <c r="O21" s="26"/>
      <c r="P21" s="26"/>
      <c r="Q21" s="26"/>
      <c r="R21" s="26"/>
      <c r="S21" s="26"/>
    </row>
    <row r="22" spans="1:19" x14ac:dyDescent="0.2">
      <c r="A22" s="158" t="s">
        <v>19</v>
      </c>
      <c r="B22" s="79">
        <v>4059</v>
      </c>
      <c r="C22" s="79">
        <v>4121</v>
      </c>
      <c r="D22" s="79">
        <v>4738</v>
      </c>
      <c r="E22" s="79">
        <v>4801</v>
      </c>
      <c r="F22" s="117">
        <v>4821</v>
      </c>
      <c r="G22" s="117">
        <v>4821</v>
      </c>
      <c r="H22" s="117">
        <v>4924</v>
      </c>
      <c r="I22" s="117">
        <v>5053</v>
      </c>
      <c r="J22" s="117">
        <v>5043</v>
      </c>
      <c r="K22" s="117">
        <v>5180</v>
      </c>
      <c r="L22" s="117">
        <v>5269</v>
      </c>
      <c r="M22" s="171">
        <v>4910</v>
      </c>
      <c r="N22" s="26"/>
      <c r="O22" s="26"/>
      <c r="P22" s="26"/>
      <c r="Q22" s="26"/>
      <c r="R22" s="26"/>
      <c r="S22" s="26"/>
    </row>
    <row r="23" spans="1:19" ht="13.5" customHeight="1" x14ac:dyDescent="0.2">
      <c r="A23" s="140" t="s">
        <v>67</v>
      </c>
      <c r="B23" s="127">
        <f t="shared" ref="B23:M23" si="2">SUM(B22:B22)</f>
        <v>4059</v>
      </c>
      <c r="C23" s="127">
        <f t="shared" si="2"/>
        <v>4121</v>
      </c>
      <c r="D23" s="128">
        <f t="shared" si="2"/>
        <v>4738</v>
      </c>
      <c r="E23" s="128">
        <f t="shared" si="2"/>
        <v>4801</v>
      </c>
      <c r="F23" s="128">
        <f t="shared" si="2"/>
        <v>4821</v>
      </c>
      <c r="G23" s="128">
        <f t="shared" si="2"/>
        <v>4821</v>
      </c>
      <c r="H23" s="128">
        <f>SUM(H22:H22)</f>
        <v>4924</v>
      </c>
      <c r="I23" s="128">
        <f>SUM(I22:I22)</f>
        <v>5053</v>
      </c>
      <c r="J23" s="128">
        <f>SUM(J22:J22)</f>
        <v>5043</v>
      </c>
      <c r="K23" s="128">
        <f>SUM(K22:K22)</f>
        <v>5180</v>
      </c>
      <c r="L23" s="128">
        <f>SUM(L22:L22)</f>
        <v>5269</v>
      </c>
      <c r="M23" s="122">
        <f t="shared" si="2"/>
        <v>4910</v>
      </c>
      <c r="N23" s="26"/>
      <c r="O23" s="26"/>
      <c r="P23" s="26"/>
      <c r="Q23" s="26"/>
      <c r="R23" s="26"/>
      <c r="S23" s="26"/>
    </row>
    <row r="24" spans="1:19" x14ac:dyDescent="0.2">
      <c r="N24" s="26"/>
      <c r="O24" s="26"/>
      <c r="P24" s="26"/>
      <c r="Q24" s="26"/>
      <c r="R24" s="26"/>
      <c r="S24" s="26"/>
    </row>
    <row r="25" spans="1:19" x14ac:dyDescent="0.2">
      <c r="N25" s="26"/>
      <c r="O25" s="26"/>
      <c r="P25" s="26"/>
      <c r="Q25" s="26"/>
      <c r="R25" s="26"/>
      <c r="S25" s="26"/>
    </row>
    <row r="26" spans="1:19" x14ac:dyDescent="0.2">
      <c r="A26" s="194" t="s">
        <v>22</v>
      </c>
      <c r="B26" s="206">
        <v>2017</v>
      </c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6"/>
      <c r="O26" s="26"/>
      <c r="P26" s="26"/>
      <c r="Q26" s="26"/>
      <c r="R26" s="26"/>
      <c r="S26" s="26"/>
    </row>
    <row r="27" spans="1:19" x14ac:dyDescent="0.2">
      <c r="A27" s="192"/>
      <c r="B27" s="174" t="s">
        <v>99</v>
      </c>
      <c r="C27" s="174" t="s">
        <v>100</v>
      </c>
      <c r="D27" s="174" t="s">
        <v>101</v>
      </c>
      <c r="E27" s="174" t="s">
        <v>102</v>
      </c>
      <c r="F27" s="174" t="s">
        <v>103</v>
      </c>
      <c r="G27" s="174" t="s">
        <v>104</v>
      </c>
      <c r="H27" s="174" t="s">
        <v>105</v>
      </c>
      <c r="I27" s="174" t="s">
        <v>106</v>
      </c>
      <c r="J27" s="174" t="s">
        <v>107</v>
      </c>
      <c r="K27" s="174" t="s">
        <v>108</v>
      </c>
      <c r="L27" s="174" t="s">
        <v>109</v>
      </c>
      <c r="M27" s="174" t="s">
        <v>78</v>
      </c>
      <c r="N27" s="26"/>
      <c r="O27" s="26"/>
      <c r="P27" s="26"/>
      <c r="Q27" s="26"/>
      <c r="R27" s="26"/>
      <c r="S27" s="26"/>
    </row>
    <row r="28" spans="1:19" x14ac:dyDescent="0.2">
      <c r="A28" s="114" t="s">
        <v>126</v>
      </c>
      <c r="B28" s="167">
        <v>2213</v>
      </c>
      <c r="C28" s="167">
        <v>2156</v>
      </c>
      <c r="D28" s="171">
        <v>2186</v>
      </c>
      <c r="E28" s="171">
        <v>2154</v>
      </c>
      <c r="F28" s="171">
        <v>2240</v>
      </c>
      <c r="G28" s="171">
        <v>2233</v>
      </c>
      <c r="H28" s="171">
        <v>2283</v>
      </c>
      <c r="I28" s="171">
        <v>2123</v>
      </c>
      <c r="J28" s="171">
        <v>2085</v>
      </c>
      <c r="K28" s="171">
        <v>2129</v>
      </c>
      <c r="L28" s="171">
        <v>2091</v>
      </c>
      <c r="M28" s="171">
        <v>2064</v>
      </c>
      <c r="N28" s="26"/>
      <c r="O28" s="26"/>
      <c r="P28" s="26"/>
      <c r="Q28" s="26"/>
      <c r="R28" s="26"/>
      <c r="S28" s="26"/>
    </row>
    <row r="29" spans="1:19" x14ac:dyDescent="0.2">
      <c r="A29" s="110" t="s">
        <v>127</v>
      </c>
      <c r="B29" s="112">
        <v>1558</v>
      </c>
      <c r="C29" s="112">
        <v>1561</v>
      </c>
      <c r="D29" s="113">
        <v>1598</v>
      </c>
      <c r="E29" s="113">
        <v>1583</v>
      </c>
      <c r="F29" s="113">
        <v>1598</v>
      </c>
      <c r="G29" s="113">
        <v>1687</v>
      </c>
      <c r="H29" s="113">
        <v>1694</v>
      </c>
      <c r="I29" s="113">
        <v>1736</v>
      </c>
      <c r="J29" s="113">
        <v>1744</v>
      </c>
      <c r="K29" s="113">
        <v>1829</v>
      </c>
      <c r="L29" s="113">
        <v>1846</v>
      </c>
      <c r="M29" s="113">
        <v>1818</v>
      </c>
      <c r="N29" s="26"/>
      <c r="O29" s="26"/>
      <c r="P29" s="26"/>
      <c r="Q29" s="26"/>
      <c r="R29" s="26"/>
      <c r="S29" s="26"/>
    </row>
    <row r="30" spans="1:19" ht="12.75" customHeight="1" x14ac:dyDescent="0.2">
      <c r="A30" s="114" t="s">
        <v>128</v>
      </c>
      <c r="B30" s="116">
        <v>26140</v>
      </c>
      <c r="C30" s="116">
        <v>26273</v>
      </c>
      <c r="D30" s="117">
        <v>25453</v>
      </c>
      <c r="E30" s="117">
        <v>26044</v>
      </c>
      <c r="F30" s="117">
        <v>25526</v>
      </c>
      <c r="G30" s="117">
        <v>26410</v>
      </c>
      <c r="H30" s="117">
        <v>27599</v>
      </c>
      <c r="I30" s="117">
        <v>28035</v>
      </c>
      <c r="J30" s="117">
        <v>28319</v>
      </c>
      <c r="K30" s="117">
        <v>29013</v>
      </c>
      <c r="L30" s="117">
        <v>28847</v>
      </c>
      <c r="M30" s="117">
        <v>28306</v>
      </c>
      <c r="N30" s="26"/>
      <c r="O30" s="26"/>
      <c r="P30" s="26"/>
      <c r="Q30" s="26"/>
      <c r="R30" s="26"/>
      <c r="S30" s="26"/>
    </row>
    <row r="31" spans="1:19" x14ac:dyDescent="0.2">
      <c r="A31" s="110" t="s">
        <v>122</v>
      </c>
      <c r="B31" s="112">
        <v>121890</v>
      </c>
      <c r="C31" s="112">
        <v>122721</v>
      </c>
      <c r="D31" s="113">
        <v>128884</v>
      </c>
      <c r="E31" s="113">
        <v>128489</v>
      </c>
      <c r="F31" s="113">
        <v>128495</v>
      </c>
      <c r="G31" s="113">
        <v>129920</v>
      </c>
      <c r="H31" s="113">
        <v>130932</v>
      </c>
      <c r="I31" s="113">
        <v>132669</v>
      </c>
      <c r="J31" s="113">
        <v>133038</v>
      </c>
      <c r="K31" s="113">
        <v>135744</v>
      </c>
      <c r="L31" s="113">
        <v>135489</v>
      </c>
      <c r="M31" s="113">
        <v>135344</v>
      </c>
      <c r="N31" s="26"/>
      <c r="O31" s="26"/>
      <c r="P31" s="26"/>
      <c r="Q31" s="26"/>
      <c r="R31" s="26"/>
      <c r="S31" s="26"/>
    </row>
    <row r="32" spans="1:19" ht="13.5" customHeight="1" x14ac:dyDescent="0.2">
      <c r="A32" s="140" t="s">
        <v>67</v>
      </c>
      <c r="B32" s="123">
        <f t="shared" ref="B32:M32" si="3">SUM(B28:B31)</f>
        <v>151801</v>
      </c>
      <c r="C32" s="123">
        <f t="shared" si="3"/>
        <v>152711</v>
      </c>
      <c r="D32" s="124">
        <f t="shared" si="3"/>
        <v>158121</v>
      </c>
      <c r="E32" s="124">
        <f t="shared" si="3"/>
        <v>158270</v>
      </c>
      <c r="F32" s="124">
        <f t="shared" si="3"/>
        <v>157859</v>
      </c>
      <c r="G32" s="124">
        <f t="shared" si="3"/>
        <v>160250</v>
      </c>
      <c r="H32" s="124">
        <f>SUM(H28:H31)</f>
        <v>162508</v>
      </c>
      <c r="I32" s="124">
        <f>SUM(I28:I31)</f>
        <v>164563</v>
      </c>
      <c r="J32" s="124">
        <f>SUM(J28:J31)</f>
        <v>165186</v>
      </c>
      <c r="K32" s="124">
        <f>SUM(K28:K31)</f>
        <v>168715</v>
      </c>
      <c r="L32" s="124">
        <f>SUM(L28:L31)</f>
        <v>168273</v>
      </c>
      <c r="M32" s="124">
        <f t="shared" si="3"/>
        <v>167532</v>
      </c>
      <c r="N32" s="26"/>
      <c r="O32" s="26"/>
      <c r="P32" s="26"/>
      <c r="Q32" s="26"/>
      <c r="R32" s="26"/>
      <c r="S32" s="26"/>
    </row>
    <row r="33" spans="1:19" x14ac:dyDescent="0.2">
      <c r="N33" s="26"/>
      <c r="O33" s="26"/>
      <c r="P33" s="26"/>
      <c r="Q33" s="26"/>
      <c r="R33" s="26"/>
      <c r="S33" s="26"/>
    </row>
    <row r="34" spans="1:19" x14ac:dyDescent="0.2">
      <c r="N34" s="26"/>
      <c r="O34" s="26"/>
      <c r="P34" s="26"/>
      <c r="Q34" s="26"/>
      <c r="R34" s="26"/>
      <c r="S34" s="26"/>
    </row>
    <row r="35" spans="1:19" ht="11.25" customHeight="1" x14ac:dyDescent="0.2">
      <c r="A35" s="194" t="s">
        <v>26</v>
      </c>
      <c r="B35" s="191">
        <v>2017</v>
      </c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26"/>
      <c r="O35" s="26"/>
      <c r="P35" s="26"/>
      <c r="Q35" s="26"/>
      <c r="R35" s="26"/>
      <c r="S35" s="26"/>
    </row>
    <row r="36" spans="1:19" x14ac:dyDescent="0.2">
      <c r="A36" s="192"/>
      <c r="B36" s="172" t="s">
        <v>99</v>
      </c>
      <c r="C36" s="172" t="s">
        <v>100</v>
      </c>
      <c r="D36" s="172" t="s">
        <v>101</v>
      </c>
      <c r="E36" s="172" t="s">
        <v>102</v>
      </c>
      <c r="F36" s="172" t="s">
        <v>103</v>
      </c>
      <c r="G36" s="172" t="s">
        <v>104</v>
      </c>
      <c r="H36" s="172" t="s">
        <v>105</v>
      </c>
      <c r="I36" s="172" t="s">
        <v>106</v>
      </c>
      <c r="J36" s="172" t="s">
        <v>107</v>
      </c>
      <c r="K36" s="172" t="s">
        <v>108</v>
      </c>
      <c r="L36" s="172" t="s">
        <v>109</v>
      </c>
      <c r="M36" s="169" t="s">
        <v>78</v>
      </c>
      <c r="N36" s="26"/>
      <c r="O36" s="26"/>
      <c r="P36" s="26"/>
      <c r="Q36" s="26"/>
      <c r="R36" s="26"/>
      <c r="S36" s="26"/>
    </row>
    <row r="37" spans="1:19" x14ac:dyDescent="0.2">
      <c r="A37" s="114" t="s">
        <v>129</v>
      </c>
      <c r="B37" s="116">
        <v>465</v>
      </c>
      <c r="C37" s="116">
        <v>471</v>
      </c>
      <c r="D37" s="117">
        <v>469</v>
      </c>
      <c r="E37" s="117">
        <v>445</v>
      </c>
      <c r="F37" s="117">
        <v>427</v>
      </c>
      <c r="G37" s="117">
        <v>440</v>
      </c>
      <c r="H37" s="117">
        <v>448</v>
      </c>
      <c r="I37" s="117">
        <v>433</v>
      </c>
      <c r="J37" s="117">
        <v>476</v>
      </c>
      <c r="K37" s="117">
        <v>460</v>
      </c>
      <c r="L37" s="117">
        <v>424</v>
      </c>
      <c r="M37" s="117">
        <v>418</v>
      </c>
      <c r="N37" s="26"/>
      <c r="O37" s="26"/>
      <c r="P37" s="26"/>
      <c r="Q37" s="26"/>
      <c r="R37" s="26"/>
      <c r="S37" s="26"/>
    </row>
    <row r="38" spans="1:19" x14ac:dyDescent="0.2">
      <c r="A38" s="114" t="s">
        <v>130</v>
      </c>
      <c r="B38" s="164">
        <v>26</v>
      </c>
      <c r="C38" s="164">
        <v>26</v>
      </c>
      <c r="D38" s="165">
        <v>27</v>
      </c>
      <c r="E38" s="165">
        <v>28</v>
      </c>
      <c r="F38" s="165">
        <v>28</v>
      </c>
      <c r="G38" s="165">
        <v>28</v>
      </c>
      <c r="H38" s="165">
        <v>28</v>
      </c>
      <c r="I38" s="165">
        <v>28</v>
      </c>
      <c r="J38" s="165">
        <v>31</v>
      </c>
      <c r="K38" s="165">
        <v>33</v>
      </c>
      <c r="L38" s="165">
        <v>33</v>
      </c>
      <c r="M38" s="165">
        <v>33</v>
      </c>
      <c r="N38" s="26"/>
      <c r="O38" s="26"/>
      <c r="P38" s="26"/>
      <c r="Q38" s="26"/>
      <c r="R38" s="26"/>
      <c r="S38" s="26"/>
    </row>
    <row r="39" spans="1:19" ht="22.5" x14ac:dyDescent="0.2">
      <c r="A39" s="114" t="s">
        <v>131</v>
      </c>
      <c r="B39" s="164">
        <v>1539</v>
      </c>
      <c r="C39" s="164">
        <v>1526</v>
      </c>
      <c r="D39" s="165">
        <v>1590</v>
      </c>
      <c r="E39" s="165">
        <v>1571</v>
      </c>
      <c r="F39" s="165">
        <v>1687</v>
      </c>
      <c r="G39" s="165">
        <v>1719</v>
      </c>
      <c r="H39" s="165">
        <v>1763</v>
      </c>
      <c r="I39" s="165">
        <v>1723</v>
      </c>
      <c r="J39" s="165">
        <v>1657</v>
      </c>
      <c r="K39" s="165">
        <v>1737</v>
      </c>
      <c r="L39" s="165">
        <v>1740</v>
      </c>
      <c r="M39" s="165">
        <v>1649</v>
      </c>
      <c r="N39" s="26"/>
      <c r="O39" s="26"/>
      <c r="P39" s="26"/>
      <c r="Q39" s="26"/>
      <c r="R39" s="26"/>
      <c r="S39" s="26"/>
    </row>
    <row r="40" spans="1:19" ht="22.5" x14ac:dyDescent="0.2">
      <c r="A40" s="110" t="s">
        <v>132</v>
      </c>
      <c r="B40" s="112">
        <v>330</v>
      </c>
      <c r="C40" s="112">
        <v>344</v>
      </c>
      <c r="D40" s="113">
        <v>345</v>
      </c>
      <c r="E40" s="113">
        <v>356</v>
      </c>
      <c r="F40" s="113">
        <v>367</v>
      </c>
      <c r="G40" s="113">
        <v>414</v>
      </c>
      <c r="H40" s="113">
        <v>406</v>
      </c>
      <c r="I40" s="113">
        <v>407</v>
      </c>
      <c r="J40" s="113">
        <v>429</v>
      </c>
      <c r="K40" s="113">
        <v>446</v>
      </c>
      <c r="L40" s="113">
        <v>445</v>
      </c>
      <c r="M40" s="113">
        <v>450</v>
      </c>
      <c r="N40" s="26"/>
      <c r="O40" s="26"/>
      <c r="P40" s="26"/>
      <c r="Q40" s="26"/>
      <c r="R40" s="26"/>
      <c r="S40" s="26"/>
    </row>
    <row r="41" spans="1:19" x14ac:dyDescent="0.2">
      <c r="A41" s="114" t="s">
        <v>133</v>
      </c>
      <c r="B41" s="116">
        <v>670</v>
      </c>
      <c r="C41" s="116">
        <v>655</v>
      </c>
      <c r="D41" s="117">
        <v>676</v>
      </c>
      <c r="E41" s="117">
        <v>678</v>
      </c>
      <c r="F41" s="117">
        <v>674</v>
      </c>
      <c r="G41" s="117">
        <v>679</v>
      </c>
      <c r="H41" s="117">
        <v>692</v>
      </c>
      <c r="I41" s="117">
        <v>704</v>
      </c>
      <c r="J41" s="117">
        <v>723</v>
      </c>
      <c r="K41" s="117">
        <v>723</v>
      </c>
      <c r="L41" s="117">
        <v>781</v>
      </c>
      <c r="M41" s="117">
        <v>800</v>
      </c>
      <c r="N41" s="26"/>
      <c r="O41" s="26"/>
      <c r="P41" s="26"/>
      <c r="Q41" s="26"/>
      <c r="R41" s="26"/>
      <c r="S41" s="26"/>
    </row>
    <row r="42" spans="1:19" x14ac:dyDescent="0.2">
      <c r="A42" s="110" t="s">
        <v>134</v>
      </c>
      <c r="B42" s="112">
        <v>1704</v>
      </c>
      <c r="C42" s="112">
        <v>1719</v>
      </c>
      <c r="D42" s="113">
        <v>1726</v>
      </c>
      <c r="E42" s="113">
        <v>1685</v>
      </c>
      <c r="F42" s="113">
        <v>1652</v>
      </c>
      <c r="G42" s="113">
        <v>1596</v>
      </c>
      <c r="H42" s="113">
        <v>1680</v>
      </c>
      <c r="I42" s="113">
        <v>1683</v>
      </c>
      <c r="J42" s="113">
        <v>1643</v>
      </c>
      <c r="K42" s="113">
        <v>1718</v>
      </c>
      <c r="L42" s="113">
        <v>1787</v>
      </c>
      <c r="M42" s="113">
        <v>1676</v>
      </c>
      <c r="N42" s="26"/>
      <c r="O42" s="26"/>
      <c r="P42" s="26"/>
      <c r="Q42" s="26"/>
      <c r="R42" s="26"/>
      <c r="S42" s="26"/>
    </row>
    <row r="43" spans="1:19" ht="13.5" customHeight="1" x14ac:dyDescent="0.2">
      <c r="A43" s="140" t="s">
        <v>67</v>
      </c>
      <c r="B43" s="123">
        <f t="shared" ref="B43:M43" si="4">SUM(B37:B42)</f>
        <v>4734</v>
      </c>
      <c r="C43" s="123">
        <f t="shared" si="4"/>
        <v>4741</v>
      </c>
      <c r="D43" s="124">
        <f t="shared" si="4"/>
        <v>4833</v>
      </c>
      <c r="E43" s="124">
        <f t="shared" si="4"/>
        <v>4763</v>
      </c>
      <c r="F43" s="124">
        <f t="shared" si="4"/>
        <v>4835</v>
      </c>
      <c r="G43" s="124">
        <f t="shared" si="4"/>
        <v>4876</v>
      </c>
      <c r="H43" s="124">
        <f>SUM(H37:H42)</f>
        <v>5017</v>
      </c>
      <c r="I43" s="124">
        <f>SUM(I37:I42)</f>
        <v>4978</v>
      </c>
      <c r="J43" s="124">
        <f>SUM(J37:J42)</f>
        <v>4959</v>
      </c>
      <c r="K43" s="124">
        <f>SUM(K37:K42)</f>
        <v>5117</v>
      </c>
      <c r="L43" s="124">
        <f>SUM(L37:L42)</f>
        <v>5210</v>
      </c>
      <c r="M43" s="124">
        <f t="shared" si="4"/>
        <v>5026</v>
      </c>
      <c r="N43" s="26"/>
      <c r="O43" s="26"/>
      <c r="P43" s="26"/>
      <c r="Q43" s="26"/>
      <c r="R43" s="26"/>
      <c r="S43" s="26"/>
    </row>
    <row r="44" spans="1:19" s="36" customFormat="1" ht="13.5" customHeight="1" x14ac:dyDescent="0.2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35"/>
      <c r="P44" s="35"/>
      <c r="Q44" s="35"/>
      <c r="R44" s="35"/>
      <c r="S44" s="35"/>
    </row>
    <row r="45" spans="1:19" s="36" customFormat="1" ht="13.5" customHeight="1" x14ac:dyDescent="0.2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5"/>
      <c r="O45" s="35"/>
      <c r="P45" s="35"/>
      <c r="Q45" s="35"/>
      <c r="R45" s="35"/>
      <c r="S45" s="35"/>
    </row>
    <row r="46" spans="1:19" ht="20.25" x14ac:dyDescent="0.2">
      <c r="A46" s="57" t="s">
        <v>81</v>
      </c>
      <c r="C46" s="57"/>
    </row>
    <row r="47" spans="1:19" ht="11.25" customHeight="1" x14ac:dyDescent="0.2">
      <c r="A47" s="188" t="s">
        <v>72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26"/>
      <c r="O47" s="26"/>
      <c r="P47" s="26"/>
      <c r="Q47" s="26"/>
      <c r="R47" s="26"/>
      <c r="S47" s="26"/>
    </row>
    <row r="48" spans="1:19" ht="12.75" x14ac:dyDescent="0.2">
      <c r="A48" s="78" t="s">
        <v>70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26"/>
      <c r="O48" s="26"/>
      <c r="P48" s="26"/>
      <c r="Q48" s="26"/>
      <c r="R48" s="26"/>
      <c r="S48" s="26"/>
    </row>
    <row r="49" spans="1:19" ht="12.75" x14ac:dyDescent="0.2">
      <c r="A49" s="188" t="s">
        <v>69</v>
      </c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26"/>
      <c r="O49" s="26"/>
      <c r="P49" s="26"/>
      <c r="Q49" s="26"/>
      <c r="R49" s="26"/>
      <c r="S49" s="26"/>
    </row>
    <row r="50" spans="1:19" ht="12.75" x14ac:dyDescent="0.2">
      <c r="A50" s="188">
        <v>2015</v>
      </c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26"/>
      <c r="O50" s="26"/>
      <c r="P50" s="26"/>
      <c r="Q50" s="26"/>
      <c r="R50" s="26"/>
      <c r="S50" s="26"/>
    </row>
    <row r="51" spans="1:19" ht="6" customHeight="1" x14ac:dyDescent="0.2">
      <c r="A51" s="207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6"/>
      <c r="O51" s="26"/>
      <c r="P51" s="26"/>
      <c r="Q51" s="26"/>
      <c r="R51" s="26"/>
      <c r="S51" s="26"/>
    </row>
    <row r="52" spans="1:19" s="31" customFormat="1" ht="6" customHeight="1" x14ac:dyDescent="0.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1:19" x14ac:dyDescent="0.2">
      <c r="A53" s="193" t="s">
        <v>33</v>
      </c>
      <c r="B53" s="205">
        <v>2017</v>
      </c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6"/>
      <c r="O53" s="26"/>
      <c r="P53" s="26"/>
      <c r="Q53" s="26"/>
      <c r="R53" s="26"/>
      <c r="S53" s="26"/>
    </row>
    <row r="54" spans="1:19" x14ac:dyDescent="0.2">
      <c r="A54" s="192"/>
      <c r="B54" s="169" t="s">
        <v>99</v>
      </c>
      <c r="C54" s="169" t="s">
        <v>100</v>
      </c>
      <c r="D54" s="169" t="s">
        <v>101</v>
      </c>
      <c r="E54" s="169" t="s">
        <v>102</v>
      </c>
      <c r="F54" s="169" t="s">
        <v>103</v>
      </c>
      <c r="G54" s="169" t="s">
        <v>104</v>
      </c>
      <c r="H54" s="169" t="s">
        <v>105</v>
      </c>
      <c r="I54" s="169" t="s">
        <v>106</v>
      </c>
      <c r="J54" s="169" t="s">
        <v>107</v>
      </c>
      <c r="K54" s="169" t="s">
        <v>108</v>
      </c>
      <c r="L54" s="169" t="s">
        <v>109</v>
      </c>
      <c r="M54" s="169" t="s">
        <v>78</v>
      </c>
      <c r="N54" s="26"/>
      <c r="O54" s="26"/>
      <c r="P54" s="26"/>
      <c r="Q54" s="26"/>
      <c r="R54" s="26"/>
      <c r="S54" s="26"/>
    </row>
    <row r="55" spans="1:19" x14ac:dyDescent="0.2">
      <c r="A55" s="114" t="s">
        <v>33</v>
      </c>
      <c r="B55" s="116">
        <v>27260</v>
      </c>
      <c r="C55" s="116">
        <v>27460</v>
      </c>
      <c r="D55" s="117">
        <v>27667</v>
      </c>
      <c r="E55" s="117">
        <v>27541</v>
      </c>
      <c r="F55" s="117">
        <v>27135</v>
      </c>
      <c r="G55" s="117">
        <v>27437</v>
      </c>
      <c r="H55" s="117">
        <v>28287</v>
      </c>
      <c r="I55" s="117">
        <v>27891</v>
      </c>
      <c r="J55" s="117">
        <v>27664</v>
      </c>
      <c r="K55" s="117">
        <v>28031</v>
      </c>
      <c r="L55" s="117">
        <v>28579</v>
      </c>
      <c r="M55" s="171">
        <v>28544</v>
      </c>
      <c r="N55" s="26"/>
      <c r="O55" s="26"/>
      <c r="P55" s="26"/>
      <c r="Q55" s="26"/>
      <c r="R55" s="26"/>
      <c r="S55" s="26"/>
    </row>
    <row r="56" spans="1:19" ht="13.5" customHeight="1" x14ac:dyDescent="0.2">
      <c r="A56" s="126" t="s">
        <v>67</v>
      </c>
      <c r="B56" s="127">
        <f t="shared" ref="B56:M56" si="5">SUM(B55:B55)</f>
        <v>27260</v>
      </c>
      <c r="C56" s="127">
        <f t="shared" si="5"/>
        <v>27460</v>
      </c>
      <c r="D56" s="128">
        <f t="shared" si="5"/>
        <v>27667</v>
      </c>
      <c r="E56" s="128">
        <f t="shared" si="5"/>
        <v>27541</v>
      </c>
      <c r="F56" s="128">
        <f t="shared" si="5"/>
        <v>27135</v>
      </c>
      <c r="G56" s="128">
        <f t="shared" si="5"/>
        <v>27437</v>
      </c>
      <c r="H56" s="128">
        <f>SUM(H55:H55)</f>
        <v>28287</v>
      </c>
      <c r="I56" s="128">
        <f>SUM(I55:I55)</f>
        <v>27891</v>
      </c>
      <c r="J56" s="128">
        <f>SUM(J55:J55)</f>
        <v>27664</v>
      </c>
      <c r="K56" s="128">
        <f>SUM(K55:K55)</f>
        <v>28031</v>
      </c>
      <c r="L56" s="128">
        <f>SUM(L55:L55)</f>
        <v>28579</v>
      </c>
      <c r="M56" s="122">
        <f t="shared" si="5"/>
        <v>28544</v>
      </c>
      <c r="N56" s="26"/>
      <c r="O56" s="26"/>
      <c r="P56" s="26"/>
      <c r="Q56" s="26"/>
      <c r="R56" s="26"/>
      <c r="S56" s="26"/>
    </row>
    <row r="58" spans="1:19" x14ac:dyDescent="0.2">
      <c r="A58" s="194" t="s">
        <v>34</v>
      </c>
      <c r="B58" s="191">
        <v>2017</v>
      </c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26"/>
      <c r="O58" s="26"/>
      <c r="P58" s="26"/>
      <c r="Q58" s="26"/>
      <c r="R58" s="26"/>
      <c r="S58" s="26"/>
    </row>
    <row r="59" spans="1:19" x14ac:dyDescent="0.2">
      <c r="A59" s="192"/>
      <c r="B59" s="169" t="s">
        <v>99</v>
      </c>
      <c r="C59" s="169" t="s">
        <v>100</v>
      </c>
      <c r="D59" s="169" t="s">
        <v>101</v>
      </c>
      <c r="E59" s="169" t="s">
        <v>102</v>
      </c>
      <c r="F59" s="169" t="s">
        <v>103</v>
      </c>
      <c r="G59" s="169" t="s">
        <v>104</v>
      </c>
      <c r="H59" s="169" t="s">
        <v>105</v>
      </c>
      <c r="I59" s="169" t="s">
        <v>106</v>
      </c>
      <c r="J59" s="169" t="s">
        <v>107</v>
      </c>
      <c r="K59" s="169" t="s">
        <v>108</v>
      </c>
      <c r="L59" s="169" t="s">
        <v>109</v>
      </c>
      <c r="M59" s="169" t="s">
        <v>78</v>
      </c>
      <c r="N59" s="26"/>
      <c r="O59" s="26"/>
      <c r="P59" s="26"/>
      <c r="Q59" s="26"/>
      <c r="R59" s="26"/>
      <c r="S59" s="26"/>
    </row>
    <row r="60" spans="1:19" x14ac:dyDescent="0.2">
      <c r="A60" s="114" t="s">
        <v>135</v>
      </c>
      <c r="B60" s="116">
        <v>43658</v>
      </c>
      <c r="C60" s="116">
        <v>44273</v>
      </c>
      <c r="D60" s="117">
        <v>44932</v>
      </c>
      <c r="E60" s="117">
        <v>44562</v>
      </c>
      <c r="F60" s="117">
        <v>44261</v>
      </c>
      <c r="G60" s="117">
        <v>45248</v>
      </c>
      <c r="H60" s="117">
        <v>45843</v>
      </c>
      <c r="I60" s="117">
        <v>46249</v>
      </c>
      <c r="J60" s="117">
        <v>46544</v>
      </c>
      <c r="K60" s="117">
        <v>46946</v>
      </c>
      <c r="L60" s="117">
        <v>47485</v>
      </c>
      <c r="M60" s="117">
        <v>47261</v>
      </c>
      <c r="N60" s="26"/>
      <c r="O60" s="26"/>
      <c r="P60" s="26"/>
      <c r="Q60" s="26"/>
      <c r="R60" s="26"/>
      <c r="S60" s="26"/>
    </row>
    <row r="61" spans="1:19" x14ac:dyDescent="0.2">
      <c r="A61" s="81" t="s">
        <v>136</v>
      </c>
      <c r="B61" s="142">
        <v>2924</v>
      </c>
      <c r="C61" s="142">
        <v>2981</v>
      </c>
      <c r="D61" s="82">
        <v>3056</v>
      </c>
      <c r="E61" s="82">
        <v>3067</v>
      </c>
      <c r="F61" s="82">
        <v>3071</v>
      </c>
      <c r="G61" s="82">
        <v>3077</v>
      </c>
      <c r="H61" s="82">
        <v>3064</v>
      </c>
      <c r="I61" s="82">
        <v>3216</v>
      </c>
      <c r="J61" s="82">
        <v>3038</v>
      </c>
      <c r="K61" s="82">
        <v>3050</v>
      </c>
      <c r="L61" s="82">
        <v>3198</v>
      </c>
      <c r="M61" s="82">
        <v>3196</v>
      </c>
      <c r="N61" s="26"/>
      <c r="O61" s="26"/>
      <c r="P61" s="26"/>
      <c r="Q61" s="26"/>
      <c r="R61" s="26"/>
      <c r="S61" s="26"/>
    </row>
    <row r="62" spans="1:19" ht="13.5" customHeight="1" x14ac:dyDescent="0.2">
      <c r="A62" s="126" t="s">
        <v>67</v>
      </c>
      <c r="B62" s="127">
        <f t="shared" ref="B62:M62" si="6">SUM(B60:B61)</f>
        <v>46582</v>
      </c>
      <c r="C62" s="127">
        <f t="shared" si="6"/>
        <v>47254</v>
      </c>
      <c r="D62" s="128">
        <f t="shared" si="6"/>
        <v>47988</v>
      </c>
      <c r="E62" s="128">
        <f t="shared" si="6"/>
        <v>47629</v>
      </c>
      <c r="F62" s="128">
        <f t="shared" si="6"/>
        <v>47332</v>
      </c>
      <c r="G62" s="128">
        <f t="shared" si="6"/>
        <v>48325</v>
      </c>
      <c r="H62" s="128">
        <f>SUM(H60:H61)</f>
        <v>48907</v>
      </c>
      <c r="I62" s="128">
        <f>SUM(I60:I61)</f>
        <v>49465</v>
      </c>
      <c r="J62" s="128">
        <f>SUM(J60:J61)</f>
        <v>49582</v>
      </c>
      <c r="K62" s="128">
        <f>SUM(K60:K61)</f>
        <v>49996</v>
      </c>
      <c r="L62" s="128">
        <f>SUM(L60:L61)</f>
        <v>50683</v>
      </c>
      <c r="M62" s="128">
        <f t="shared" si="6"/>
        <v>50457</v>
      </c>
      <c r="N62" s="26"/>
      <c r="O62" s="26"/>
      <c r="P62" s="26"/>
      <c r="Q62" s="26"/>
      <c r="R62" s="26"/>
      <c r="S62" s="26"/>
    </row>
    <row r="64" spans="1:19" x14ac:dyDescent="0.2">
      <c r="A64" s="194" t="s">
        <v>37</v>
      </c>
      <c r="B64" s="191">
        <v>2017</v>
      </c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26"/>
      <c r="O64" s="26"/>
      <c r="P64" s="26"/>
      <c r="Q64" s="26"/>
      <c r="R64" s="26"/>
      <c r="S64" s="26"/>
    </row>
    <row r="65" spans="1:19" x14ac:dyDescent="0.2">
      <c r="A65" s="192"/>
      <c r="B65" s="169" t="s">
        <v>99</v>
      </c>
      <c r="C65" s="169" t="s">
        <v>100</v>
      </c>
      <c r="D65" s="169" t="s">
        <v>101</v>
      </c>
      <c r="E65" s="169" t="s">
        <v>102</v>
      </c>
      <c r="F65" s="169" t="s">
        <v>103</v>
      </c>
      <c r="G65" s="169" t="s">
        <v>104</v>
      </c>
      <c r="H65" s="169" t="s">
        <v>105</v>
      </c>
      <c r="I65" s="169" t="s">
        <v>106</v>
      </c>
      <c r="J65" s="169" t="s">
        <v>107</v>
      </c>
      <c r="K65" s="169" t="s">
        <v>108</v>
      </c>
      <c r="L65" s="169" t="s">
        <v>109</v>
      </c>
      <c r="M65" s="169" t="s">
        <v>78</v>
      </c>
      <c r="N65" s="26"/>
      <c r="O65" s="26"/>
      <c r="P65" s="26"/>
      <c r="Q65" s="26"/>
      <c r="R65" s="26"/>
      <c r="S65" s="26"/>
    </row>
    <row r="66" spans="1:19" x14ac:dyDescent="0.2">
      <c r="A66" s="114" t="s">
        <v>137</v>
      </c>
      <c r="B66" s="116">
        <v>349</v>
      </c>
      <c r="C66" s="116">
        <v>354</v>
      </c>
      <c r="D66" s="117">
        <v>354</v>
      </c>
      <c r="E66" s="117">
        <v>396</v>
      </c>
      <c r="F66" s="117">
        <v>342</v>
      </c>
      <c r="G66" s="117">
        <v>366</v>
      </c>
      <c r="H66" s="117">
        <v>253</v>
      </c>
      <c r="I66" s="117">
        <v>217</v>
      </c>
      <c r="J66" s="117">
        <v>194</v>
      </c>
      <c r="K66" s="117">
        <v>131</v>
      </c>
      <c r="L66" s="117">
        <v>278</v>
      </c>
      <c r="M66" s="117">
        <v>267</v>
      </c>
      <c r="N66" s="26"/>
      <c r="O66" s="26"/>
      <c r="P66" s="26"/>
      <c r="Q66" s="26"/>
      <c r="R66" s="26"/>
      <c r="S66" s="26"/>
    </row>
    <row r="67" spans="1:19" x14ac:dyDescent="0.2">
      <c r="A67" s="110" t="s">
        <v>138</v>
      </c>
      <c r="B67" s="112">
        <v>15</v>
      </c>
      <c r="C67" s="112">
        <v>15</v>
      </c>
      <c r="D67" s="113">
        <v>15</v>
      </c>
      <c r="E67" s="113">
        <v>14</v>
      </c>
      <c r="F67" s="113">
        <v>16</v>
      </c>
      <c r="G67" s="113">
        <v>32</v>
      </c>
      <c r="H67" s="113">
        <v>32</v>
      </c>
      <c r="I67" s="113">
        <v>32</v>
      </c>
      <c r="J67" s="113">
        <v>30</v>
      </c>
      <c r="K67" s="113">
        <v>30</v>
      </c>
      <c r="L67" s="113">
        <v>30</v>
      </c>
      <c r="M67" s="113">
        <v>30</v>
      </c>
      <c r="N67" s="26"/>
      <c r="O67" s="26"/>
      <c r="P67" s="26"/>
      <c r="Q67" s="26"/>
      <c r="R67" s="26"/>
      <c r="S67" s="26"/>
    </row>
    <row r="68" spans="1:19" x14ac:dyDescent="0.2">
      <c r="A68" s="114" t="s">
        <v>139</v>
      </c>
      <c r="B68" s="116">
        <v>31</v>
      </c>
      <c r="C68" s="116">
        <v>30</v>
      </c>
      <c r="D68" s="117">
        <v>30</v>
      </c>
      <c r="E68" s="117">
        <v>31</v>
      </c>
      <c r="F68" s="117">
        <v>31</v>
      </c>
      <c r="G68" s="117">
        <v>28</v>
      </c>
      <c r="H68" s="117">
        <v>25</v>
      </c>
      <c r="I68" s="117">
        <v>25</v>
      </c>
      <c r="J68" s="117">
        <v>25</v>
      </c>
      <c r="K68" s="117">
        <v>26</v>
      </c>
      <c r="L68" s="117">
        <v>26</v>
      </c>
      <c r="M68" s="117">
        <v>25</v>
      </c>
      <c r="N68" s="26"/>
      <c r="O68" s="26"/>
      <c r="P68" s="26"/>
      <c r="Q68" s="26"/>
      <c r="R68" s="26"/>
      <c r="S68" s="26"/>
    </row>
    <row r="69" spans="1:19" x14ac:dyDescent="0.2">
      <c r="A69" s="110" t="s">
        <v>140</v>
      </c>
      <c r="B69" s="112">
        <v>2034</v>
      </c>
      <c r="C69" s="112">
        <v>2017</v>
      </c>
      <c r="D69" s="113">
        <v>2070</v>
      </c>
      <c r="E69" s="113">
        <v>2141</v>
      </c>
      <c r="F69" s="113">
        <v>2231</v>
      </c>
      <c r="G69" s="113">
        <v>2024</v>
      </c>
      <c r="H69" s="113">
        <v>1999</v>
      </c>
      <c r="I69" s="113">
        <v>2017</v>
      </c>
      <c r="J69" s="113">
        <v>2043</v>
      </c>
      <c r="K69" s="113">
        <v>2128</v>
      </c>
      <c r="L69" s="113">
        <v>2108</v>
      </c>
      <c r="M69" s="113">
        <v>2056</v>
      </c>
      <c r="N69" s="26"/>
      <c r="O69" s="26"/>
      <c r="P69" s="26"/>
      <c r="Q69" s="26"/>
      <c r="R69" s="26"/>
      <c r="S69" s="26"/>
    </row>
    <row r="70" spans="1:19" x14ac:dyDescent="0.2">
      <c r="A70" s="114" t="s">
        <v>141</v>
      </c>
      <c r="B70" s="116">
        <v>6078</v>
      </c>
      <c r="C70" s="116">
        <v>6062</v>
      </c>
      <c r="D70" s="117">
        <v>6012</v>
      </c>
      <c r="E70" s="117">
        <v>6049</v>
      </c>
      <c r="F70" s="117">
        <v>6223</v>
      </c>
      <c r="G70" s="117">
        <v>6372</v>
      </c>
      <c r="H70" s="117">
        <v>6550</v>
      </c>
      <c r="I70" s="117">
        <v>6439</v>
      </c>
      <c r="J70" s="117">
        <v>6389</v>
      </c>
      <c r="K70" s="117">
        <v>6260</v>
      </c>
      <c r="L70" s="117">
        <v>6091</v>
      </c>
      <c r="M70" s="117">
        <v>5955</v>
      </c>
      <c r="N70" s="26"/>
      <c r="O70" s="26"/>
      <c r="P70" s="26"/>
      <c r="Q70" s="26"/>
      <c r="R70" s="26"/>
      <c r="S70" s="26"/>
    </row>
    <row r="71" spans="1:19" x14ac:dyDescent="0.2">
      <c r="A71" s="110" t="s">
        <v>142</v>
      </c>
      <c r="B71" s="112">
        <v>8735</v>
      </c>
      <c r="C71" s="112">
        <v>8777</v>
      </c>
      <c r="D71" s="113">
        <v>8985</v>
      </c>
      <c r="E71" s="113">
        <v>8868</v>
      </c>
      <c r="F71" s="113">
        <v>8850</v>
      </c>
      <c r="G71" s="113">
        <v>8877</v>
      </c>
      <c r="H71" s="113">
        <v>9105</v>
      </c>
      <c r="I71" s="113">
        <v>8991</v>
      </c>
      <c r="J71" s="113">
        <v>9138</v>
      </c>
      <c r="K71" s="113">
        <v>9126</v>
      </c>
      <c r="L71" s="113">
        <v>9098</v>
      </c>
      <c r="M71" s="113">
        <v>8900</v>
      </c>
      <c r="N71" s="26"/>
      <c r="O71" s="26"/>
      <c r="P71" s="26"/>
      <c r="Q71" s="26"/>
      <c r="R71" s="26"/>
      <c r="S71" s="26"/>
    </row>
    <row r="72" spans="1:19" ht="13.5" customHeight="1" x14ac:dyDescent="0.2">
      <c r="A72" s="140" t="s">
        <v>67</v>
      </c>
      <c r="B72" s="123">
        <f t="shared" ref="B72:M72" si="7">SUM(B66:B71)</f>
        <v>17242</v>
      </c>
      <c r="C72" s="123">
        <f t="shared" si="7"/>
        <v>17255</v>
      </c>
      <c r="D72" s="124">
        <f t="shared" si="7"/>
        <v>17466</v>
      </c>
      <c r="E72" s="124">
        <f t="shared" si="7"/>
        <v>17499</v>
      </c>
      <c r="F72" s="124">
        <f t="shared" si="7"/>
        <v>17693</v>
      </c>
      <c r="G72" s="124">
        <f t="shared" si="7"/>
        <v>17699</v>
      </c>
      <c r="H72" s="124">
        <f>SUM(H66:H71)</f>
        <v>17964</v>
      </c>
      <c r="I72" s="124">
        <f>SUM(I66:I71)</f>
        <v>17721</v>
      </c>
      <c r="J72" s="124">
        <f>SUM(J66:J71)</f>
        <v>17819</v>
      </c>
      <c r="K72" s="124">
        <f>SUM(K66:K71)</f>
        <v>17701</v>
      </c>
      <c r="L72" s="124">
        <f>SUM(L66:L71)</f>
        <v>17631</v>
      </c>
      <c r="M72" s="124">
        <f t="shared" si="7"/>
        <v>17233</v>
      </c>
      <c r="N72" s="26"/>
      <c r="O72" s="26"/>
      <c r="P72" s="26"/>
      <c r="Q72" s="26"/>
      <c r="R72" s="26"/>
      <c r="S72" s="26"/>
    </row>
    <row r="74" spans="1:19" x14ac:dyDescent="0.2">
      <c r="A74" s="193" t="s">
        <v>44</v>
      </c>
      <c r="B74" s="205">
        <v>2017</v>
      </c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6"/>
      <c r="O74" s="26"/>
      <c r="P74" s="26"/>
      <c r="Q74" s="26"/>
      <c r="R74" s="26"/>
      <c r="S74" s="26"/>
    </row>
    <row r="75" spans="1:19" x14ac:dyDescent="0.2">
      <c r="A75" s="194"/>
      <c r="B75" s="169" t="s">
        <v>99</v>
      </c>
      <c r="C75" s="169" t="s">
        <v>100</v>
      </c>
      <c r="D75" s="169" t="s">
        <v>101</v>
      </c>
      <c r="E75" s="169" t="s">
        <v>102</v>
      </c>
      <c r="F75" s="169" t="s">
        <v>103</v>
      </c>
      <c r="G75" s="169" t="s">
        <v>104</v>
      </c>
      <c r="H75" s="169" t="s">
        <v>105</v>
      </c>
      <c r="I75" s="169" t="s">
        <v>106</v>
      </c>
      <c r="J75" s="169" t="s">
        <v>107</v>
      </c>
      <c r="K75" s="169" t="s">
        <v>108</v>
      </c>
      <c r="L75" s="169" t="s">
        <v>109</v>
      </c>
      <c r="M75" s="169" t="s">
        <v>78</v>
      </c>
      <c r="N75" s="26"/>
      <c r="O75" s="26"/>
      <c r="P75" s="26"/>
      <c r="Q75" s="26"/>
      <c r="R75" s="26"/>
      <c r="S75" s="26"/>
    </row>
    <row r="76" spans="1:19" x14ac:dyDescent="0.2">
      <c r="A76" s="176" t="s">
        <v>143</v>
      </c>
      <c r="B76" s="167">
        <v>7</v>
      </c>
      <c r="C76" s="167">
        <v>7</v>
      </c>
      <c r="D76" s="171">
        <v>5</v>
      </c>
      <c r="E76" s="171">
        <v>5</v>
      </c>
      <c r="F76" s="171">
        <v>5</v>
      </c>
      <c r="G76" s="171">
        <v>5</v>
      </c>
      <c r="H76" s="171">
        <v>5</v>
      </c>
      <c r="I76" s="171">
        <v>6</v>
      </c>
      <c r="J76" s="171">
        <v>6</v>
      </c>
      <c r="K76" s="171">
        <v>6</v>
      </c>
      <c r="L76" s="171">
        <v>6</v>
      </c>
      <c r="M76" s="171">
        <v>8</v>
      </c>
      <c r="N76" s="26"/>
      <c r="O76" s="26"/>
      <c r="P76" s="26"/>
      <c r="Q76" s="26"/>
      <c r="R76" s="26"/>
      <c r="S76" s="26"/>
    </row>
    <row r="77" spans="1:19" x14ac:dyDescent="0.2">
      <c r="A77" s="110" t="s">
        <v>144</v>
      </c>
      <c r="B77" s="112">
        <v>1946</v>
      </c>
      <c r="C77" s="112">
        <v>1943</v>
      </c>
      <c r="D77" s="113">
        <v>1981</v>
      </c>
      <c r="E77" s="113">
        <v>1989</v>
      </c>
      <c r="F77" s="113">
        <v>2018</v>
      </c>
      <c r="G77" s="113">
        <v>2009</v>
      </c>
      <c r="H77" s="113">
        <v>2042</v>
      </c>
      <c r="I77" s="113">
        <v>2066</v>
      </c>
      <c r="J77" s="113">
        <v>2110</v>
      </c>
      <c r="K77" s="113">
        <v>2152</v>
      </c>
      <c r="L77" s="113">
        <v>2158</v>
      </c>
      <c r="M77" s="113">
        <v>2161</v>
      </c>
      <c r="N77" s="26"/>
      <c r="O77" s="26"/>
      <c r="P77" s="26"/>
      <c r="Q77" s="26"/>
      <c r="R77" s="26"/>
      <c r="S77" s="26"/>
    </row>
    <row r="78" spans="1:19" x14ac:dyDescent="0.2">
      <c r="A78" s="114" t="s">
        <v>145</v>
      </c>
      <c r="B78" s="116">
        <v>15179</v>
      </c>
      <c r="C78" s="116">
        <v>14648</v>
      </c>
      <c r="D78" s="117">
        <v>15304</v>
      </c>
      <c r="E78" s="117">
        <v>14720</v>
      </c>
      <c r="F78" s="117">
        <v>14235</v>
      </c>
      <c r="G78" s="117">
        <v>14787</v>
      </c>
      <c r="H78" s="117">
        <v>15137</v>
      </c>
      <c r="I78" s="117">
        <v>15238</v>
      </c>
      <c r="J78" s="117">
        <v>15472</v>
      </c>
      <c r="K78" s="117">
        <v>15762</v>
      </c>
      <c r="L78" s="117">
        <v>15959</v>
      </c>
      <c r="M78" s="117">
        <v>15779</v>
      </c>
      <c r="N78" s="26"/>
      <c r="O78" s="26"/>
      <c r="P78" s="26"/>
      <c r="Q78" s="26"/>
      <c r="R78" s="26"/>
      <c r="S78" s="26"/>
    </row>
    <row r="79" spans="1:19" x14ac:dyDescent="0.2">
      <c r="A79" s="110" t="s">
        <v>146</v>
      </c>
      <c r="B79" s="112">
        <v>5339</v>
      </c>
      <c r="C79" s="112">
        <v>5001</v>
      </c>
      <c r="D79" s="70">
        <v>5033</v>
      </c>
      <c r="E79" s="70">
        <v>5408</v>
      </c>
      <c r="F79" s="70">
        <v>5366</v>
      </c>
      <c r="G79" s="70">
        <v>4943</v>
      </c>
      <c r="H79" s="70">
        <v>4679</v>
      </c>
      <c r="I79" s="70">
        <v>4677</v>
      </c>
      <c r="J79" s="70">
        <v>5123</v>
      </c>
      <c r="K79" s="70">
        <v>5125</v>
      </c>
      <c r="L79" s="70">
        <v>5047</v>
      </c>
      <c r="M79" s="70">
        <v>5035</v>
      </c>
      <c r="N79" s="26"/>
      <c r="O79" s="26"/>
      <c r="P79" s="26"/>
      <c r="Q79" s="26"/>
      <c r="R79" s="26"/>
      <c r="S79" s="26"/>
    </row>
    <row r="80" spans="1:19" x14ac:dyDescent="0.2">
      <c r="A80" s="114" t="s">
        <v>147</v>
      </c>
      <c r="B80" s="116">
        <v>1421</v>
      </c>
      <c r="C80" s="116">
        <v>1435</v>
      </c>
      <c r="D80" s="117">
        <v>1402</v>
      </c>
      <c r="E80" s="117">
        <v>1393</v>
      </c>
      <c r="F80" s="117">
        <v>1360</v>
      </c>
      <c r="G80" s="117">
        <v>1354</v>
      </c>
      <c r="H80" s="117">
        <v>1349</v>
      </c>
      <c r="I80" s="117">
        <v>1368</v>
      </c>
      <c r="J80" s="117">
        <v>1401</v>
      </c>
      <c r="K80" s="117">
        <v>1439</v>
      </c>
      <c r="L80" s="117">
        <v>1406</v>
      </c>
      <c r="M80" s="117">
        <v>1402</v>
      </c>
      <c r="N80" s="26"/>
      <c r="O80" s="26"/>
      <c r="P80" s="26"/>
      <c r="Q80" s="26"/>
      <c r="R80" s="26"/>
      <c r="S80" s="26"/>
    </row>
    <row r="81" spans="1:19" x14ac:dyDescent="0.2">
      <c r="A81" s="162" t="s">
        <v>148</v>
      </c>
      <c r="B81" s="164">
        <v>1263</v>
      </c>
      <c r="C81" s="164">
        <v>1252</v>
      </c>
      <c r="D81" s="165">
        <v>1280</v>
      </c>
      <c r="E81" s="165">
        <v>1234</v>
      </c>
      <c r="F81" s="165">
        <v>1247</v>
      </c>
      <c r="G81" s="165">
        <v>1156</v>
      </c>
      <c r="H81" s="165">
        <v>1124</v>
      </c>
      <c r="I81" s="165">
        <v>1181</v>
      </c>
      <c r="J81" s="165">
        <v>1159</v>
      </c>
      <c r="K81" s="165">
        <v>1322</v>
      </c>
      <c r="L81" s="165">
        <v>1405</v>
      </c>
      <c r="M81" s="165">
        <v>1270</v>
      </c>
      <c r="N81" s="26"/>
      <c r="O81" s="26"/>
      <c r="P81" s="26"/>
      <c r="Q81" s="26"/>
      <c r="R81" s="26"/>
      <c r="S81" s="26"/>
    </row>
    <row r="82" spans="1:19" x14ac:dyDescent="0.2">
      <c r="A82" s="110" t="s">
        <v>149</v>
      </c>
      <c r="B82" s="112">
        <v>1617</v>
      </c>
      <c r="C82" s="112">
        <v>1576</v>
      </c>
      <c r="D82" s="113">
        <v>1530</v>
      </c>
      <c r="E82" s="113">
        <v>1527</v>
      </c>
      <c r="F82" s="113">
        <v>1511</v>
      </c>
      <c r="G82" s="113">
        <v>1134</v>
      </c>
      <c r="H82" s="113">
        <v>1267</v>
      </c>
      <c r="I82" s="113">
        <v>1208</v>
      </c>
      <c r="J82" s="113">
        <v>1244</v>
      </c>
      <c r="K82" s="113">
        <v>1308</v>
      </c>
      <c r="L82" s="113">
        <v>1331</v>
      </c>
      <c r="M82" s="113">
        <v>1277</v>
      </c>
      <c r="N82" s="26"/>
      <c r="O82" s="26"/>
      <c r="P82" s="26"/>
      <c r="Q82" s="26"/>
      <c r="R82" s="26"/>
      <c r="S82" s="26"/>
    </row>
    <row r="83" spans="1:19" x14ac:dyDescent="0.2">
      <c r="A83" s="114" t="s">
        <v>150</v>
      </c>
      <c r="B83" s="116">
        <v>2243</v>
      </c>
      <c r="C83" s="116">
        <v>2216</v>
      </c>
      <c r="D83" s="117">
        <v>2211</v>
      </c>
      <c r="E83" s="117">
        <v>2206</v>
      </c>
      <c r="F83" s="117">
        <v>2199</v>
      </c>
      <c r="G83" s="117">
        <v>2220</v>
      </c>
      <c r="H83" s="117">
        <v>2232</v>
      </c>
      <c r="I83" s="117">
        <v>2225</v>
      </c>
      <c r="J83" s="117">
        <v>2222</v>
      </c>
      <c r="K83" s="117">
        <v>2218</v>
      </c>
      <c r="L83" s="117">
        <v>2246</v>
      </c>
      <c r="M83" s="117">
        <v>2270</v>
      </c>
      <c r="N83" s="26"/>
      <c r="O83" s="26"/>
      <c r="P83" s="26"/>
      <c r="Q83" s="26"/>
      <c r="R83" s="26"/>
      <c r="S83" s="26"/>
    </row>
    <row r="84" spans="1:19" ht="22.5" x14ac:dyDescent="0.2">
      <c r="A84" s="114" t="s">
        <v>151</v>
      </c>
      <c r="B84" s="116">
        <v>13966</v>
      </c>
      <c r="C84" s="116">
        <v>14013</v>
      </c>
      <c r="D84" s="117">
        <v>14074</v>
      </c>
      <c r="E84" s="117">
        <v>14073</v>
      </c>
      <c r="F84" s="117">
        <v>14133</v>
      </c>
      <c r="G84" s="117">
        <v>14116</v>
      </c>
      <c r="H84" s="117">
        <v>14154</v>
      </c>
      <c r="I84" s="117">
        <v>14181</v>
      </c>
      <c r="J84" s="117">
        <v>14161</v>
      </c>
      <c r="K84" s="117">
        <v>14245</v>
      </c>
      <c r="L84" s="117">
        <v>14228</v>
      </c>
      <c r="M84" s="117">
        <v>14202</v>
      </c>
      <c r="N84" s="26"/>
      <c r="O84" s="26"/>
      <c r="P84" s="26"/>
      <c r="Q84" s="26"/>
      <c r="R84" s="26"/>
      <c r="S84" s="26"/>
    </row>
    <row r="85" spans="1:19" x14ac:dyDescent="0.2">
      <c r="A85" s="162" t="s">
        <v>152</v>
      </c>
      <c r="B85" s="164">
        <v>144</v>
      </c>
      <c r="C85" s="164">
        <v>144</v>
      </c>
      <c r="D85" s="165">
        <v>139</v>
      </c>
      <c r="E85" s="165">
        <v>135</v>
      </c>
      <c r="F85" s="165">
        <v>137</v>
      </c>
      <c r="G85" s="165">
        <v>137</v>
      </c>
      <c r="H85" s="165">
        <v>139</v>
      </c>
      <c r="I85" s="165">
        <v>141</v>
      </c>
      <c r="J85" s="165">
        <v>141</v>
      </c>
      <c r="K85" s="165">
        <v>138</v>
      </c>
      <c r="L85" s="165">
        <v>117</v>
      </c>
      <c r="M85" s="165">
        <v>119</v>
      </c>
      <c r="N85" s="26"/>
      <c r="O85" s="26"/>
      <c r="P85" s="26"/>
      <c r="Q85" s="26"/>
      <c r="R85" s="26"/>
      <c r="S85" s="26"/>
    </row>
    <row r="86" spans="1:19" x14ac:dyDescent="0.2">
      <c r="A86" s="110" t="s">
        <v>153</v>
      </c>
      <c r="B86" s="112">
        <v>209</v>
      </c>
      <c r="C86" s="112">
        <v>217</v>
      </c>
      <c r="D86" s="113">
        <v>214</v>
      </c>
      <c r="E86" s="113">
        <v>212</v>
      </c>
      <c r="F86" s="113">
        <v>212</v>
      </c>
      <c r="G86" s="113">
        <v>223</v>
      </c>
      <c r="H86" s="113">
        <v>218</v>
      </c>
      <c r="I86" s="113">
        <v>241</v>
      </c>
      <c r="J86" s="113">
        <v>245</v>
      </c>
      <c r="K86" s="113">
        <v>249</v>
      </c>
      <c r="L86" s="113">
        <v>254</v>
      </c>
      <c r="M86" s="113">
        <v>251</v>
      </c>
      <c r="N86" s="26"/>
      <c r="O86" s="26"/>
      <c r="P86" s="26"/>
      <c r="Q86" s="26"/>
      <c r="R86" s="26"/>
      <c r="S86" s="26"/>
    </row>
    <row r="87" spans="1:19" x14ac:dyDescent="0.2">
      <c r="A87" s="114" t="s">
        <v>154</v>
      </c>
      <c r="B87" s="116">
        <v>1287</v>
      </c>
      <c r="C87" s="116">
        <v>1311</v>
      </c>
      <c r="D87" s="117">
        <v>1346</v>
      </c>
      <c r="E87" s="117">
        <v>1391</v>
      </c>
      <c r="F87" s="117">
        <v>1376</v>
      </c>
      <c r="G87" s="117">
        <v>1417</v>
      </c>
      <c r="H87" s="117">
        <v>1448</v>
      </c>
      <c r="I87" s="117">
        <v>1446</v>
      </c>
      <c r="J87" s="117">
        <v>1451</v>
      </c>
      <c r="K87" s="117">
        <v>1466</v>
      </c>
      <c r="L87" s="117">
        <v>1440</v>
      </c>
      <c r="M87" s="117">
        <v>1425</v>
      </c>
      <c r="N87" s="26"/>
      <c r="O87" s="26"/>
      <c r="P87" s="26"/>
      <c r="Q87" s="26"/>
      <c r="R87" s="26"/>
      <c r="S87" s="26"/>
    </row>
    <row r="88" spans="1:19" ht="22.5" x14ac:dyDescent="0.2">
      <c r="A88" s="114" t="s">
        <v>155</v>
      </c>
      <c r="B88" s="116">
        <v>681</v>
      </c>
      <c r="C88" s="116">
        <v>681</v>
      </c>
      <c r="D88" s="117">
        <v>847</v>
      </c>
      <c r="E88" s="117">
        <v>883</v>
      </c>
      <c r="F88" s="117">
        <v>935</v>
      </c>
      <c r="G88" s="117">
        <v>918</v>
      </c>
      <c r="H88" s="117">
        <v>973</v>
      </c>
      <c r="I88" s="117">
        <v>1032</v>
      </c>
      <c r="J88" s="117">
        <v>1136</v>
      </c>
      <c r="K88" s="117">
        <v>1226</v>
      </c>
      <c r="L88" s="117">
        <v>1037</v>
      </c>
      <c r="M88" s="117">
        <v>1087</v>
      </c>
      <c r="N88" s="26"/>
      <c r="O88" s="26"/>
      <c r="P88" s="26"/>
      <c r="Q88" s="26"/>
      <c r="R88" s="26"/>
      <c r="S88" s="26"/>
    </row>
    <row r="89" spans="1:19" ht="22.5" x14ac:dyDescent="0.2">
      <c r="A89" s="162" t="s">
        <v>156</v>
      </c>
      <c r="B89" s="164">
        <v>282</v>
      </c>
      <c r="C89" s="164">
        <v>282</v>
      </c>
      <c r="D89" s="165">
        <v>301</v>
      </c>
      <c r="E89" s="165">
        <v>304</v>
      </c>
      <c r="F89" s="165">
        <v>321</v>
      </c>
      <c r="G89" s="165">
        <v>317</v>
      </c>
      <c r="H89" s="165">
        <v>303</v>
      </c>
      <c r="I89" s="165">
        <v>297</v>
      </c>
      <c r="J89" s="165">
        <v>306</v>
      </c>
      <c r="K89" s="165">
        <v>295</v>
      </c>
      <c r="L89" s="165">
        <v>299</v>
      </c>
      <c r="M89" s="165">
        <v>300</v>
      </c>
      <c r="N89" s="26"/>
      <c r="O89" s="26"/>
      <c r="P89" s="26"/>
      <c r="Q89" s="26"/>
      <c r="R89" s="26"/>
      <c r="S89" s="26"/>
    </row>
    <row r="90" spans="1:19" ht="13.5" customHeight="1" x14ac:dyDescent="0.2">
      <c r="A90" s="140" t="s">
        <v>67</v>
      </c>
      <c r="B90" s="123">
        <f t="shared" ref="B90:M90" si="8">SUM(B76:B89)</f>
        <v>45584</v>
      </c>
      <c r="C90" s="123">
        <f t="shared" si="8"/>
        <v>44726</v>
      </c>
      <c r="D90" s="124">
        <f t="shared" si="8"/>
        <v>45667</v>
      </c>
      <c r="E90" s="124">
        <f t="shared" si="8"/>
        <v>45480</v>
      </c>
      <c r="F90" s="124">
        <f t="shared" si="8"/>
        <v>45055</v>
      </c>
      <c r="G90" s="124">
        <f t="shared" si="8"/>
        <v>44736</v>
      </c>
      <c r="H90" s="124">
        <f>SUM(H76:H89)</f>
        <v>45070</v>
      </c>
      <c r="I90" s="124">
        <f>SUM(I76:I89)</f>
        <v>45307</v>
      </c>
      <c r="J90" s="124">
        <f>SUM(J76:J89)</f>
        <v>46177</v>
      </c>
      <c r="K90" s="124">
        <f>SUM(K76:K89)</f>
        <v>46951</v>
      </c>
      <c r="L90" s="124">
        <f>SUM(L76:L89)</f>
        <v>46933</v>
      </c>
      <c r="M90" s="124">
        <f t="shared" si="8"/>
        <v>46586</v>
      </c>
      <c r="N90" s="26"/>
      <c r="O90" s="26"/>
      <c r="P90" s="26"/>
      <c r="Q90" s="26"/>
      <c r="R90" s="26"/>
      <c r="S90" s="26"/>
    </row>
    <row r="91" spans="1:19" ht="15" customHeight="1" x14ac:dyDescent="0.2">
      <c r="A91" s="57"/>
      <c r="B91" s="68"/>
      <c r="C91" s="68"/>
    </row>
    <row r="92" spans="1:19" ht="20.25" x14ac:dyDescent="0.2">
      <c r="A92" s="57" t="s">
        <v>81</v>
      </c>
      <c r="C92" s="57"/>
    </row>
    <row r="93" spans="1:19" ht="11.25" customHeight="1" x14ac:dyDescent="0.2">
      <c r="A93" s="188" t="s">
        <v>72</v>
      </c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26"/>
      <c r="O93" s="26"/>
      <c r="P93" s="26"/>
      <c r="Q93" s="26"/>
      <c r="R93" s="26"/>
      <c r="S93" s="26"/>
    </row>
    <row r="94" spans="1:19" ht="12.75" x14ac:dyDescent="0.2">
      <c r="A94" s="78" t="s">
        <v>70</v>
      </c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26"/>
      <c r="O94" s="26"/>
      <c r="P94" s="26"/>
      <c r="Q94" s="26"/>
      <c r="R94" s="26"/>
      <c r="S94" s="26"/>
    </row>
    <row r="95" spans="1:19" ht="12.75" x14ac:dyDescent="0.2">
      <c r="A95" s="188" t="s">
        <v>69</v>
      </c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26"/>
      <c r="O95" s="26"/>
      <c r="P95" s="26"/>
      <c r="Q95" s="26"/>
      <c r="R95" s="26"/>
      <c r="S95" s="26"/>
    </row>
    <row r="96" spans="1:19" ht="12.75" x14ac:dyDescent="0.2">
      <c r="A96" s="188">
        <v>2015</v>
      </c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26"/>
      <c r="O96" s="26"/>
      <c r="P96" s="26"/>
      <c r="Q96" s="26"/>
      <c r="R96" s="26"/>
      <c r="S96" s="26"/>
    </row>
    <row r="97" spans="1:19" x14ac:dyDescent="0.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</row>
    <row r="98" spans="1:19" x14ac:dyDescent="0.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</row>
    <row r="99" spans="1:19" ht="11.25" customHeight="1" x14ac:dyDescent="0.2">
      <c r="A99" s="194" t="s">
        <v>58</v>
      </c>
      <c r="B99" s="191">
        <v>2017</v>
      </c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26"/>
      <c r="O99" s="26"/>
      <c r="P99" s="26"/>
      <c r="Q99" s="26"/>
      <c r="R99" s="26"/>
      <c r="S99" s="26"/>
    </row>
    <row r="100" spans="1:19" x14ac:dyDescent="0.2">
      <c r="A100" s="192"/>
      <c r="B100" s="169" t="s">
        <v>99</v>
      </c>
      <c r="C100" s="169" t="s">
        <v>100</v>
      </c>
      <c r="D100" s="169" t="s">
        <v>101</v>
      </c>
      <c r="E100" s="169" t="s">
        <v>102</v>
      </c>
      <c r="F100" s="169" t="s">
        <v>103</v>
      </c>
      <c r="G100" s="169" t="s">
        <v>104</v>
      </c>
      <c r="H100" s="169" t="s">
        <v>105</v>
      </c>
      <c r="I100" s="169" t="s">
        <v>106</v>
      </c>
      <c r="J100" s="169" t="s">
        <v>107</v>
      </c>
      <c r="K100" s="169" t="s">
        <v>108</v>
      </c>
      <c r="L100" s="169" t="s">
        <v>109</v>
      </c>
      <c r="M100" s="169" t="s">
        <v>78</v>
      </c>
      <c r="N100" s="26"/>
      <c r="O100" s="26"/>
      <c r="P100" s="26"/>
      <c r="Q100" s="26"/>
      <c r="R100" s="26"/>
      <c r="S100" s="26"/>
    </row>
    <row r="101" spans="1:19" ht="22.5" x14ac:dyDescent="0.2">
      <c r="A101" s="114" t="s">
        <v>166</v>
      </c>
      <c r="B101" s="116">
        <v>47610</v>
      </c>
      <c r="C101" s="116">
        <v>48355</v>
      </c>
      <c r="D101" s="117">
        <v>48538</v>
      </c>
      <c r="E101" s="117">
        <v>47722</v>
      </c>
      <c r="F101" s="117">
        <v>47456</v>
      </c>
      <c r="G101" s="117">
        <v>47094</v>
      </c>
      <c r="H101" s="117">
        <v>44064</v>
      </c>
      <c r="I101" s="117">
        <v>46594</v>
      </c>
      <c r="J101" s="117">
        <v>49265</v>
      </c>
      <c r="K101" s="117">
        <v>49668</v>
      </c>
      <c r="L101" s="117">
        <v>50066</v>
      </c>
      <c r="M101" s="117">
        <v>45948</v>
      </c>
      <c r="N101" s="26"/>
      <c r="O101" s="26"/>
      <c r="P101" s="26"/>
      <c r="Q101" s="26"/>
      <c r="R101" s="26"/>
      <c r="S101" s="26"/>
    </row>
    <row r="102" spans="1:19" ht="13.5" customHeight="1" x14ac:dyDescent="0.2">
      <c r="A102" s="140" t="s">
        <v>67</v>
      </c>
      <c r="B102" s="123">
        <f t="shared" ref="B102:M102" si="9">SUM(B101:B101)</f>
        <v>47610</v>
      </c>
      <c r="C102" s="123">
        <f t="shared" si="9"/>
        <v>48355</v>
      </c>
      <c r="D102" s="124">
        <f t="shared" si="9"/>
        <v>48538</v>
      </c>
      <c r="E102" s="124">
        <f t="shared" si="9"/>
        <v>47722</v>
      </c>
      <c r="F102" s="124">
        <f t="shared" si="9"/>
        <v>47456</v>
      </c>
      <c r="G102" s="124">
        <f t="shared" si="9"/>
        <v>47094</v>
      </c>
      <c r="H102" s="124">
        <f>SUM(H101:H101)</f>
        <v>44064</v>
      </c>
      <c r="I102" s="124">
        <f>SUM(I101:I101)</f>
        <v>46594</v>
      </c>
      <c r="J102" s="124">
        <f>SUM(J101:J101)</f>
        <v>49265</v>
      </c>
      <c r="K102" s="124">
        <f>SUM(K101:K101)</f>
        <v>49668</v>
      </c>
      <c r="L102" s="124">
        <f>SUM(L101:L101)</f>
        <v>50066</v>
      </c>
      <c r="M102" s="124">
        <f t="shared" si="9"/>
        <v>45948</v>
      </c>
      <c r="N102" s="26"/>
      <c r="O102" s="26"/>
      <c r="P102" s="26"/>
      <c r="Q102" s="26"/>
      <c r="R102" s="26"/>
      <c r="S102" s="26"/>
    </row>
    <row r="105" spans="1:19" x14ac:dyDescent="0.2">
      <c r="A105" s="194" t="s">
        <v>60</v>
      </c>
      <c r="B105" s="191">
        <v>2017</v>
      </c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26"/>
      <c r="O105" s="26"/>
      <c r="P105" s="26"/>
      <c r="Q105" s="26"/>
      <c r="R105" s="26"/>
      <c r="S105" s="26"/>
    </row>
    <row r="106" spans="1:19" x14ac:dyDescent="0.2">
      <c r="A106" s="194"/>
      <c r="B106" s="169" t="s">
        <v>99</v>
      </c>
      <c r="C106" s="169" t="s">
        <v>100</v>
      </c>
      <c r="D106" s="169" t="s">
        <v>101</v>
      </c>
      <c r="E106" s="169" t="s">
        <v>102</v>
      </c>
      <c r="F106" s="169" t="s">
        <v>103</v>
      </c>
      <c r="G106" s="169" t="s">
        <v>104</v>
      </c>
      <c r="H106" s="169" t="s">
        <v>105</v>
      </c>
      <c r="I106" s="169" t="s">
        <v>106</v>
      </c>
      <c r="J106" s="169" t="s">
        <v>107</v>
      </c>
      <c r="K106" s="169" t="s">
        <v>108</v>
      </c>
      <c r="L106" s="169" t="s">
        <v>109</v>
      </c>
      <c r="M106" s="169" t="s">
        <v>78</v>
      </c>
      <c r="N106" s="26"/>
      <c r="O106" s="26"/>
      <c r="P106" s="26"/>
      <c r="Q106" s="26"/>
      <c r="R106" s="26"/>
      <c r="S106" s="26"/>
    </row>
    <row r="107" spans="1:19" x14ac:dyDescent="0.2">
      <c r="A107" s="102" t="s">
        <v>157</v>
      </c>
      <c r="B107" s="104">
        <v>2722</v>
      </c>
      <c r="C107" s="104">
        <v>2728</v>
      </c>
      <c r="D107" s="105">
        <v>2750</v>
      </c>
      <c r="E107" s="105">
        <v>2758</v>
      </c>
      <c r="F107" s="105">
        <v>2769</v>
      </c>
      <c r="G107" s="105">
        <v>2769</v>
      </c>
      <c r="H107" s="105">
        <v>2751</v>
      </c>
      <c r="I107" s="105">
        <v>2788</v>
      </c>
      <c r="J107" s="105">
        <v>2775</v>
      </c>
      <c r="K107" s="105">
        <v>2789</v>
      </c>
      <c r="L107" s="105">
        <v>2783</v>
      </c>
      <c r="M107" s="105">
        <v>2743</v>
      </c>
      <c r="N107" s="26"/>
      <c r="O107" s="26"/>
      <c r="P107" s="26"/>
      <c r="Q107" s="26"/>
      <c r="R107" s="26"/>
      <c r="S107" s="26"/>
    </row>
    <row r="108" spans="1:19" x14ac:dyDescent="0.2">
      <c r="A108" s="114" t="s">
        <v>158</v>
      </c>
      <c r="B108" s="116">
        <v>14600</v>
      </c>
      <c r="C108" s="116">
        <v>14772</v>
      </c>
      <c r="D108" s="117">
        <v>15029</v>
      </c>
      <c r="E108" s="117">
        <v>15089</v>
      </c>
      <c r="F108" s="117">
        <v>15122</v>
      </c>
      <c r="G108" s="117">
        <v>15126</v>
      </c>
      <c r="H108" s="117">
        <v>15200</v>
      </c>
      <c r="I108" s="117">
        <v>15277</v>
      </c>
      <c r="J108" s="117">
        <v>15349</v>
      </c>
      <c r="K108" s="117">
        <v>15463</v>
      </c>
      <c r="L108" s="117">
        <v>15528</v>
      </c>
      <c r="M108" s="117">
        <v>15452</v>
      </c>
      <c r="N108" s="26"/>
      <c r="O108" s="26"/>
      <c r="P108" s="26"/>
      <c r="Q108" s="26"/>
      <c r="R108" s="26"/>
      <c r="S108" s="26"/>
    </row>
    <row r="109" spans="1:19" x14ac:dyDescent="0.2">
      <c r="A109" s="110" t="s">
        <v>159</v>
      </c>
      <c r="B109" s="112">
        <v>4961</v>
      </c>
      <c r="C109" s="112">
        <v>4981</v>
      </c>
      <c r="D109" s="113">
        <v>4816</v>
      </c>
      <c r="E109" s="113">
        <v>4842</v>
      </c>
      <c r="F109" s="113">
        <v>4910</v>
      </c>
      <c r="G109" s="113">
        <v>4974</v>
      </c>
      <c r="H109" s="113">
        <v>4981</v>
      </c>
      <c r="I109" s="113">
        <v>5009</v>
      </c>
      <c r="J109" s="113">
        <v>5039</v>
      </c>
      <c r="K109" s="113">
        <v>5054</v>
      </c>
      <c r="L109" s="113">
        <v>5086</v>
      </c>
      <c r="M109" s="113">
        <v>5107</v>
      </c>
      <c r="N109" s="26"/>
      <c r="O109" s="26"/>
      <c r="P109" s="26"/>
      <c r="Q109" s="26"/>
      <c r="R109" s="26"/>
      <c r="S109" s="26"/>
    </row>
    <row r="110" spans="1:19" x14ac:dyDescent="0.2">
      <c r="A110" s="114" t="s">
        <v>160</v>
      </c>
      <c r="B110" s="116">
        <v>671</v>
      </c>
      <c r="C110" s="116">
        <v>678</v>
      </c>
      <c r="D110" s="117">
        <v>692</v>
      </c>
      <c r="E110" s="117">
        <v>703</v>
      </c>
      <c r="F110" s="117">
        <v>712</v>
      </c>
      <c r="G110" s="117">
        <v>741</v>
      </c>
      <c r="H110" s="117">
        <v>751</v>
      </c>
      <c r="I110" s="117">
        <v>782</v>
      </c>
      <c r="J110" s="117">
        <v>801</v>
      </c>
      <c r="K110" s="117">
        <v>797</v>
      </c>
      <c r="L110" s="117">
        <v>815</v>
      </c>
      <c r="M110" s="117">
        <v>807</v>
      </c>
      <c r="N110" s="26"/>
      <c r="O110" s="26"/>
      <c r="P110" s="26"/>
      <c r="Q110" s="26"/>
      <c r="R110" s="26"/>
      <c r="S110" s="26"/>
    </row>
    <row r="111" spans="1:19" ht="13.5" customHeight="1" x14ac:dyDescent="0.2">
      <c r="A111" s="140" t="s">
        <v>67</v>
      </c>
      <c r="B111" s="123">
        <f t="shared" ref="B111:M111" si="10">SUM(B107:B110)</f>
        <v>22954</v>
      </c>
      <c r="C111" s="123">
        <f t="shared" si="10"/>
        <v>23159</v>
      </c>
      <c r="D111" s="124">
        <f t="shared" si="10"/>
        <v>23287</v>
      </c>
      <c r="E111" s="124">
        <f t="shared" si="10"/>
        <v>23392</v>
      </c>
      <c r="F111" s="124">
        <f t="shared" si="10"/>
        <v>23513</v>
      </c>
      <c r="G111" s="124">
        <f t="shared" si="10"/>
        <v>23610</v>
      </c>
      <c r="H111" s="124">
        <f>SUM(H107:H110)</f>
        <v>23683</v>
      </c>
      <c r="I111" s="124">
        <f>SUM(I107:I110)</f>
        <v>23856</v>
      </c>
      <c r="J111" s="124">
        <f>SUM(J107:J110)</f>
        <v>23964</v>
      </c>
      <c r="K111" s="124">
        <f>SUM(K107:K110)</f>
        <v>24103</v>
      </c>
      <c r="L111" s="124">
        <f>SUM(L107:L110)</f>
        <v>24212</v>
      </c>
      <c r="M111" s="124">
        <f t="shared" si="10"/>
        <v>24109</v>
      </c>
      <c r="N111" s="26"/>
      <c r="O111" s="26"/>
      <c r="P111" s="26"/>
      <c r="Q111" s="26"/>
      <c r="R111" s="26"/>
      <c r="S111" s="26"/>
    </row>
    <row r="114" spans="1:23" ht="11.25" customHeight="1" x14ac:dyDescent="0.2">
      <c r="A114" s="194" t="s">
        <v>11</v>
      </c>
      <c r="B114" s="191">
        <v>2017</v>
      </c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26"/>
      <c r="O114" s="26"/>
      <c r="P114" s="26"/>
      <c r="Q114" s="26"/>
      <c r="R114" s="26"/>
      <c r="S114" s="26"/>
    </row>
    <row r="115" spans="1:23" x14ac:dyDescent="0.2">
      <c r="A115" s="194"/>
      <c r="B115" s="169" t="s">
        <v>99</v>
      </c>
      <c r="C115" s="169" t="s">
        <v>100</v>
      </c>
      <c r="D115" s="169" t="s">
        <v>101</v>
      </c>
      <c r="E115" s="169" t="s">
        <v>102</v>
      </c>
      <c r="F115" s="169" t="s">
        <v>103</v>
      </c>
      <c r="G115" s="169" t="s">
        <v>104</v>
      </c>
      <c r="H115" s="169" t="s">
        <v>105</v>
      </c>
      <c r="I115" s="169" t="s">
        <v>106</v>
      </c>
      <c r="J115" s="169" t="s">
        <v>107</v>
      </c>
      <c r="K115" s="169" t="s">
        <v>108</v>
      </c>
      <c r="L115" s="169" t="s">
        <v>109</v>
      </c>
      <c r="M115" s="169" t="s">
        <v>78</v>
      </c>
      <c r="N115" s="26"/>
      <c r="O115" s="26"/>
      <c r="P115" s="26"/>
      <c r="Q115" s="26"/>
      <c r="R115" s="26"/>
      <c r="S115" s="26"/>
    </row>
    <row r="116" spans="1:23" ht="22.5" x14ac:dyDescent="0.2">
      <c r="A116" s="102" t="s">
        <v>161</v>
      </c>
      <c r="B116" s="104">
        <v>3706</v>
      </c>
      <c r="C116" s="104">
        <v>3682</v>
      </c>
      <c r="D116" s="105">
        <v>3650</v>
      </c>
      <c r="E116" s="105">
        <v>3619</v>
      </c>
      <c r="F116" s="105">
        <v>3629</v>
      </c>
      <c r="G116" s="105">
        <v>3684</v>
      </c>
      <c r="H116" s="105">
        <v>3646</v>
      </c>
      <c r="I116" s="105">
        <v>3645</v>
      </c>
      <c r="J116" s="105">
        <v>3642</v>
      </c>
      <c r="K116" s="105">
        <v>3659</v>
      </c>
      <c r="L116" s="105">
        <v>3704</v>
      </c>
      <c r="M116" s="60">
        <v>3706</v>
      </c>
      <c r="N116" s="26"/>
      <c r="O116" s="26"/>
      <c r="P116" s="26"/>
      <c r="Q116" s="26"/>
      <c r="R116" s="26"/>
      <c r="S116" s="26"/>
    </row>
    <row r="117" spans="1:23" x14ac:dyDescent="0.2">
      <c r="A117" s="158" t="s">
        <v>162</v>
      </c>
      <c r="B117" s="160">
        <v>2676</v>
      </c>
      <c r="C117" s="160">
        <v>2685</v>
      </c>
      <c r="D117" s="161">
        <v>2685</v>
      </c>
      <c r="E117" s="161">
        <v>2672</v>
      </c>
      <c r="F117" s="161">
        <v>2705</v>
      </c>
      <c r="G117" s="161">
        <v>2655</v>
      </c>
      <c r="H117" s="161">
        <v>2658</v>
      </c>
      <c r="I117" s="161">
        <v>2669</v>
      </c>
      <c r="J117" s="161">
        <v>2677</v>
      </c>
      <c r="K117" s="161">
        <v>2673</v>
      </c>
      <c r="L117" s="161">
        <v>2729</v>
      </c>
      <c r="M117" s="105">
        <v>2671</v>
      </c>
      <c r="N117" s="26"/>
      <c r="O117" s="26"/>
      <c r="P117" s="26"/>
      <c r="Q117" s="26"/>
      <c r="R117" s="26"/>
      <c r="S117" s="26"/>
    </row>
    <row r="118" spans="1:23" ht="13.5" customHeight="1" x14ac:dyDescent="0.2">
      <c r="A118" s="140" t="s">
        <v>67</v>
      </c>
      <c r="B118" s="123">
        <f t="shared" ref="B118:M118" si="11">SUM(B116:B117)</f>
        <v>6382</v>
      </c>
      <c r="C118" s="123">
        <f t="shared" si="11"/>
        <v>6367</v>
      </c>
      <c r="D118" s="124">
        <f t="shared" si="11"/>
        <v>6335</v>
      </c>
      <c r="E118" s="124">
        <f t="shared" si="11"/>
        <v>6291</v>
      </c>
      <c r="F118" s="124">
        <f t="shared" si="11"/>
        <v>6334</v>
      </c>
      <c r="G118" s="124">
        <f t="shared" si="11"/>
        <v>6339</v>
      </c>
      <c r="H118" s="124">
        <f>SUM(H116:H117)</f>
        <v>6304</v>
      </c>
      <c r="I118" s="124">
        <f>SUM(I116:I117)</f>
        <v>6314</v>
      </c>
      <c r="J118" s="124">
        <f>SUM(J116:J117)</f>
        <v>6319</v>
      </c>
      <c r="K118" s="124">
        <f>SUM(K116:K117)</f>
        <v>6332</v>
      </c>
      <c r="L118" s="124">
        <f>SUM(L116:L117)</f>
        <v>6433</v>
      </c>
      <c r="M118" s="124">
        <f t="shared" si="11"/>
        <v>6377</v>
      </c>
      <c r="N118" s="26"/>
      <c r="O118" s="26"/>
      <c r="P118" s="26"/>
      <c r="Q118" s="26"/>
      <c r="R118" s="26"/>
      <c r="S118" s="26"/>
    </row>
    <row r="121" spans="1:23" x14ac:dyDescent="0.2">
      <c r="A121" s="194" t="s">
        <v>71</v>
      </c>
      <c r="B121" s="191">
        <v>2017</v>
      </c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26"/>
      <c r="O121" s="26"/>
      <c r="P121" s="26"/>
      <c r="Q121" s="26"/>
      <c r="R121" s="26"/>
      <c r="S121" s="26"/>
    </row>
    <row r="122" spans="1:23" x14ac:dyDescent="0.2">
      <c r="A122" s="192"/>
      <c r="B122" s="169" t="s">
        <v>99</v>
      </c>
      <c r="C122" s="169" t="s">
        <v>100</v>
      </c>
      <c r="D122" s="169" t="s">
        <v>101</v>
      </c>
      <c r="E122" s="169" t="s">
        <v>102</v>
      </c>
      <c r="F122" s="169" t="s">
        <v>103</v>
      </c>
      <c r="G122" s="169" t="s">
        <v>104</v>
      </c>
      <c r="H122" s="169" t="s">
        <v>105</v>
      </c>
      <c r="I122" s="169" t="s">
        <v>106</v>
      </c>
      <c r="J122" s="169" t="s">
        <v>107</v>
      </c>
      <c r="K122" s="169" t="s">
        <v>108</v>
      </c>
      <c r="L122" s="169" t="s">
        <v>109</v>
      </c>
      <c r="M122" s="169" t="s">
        <v>78</v>
      </c>
      <c r="N122" s="26"/>
      <c r="O122" s="26"/>
      <c r="P122" s="26"/>
      <c r="Q122" s="26"/>
      <c r="R122" s="26"/>
      <c r="S122" s="26"/>
    </row>
    <row r="123" spans="1:23" x14ac:dyDescent="0.2">
      <c r="A123" s="114" t="s">
        <v>163</v>
      </c>
      <c r="B123" s="116">
        <v>525</v>
      </c>
      <c r="C123" s="116">
        <v>535</v>
      </c>
      <c r="D123" s="117">
        <v>591</v>
      </c>
      <c r="E123" s="117">
        <v>583</v>
      </c>
      <c r="F123" s="117">
        <v>560</v>
      </c>
      <c r="G123" s="117">
        <v>614</v>
      </c>
      <c r="H123" s="117">
        <v>607</v>
      </c>
      <c r="I123" s="117">
        <v>598</v>
      </c>
      <c r="J123" s="117">
        <v>707</v>
      </c>
      <c r="K123" s="117">
        <v>580</v>
      </c>
      <c r="L123" s="117">
        <v>761</v>
      </c>
      <c r="M123" s="117">
        <v>749</v>
      </c>
      <c r="N123" s="26"/>
      <c r="O123" s="26"/>
      <c r="P123" s="26"/>
      <c r="Q123" s="26"/>
      <c r="R123" s="26"/>
      <c r="S123" s="26"/>
    </row>
    <row r="124" spans="1:23" x14ac:dyDescent="0.2">
      <c r="A124" s="110" t="s">
        <v>164</v>
      </c>
      <c r="B124" s="112">
        <v>33344</v>
      </c>
      <c r="C124" s="112">
        <v>33683</v>
      </c>
      <c r="D124" s="113">
        <v>33410</v>
      </c>
      <c r="E124" s="113">
        <v>33525</v>
      </c>
      <c r="F124" s="113">
        <v>34086</v>
      </c>
      <c r="G124" s="113">
        <v>34010</v>
      </c>
      <c r="H124" s="113">
        <v>34341</v>
      </c>
      <c r="I124" s="113">
        <v>34162</v>
      </c>
      <c r="J124" s="113">
        <v>33931</v>
      </c>
      <c r="K124" s="113">
        <v>34442</v>
      </c>
      <c r="L124" s="113">
        <v>34037</v>
      </c>
      <c r="M124" s="113">
        <v>34258</v>
      </c>
      <c r="W124" s="120"/>
    </row>
    <row r="125" spans="1:23" x14ac:dyDescent="0.2">
      <c r="A125" s="114" t="s">
        <v>165</v>
      </c>
      <c r="B125" s="116">
        <v>148537</v>
      </c>
      <c r="C125" s="116">
        <v>149084</v>
      </c>
      <c r="D125" s="117">
        <v>149935</v>
      </c>
      <c r="E125" s="117">
        <v>150102</v>
      </c>
      <c r="F125" s="117">
        <v>150721</v>
      </c>
      <c r="G125" s="117">
        <v>150163</v>
      </c>
      <c r="H125" s="117">
        <v>150263</v>
      </c>
      <c r="I125" s="117">
        <v>150242</v>
      </c>
      <c r="J125" s="117">
        <v>150868</v>
      </c>
      <c r="K125" s="117">
        <v>151729</v>
      </c>
      <c r="L125" s="117">
        <v>151489</v>
      </c>
      <c r="M125" s="117">
        <v>151413</v>
      </c>
      <c r="N125" s="26"/>
      <c r="O125" s="26"/>
      <c r="P125" s="26"/>
      <c r="Q125" s="26"/>
      <c r="R125" s="26"/>
      <c r="S125" s="26"/>
    </row>
    <row r="126" spans="1:23" ht="13.5" customHeight="1" x14ac:dyDescent="0.2">
      <c r="A126" s="140" t="s">
        <v>67</v>
      </c>
      <c r="B126" s="123">
        <f t="shared" ref="B126:M126" si="12">SUM(B123:B125)</f>
        <v>182406</v>
      </c>
      <c r="C126" s="123">
        <f t="shared" si="12"/>
        <v>183302</v>
      </c>
      <c r="D126" s="124">
        <f t="shared" si="12"/>
        <v>183936</v>
      </c>
      <c r="E126" s="124">
        <f t="shared" si="12"/>
        <v>184210</v>
      </c>
      <c r="F126" s="124">
        <f t="shared" si="12"/>
        <v>185367</v>
      </c>
      <c r="G126" s="124">
        <f t="shared" si="12"/>
        <v>184787</v>
      </c>
      <c r="H126" s="124">
        <f>SUM(H123:H125)</f>
        <v>185211</v>
      </c>
      <c r="I126" s="124">
        <f>SUM(I123:I125)</f>
        <v>185002</v>
      </c>
      <c r="J126" s="124">
        <f>SUM(J123:J125)</f>
        <v>185506</v>
      </c>
      <c r="K126" s="124">
        <f>SUM(K123:K125)</f>
        <v>186751</v>
      </c>
      <c r="L126" s="124">
        <f>SUM(L123:L125)</f>
        <v>186287</v>
      </c>
      <c r="M126" s="124">
        <f t="shared" si="12"/>
        <v>186420</v>
      </c>
      <c r="N126" s="26"/>
      <c r="O126" s="26"/>
      <c r="P126" s="26"/>
      <c r="Q126" s="26"/>
      <c r="R126" s="26"/>
      <c r="S126" s="26"/>
    </row>
    <row r="129" spans="1:19" ht="11.25" customHeight="1" x14ac:dyDescent="0.2">
      <c r="A129" s="194" t="s">
        <v>13</v>
      </c>
      <c r="B129" s="191">
        <v>2017</v>
      </c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26"/>
      <c r="O129" s="26"/>
      <c r="P129" s="26"/>
      <c r="Q129" s="26"/>
      <c r="R129" s="26"/>
      <c r="S129" s="26"/>
    </row>
    <row r="130" spans="1:19" x14ac:dyDescent="0.2">
      <c r="A130" s="192"/>
      <c r="B130" s="169" t="s">
        <v>99</v>
      </c>
      <c r="C130" s="169" t="s">
        <v>100</v>
      </c>
      <c r="D130" s="169" t="s">
        <v>101</v>
      </c>
      <c r="E130" s="169" t="s">
        <v>102</v>
      </c>
      <c r="F130" s="169" t="s">
        <v>103</v>
      </c>
      <c r="G130" s="169" t="s">
        <v>104</v>
      </c>
      <c r="H130" s="169" t="s">
        <v>105</v>
      </c>
      <c r="I130" s="169" t="s">
        <v>106</v>
      </c>
      <c r="J130" s="169" t="s">
        <v>107</v>
      </c>
      <c r="K130" s="169" t="s">
        <v>108</v>
      </c>
      <c r="L130" s="169" t="s">
        <v>109</v>
      </c>
      <c r="M130" s="169" t="s">
        <v>78</v>
      </c>
      <c r="N130" s="26"/>
      <c r="O130" s="26"/>
      <c r="P130" s="26"/>
      <c r="Q130" s="26"/>
      <c r="R130" s="26"/>
      <c r="S130" s="26"/>
    </row>
    <row r="131" spans="1:19" ht="22.5" x14ac:dyDescent="0.2">
      <c r="A131" s="114" t="s">
        <v>13</v>
      </c>
      <c r="B131" s="177">
        <v>128</v>
      </c>
      <c r="C131" s="177">
        <v>128</v>
      </c>
      <c r="D131" s="117">
        <v>127</v>
      </c>
      <c r="E131" s="117">
        <v>127</v>
      </c>
      <c r="F131" s="117">
        <v>127</v>
      </c>
      <c r="G131" s="117">
        <v>127</v>
      </c>
      <c r="H131" s="117">
        <v>125</v>
      </c>
      <c r="I131" s="117">
        <v>123</v>
      </c>
      <c r="J131" s="117">
        <v>120</v>
      </c>
      <c r="K131" s="117">
        <v>120</v>
      </c>
      <c r="L131" s="117">
        <v>119</v>
      </c>
      <c r="M131" s="117">
        <v>119</v>
      </c>
      <c r="N131" s="26"/>
      <c r="O131" s="26"/>
      <c r="P131" s="26"/>
      <c r="Q131" s="26"/>
      <c r="R131" s="26"/>
      <c r="S131" s="26"/>
    </row>
    <row r="132" spans="1:19" ht="13.5" customHeight="1" x14ac:dyDescent="0.2">
      <c r="A132" s="140" t="s">
        <v>67</v>
      </c>
      <c r="B132" s="123">
        <f t="shared" ref="B132:M132" si="13">SUM(B131:B131)</f>
        <v>128</v>
      </c>
      <c r="C132" s="123">
        <f t="shared" si="13"/>
        <v>128</v>
      </c>
      <c r="D132" s="124">
        <f t="shared" si="13"/>
        <v>127</v>
      </c>
      <c r="E132" s="124">
        <f t="shared" si="13"/>
        <v>127</v>
      </c>
      <c r="F132" s="124">
        <f t="shared" si="13"/>
        <v>127</v>
      </c>
      <c r="G132" s="124">
        <f t="shared" si="13"/>
        <v>127</v>
      </c>
      <c r="H132" s="124">
        <f>SUM(H131:H131)</f>
        <v>125</v>
      </c>
      <c r="I132" s="124">
        <f>SUM(I131:I131)</f>
        <v>123</v>
      </c>
      <c r="J132" s="124">
        <f>SUM(J131:J131)</f>
        <v>120</v>
      </c>
      <c r="K132" s="124">
        <f>SUM(K131:K131)</f>
        <v>120</v>
      </c>
      <c r="L132" s="124">
        <f>SUM(L131:L131)</f>
        <v>119</v>
      </c>
      <c r="M132" s="124">
        <f t="shared" si="13"/>
        <v>119</v>
      </c>
      <c r="N132" s="26"/>
      <c r="O132" s="26"/>
      <c r="P132" s="26"/>
      <c r="Q132" s="26"/>
      <c r="R132" s="26"/>
      <c r="S132" s="26"/>
    </row>
    <row r="133" spans="1:19" ht="8.25" customHeight="1" x14ac:dyDescent="0.2"/>
    <row r="134" spans="1:19" s="32" customFormat="1" x14ac:dyDescent="0.2">
      <c r="A134" s="73" t="s">
        <v>77</v>
      </c>
      <c r="B134" s="74">
        <f t="shared" ref="B134:M134" si="14">+B11+B17+B23+B32+B43+B56+B62+B72+B90+B102+B111+B118+B126+B132</f>
        <v>578690</v>
      </c>
      <c r="C134" s="74">
        <f t="shared" si="14"/>
        <v>581517</v>
      </c>
      <c r="D134" s="75">
        <f t="shared" si="14"/>
        <v>590648</v>
      </c>
      <c r="E134" s="75">
        <f t="shared" si="14"/>
        <v>589740</v>
      </c>
      <c r="F134" s="75">
        <f t="shared" si="14"/>
        <v>589403</v>
      </c>
      <c r="G134" s="75">
        <f>+G11+G17+G23+G32+G43+G56+G62+G72+G90+G102+G111+G118+G126+G132</f>
        <v>592103</v>
      </c>
      <c r="H134" s="75">
        <f t="shared" si="14"/>
        <v>593805</v>
      </c>
      <c r="I134" s="75">
        <f>+I11+I17+I23+I32+I43+I56+I62+I72+I90+I102+I111+I118+I126+I132</f>
        <v>598510</v>
      </c>
      <c r="J134" s="75">
        <f t="shared" si="14"/>
        <v>603352</v>
      </c>
      <c r="K134" s="75">
        <f t="shared" si="14"/>
        <v>610528</v>
      </c>
      <c r="L134" s="75">
        <f t="shared" si="14"/>
        <v>611477</v>
      </c>
      <c r="M134" s="75">
        <f t="shared" si="14"/>
        <v>605107</v>
      </c>
    </row>
    <row r="136" spans="1:19" x14ac:dyDescent="0.2">
      <c r="A136" s="71" t="s">
        <v>110</v>
      </c>
    </row>
  </sheetData>
  <mergeCells count="38">
    <mergeCell ref="A114:A115"/>
    <mergeCell ref="B114:M114"/>
    <mergeCell ref="A121:A122"/>
    <mergeCell ref="B121:M121"/>
    <mergeCell ref="A129:A130"/>
    <mergeCell ref="B129:M129"/>
    <mergeCell ref="A105:A106"/>
    <mergeCell ref="B105:M105"/>
    <mergeCell ref="A58:A59"/>
    <mergeCell ref="B58:M58"/>
    <mergeCell ref="A64:A65"/>
    <mergeCell ref="B64:M64"/>
    <mergeCell ref="A74:A75"/>
    <mergeCell ref="B74:M74"/>
    <mergeCell ref="A93:M93"/>
    <mergeCell ref="A95:M95"/>
    <mergeCell ref="A96:M96"/>
    <mergeCell ref="A99:A100"/>
    <mergeCell ref="B99:M99"/>
    <mergeCell ref="A47:M47"/>
    <mergeCell ref="A49:M49"/>
    <mergeCell ref="A50:M50"/>
    <mergeCell ref="A51:M51"/>
    <mergeCell ref="A53:A54"/>
    <mergeCell ref="B53:M53"/>
    <mergeCell ref="A20:A21"/>
    <mergeCell ref="B20:M20"/>
    <mergeCell ref="A26:A27"/>
    <mergeCell ref="B26:M26"/>
    <mergeCell ref="A35:A36"/>
    <mergeCell ref="B35:M35"/>
    <mergeCell ref="A14:A15"/>
    <mergeCell ref="B14:M14"/>
    <mergeCell ref="A2:M2"/>
    <mergeCell ref="A4:M4"/>
    <mergeCell ref="A5:M5"/>
    <mergeCell ref="A8:A9"/>
    <mergeCell ref="B8:M8"/>
  </mergeCells>
  <pageMargins left="0.7" right="0.7" top="0.75" bottom="0.75" header="0.3" footer="0.3"/>
  <pageSetup orientation="portrait" horizontalDpi="4294967294" verticalDpi="3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6"/>
  <sheetViews>
    <sheetView workbookViewId="0">
      <selection activeCell="V44" sqref="V44"/>
    </sheetView>
  </sheetViews>
  <sheetFormatPr baseColWidth="10" defaultColWidth="7.5703125" defaultRowHeight="11.25" x14ac:dyDescent="0.2"/>
  <cols>
    <col min="1" max="1" width="48.85546875" style="25" customWidth="1"/>
    <col min="2" max="13" width="8" style="25" customWidth="1"/>
    <col min="14" max="16384" width="7.5703125" style="25"/>
  </cols>
  <sheetData>
    <row r="1" spans="1:14" ht="20.25" x14ac:dyDescent="0.2">
      <c r="A1" s="57" t="s">
        <v>81</v>
      </c>
    </row>
    <row r="2" spans="1:14" ht="11.25" customHeight="1" x14ac:dyDescent="0.2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26"/>
    </row>
    <row r="3" spans="1:14" ht="12.75" x14ac:dyDescent="0.2">
      <c r="A3" s="96" t="s">
        <v>70</v>
      </c>
      <c r="B3" s="96"/>
      <c r="C3" s="27"/>
      <c r="D3" s="96"/>
      <c r="E3" s="96"/>
      <c r="F3" s="96"/>
      <c r="G3" s="96"/>
      <c r="H3" s="96"/>
      <c r="I3" s="96"/>
      <c r="J3" s="96"/>
      <c r="K3" s="96"/>
      <c r="L3" s="96"/>
      <c r="M3" s="96"/>
      <c r="N3" s="26"/>
    </row>
    <row r="4" spans="1:14" ht="12.75" x14ac:dyDescent="0.2">
      <c r="A4" s="188" t="s">
        <v>69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26"/>
    </row>
    <row r="5" spans="1:14" ht="12.75" x14ac:dyDescent="0.2">
      <c r="A5" s="188">
        <v>2018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26"/>
    </row>
    <row r="6" spans="1:14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11.25" customHeight="1" x14ac:dyDescent="0.2">
      <c r="A8" s="194" t="s">
        <v>20</v>
      </c>
      <c r="B8" s="191">
        <v>2018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26"/>
    </row>
    <row r="9" spans="1:14" x14ac:dyDescent="0.2">
      <c r="A9" s="194"/>
      <c r="B9" s="169" t="s">
        <v>99</v>
      </c>
      <c r="C9" s="169" t="s">
        <v>100</v>
      </c>
      <c r="D9" s="169" t="s">
        <v>101</v>
      </c>
      <c r="E9" s="169" t="s">
        <v>102</v>
      </c>
      <c r="F9" s="169" t="s">
        <v>103</v>
      </c>
      <c r="G9" s="169" t="s">
        <v>104</v>
      </c>
      <c r="H9" s="169" t="s">
        <v>105</v>
      </c>
      <c r="I9" s="169" t="s">
        <v>106</v>
      </c>
      <c r="J9" s="169" t="s">
        <v>107</v>
      </c>
      <c r="K9" s="169" t="s">
        <v>108</v>
      </c>
      <c r="L9" s="169" t="s">
        <v>109</v>
      </c>
      <c r="M9" s="169" t="s">
        <v>78</v>
      </c>
      <c r="N9" s="26"/>
    </row>
    <row r="10" spans="1:14" ht="12.75" customHeight="1" x14ac:dyDescent="0.2">
      <c r="A10" s="59" t="s">
        <v>17</v>
      </c>
      <c r="B10" s="80">
        <v>15052</v>
      </c>
      <c r="C10" s="80">
        <v>15098</v>
      </c>
      <c r="D10" s="80">
        <v>15042</v>
      </c>
      <c r="E10" s="80">
        <v>15115</v>
      </c>
      <c r="F10" s="60">
        <v>15209</v>
      </c>
      <c r="G10" s="90">
        <v>15190</v>
      </c>
      <c r="H10" s="60">
        <v>15235</v>
      </c>
      <c r="I10" s="60">
        <v>15257</v>
      </c>
      <c r="J10" s="60">
        <v>15101</v>
      </c>
      <c r="K10" s="60">
        <v>15215</v>
      </c>
      <c r="L10" s="60">
        <v>14837</v>
      </c>
      <c r="M10" s="60">
        <v>14831</v>
      </c>
      <c r="N10" s="26"/>
    </row>
    <row r="11" spans="1:14" ht="13.5" customHeight="1" x14ac:dyDescent="0.2">
      <c r="A11" s="121" t="s">
        <v>67</v>
      </c>
      <c r="B11" s="123">
        <f t="shared" ref="B11:M11" si="0">SUM(B10:B10)</f>
        <v>15052</v>
      </c>
      <c r="C11" s="123">
        <f t="shared" si="0"/>
        <v>15098</v>
      </c>
      <c r="D11" s="124">
        <f t="shared" si="0"/>
        <v>15042</v>
      </c>
      <c r="E11" s="124">
        <f t="shared" si="0"/>
        <v>15115</v>
      </c>
      <c r="F11" s="122">
        <f t="shared" si="0"/>
        <v>15209</v>
      </c>
      <c r="G11" s="122">
        <f t="shared" si="0"/>
        <v>15190</v>
      </c>
      <c r="H11" s="122">
        <f>SUM(H10:H10)</f>
        <v>15235</v>
      </c>
      <c r="I11" s="122">
        <f>SUM(I10:I10)</f>
        <v>15257</v>
      </c>
      <c r="J11" s="122">
        <f>SUM(J10:J10)</f>
        <v>15101</v>
      </c>
      <c r="K11" s="122">
        <f>SUM(K10:K10)</f>
        <v>15215</v>
      </c>
      <c r="L11" s="122">
        <f>SUM(L10:L10)</f>
        <v>14837</v>
      </c>
      <c r="M11" s="122">
        <f t="shared" si="0"/>
        <v>14831</v>
      </c>
      <c r="N11" s="26"/>
    </row>
    <row r="12" spans="1:14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6"/>
    </row>
    <row r="13" spans="1:14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ht="11.25" customHeight="1" x14ac:dyDescent="0.2">
      <c r="A14" s="194" t="s">
        <v>21</v>
      </c>
      <c r="B14" s="191">
        <v>2018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26"/>
    </row>
    <row r="15" spans="1:14" x14ac:dyDescent="0.2">
      <c r="A15" s="194"/>
      <c r="B15" s="172" t="s">
        <v>99</v>
      </c>
      <c r="C15" s="172" t="s">
        <v>100</v>
      </c>
      <c r="D15" s="172" t="s">
        <v>101</v>
      </c>
      <c r="E15" s="172" t="s">
        <v>102</v>
      </c>
      <c r="F15" s="172" t="s">
        <v>103</v>
      </c>
      <c r="G15" s="172" t="s">
        <v>104</v>
      </c>
      <c r="H15" s="172" t="s">
        <v>105</v>
      </c>
      <c r="I15" s="172" t="s">
        <v>106</v>
      </c>
      <c r="J15" s="172" t="s">
        <v>107</v>
      </c>
      <c r="K15" s="172" t="s">
        <v>108</v>
      </c>
      <c r="L15" s="172" t="s">
        <v>109</v>
      </c>
      <c r="M15" s="172" t="s">
        <v>78</v>
      </c>
      <c r="N15" s="26"/>
    </row>
    <row r="16" spans="1:14" ht="12.75" customHeight="1" x14ac:dyDescent="0.2">
      <c r="A16" s="102" t="s">
        <v>18</v>
      </c>
      <c r="B16" s="79">
        <v>6461</v>
      </c>
      <c r="C16" s="79">
        <v>6337</v>
      </c>
      <c r="D16" s="79">
        <v>6412</v>
      </c>
      <c r="E16" s="79">
        <v>6419</v>
      </c>
      <c r="F16" s="171">
        <v>6480</v>
      </c>
      <c r="G16" s="171">
        <v>6349</v>
      </c>
      <c r="H16" s="171">
        <v>6278</v>
      </c>
      <c r="I16" s="171">
        <v>6270</v>
      </c>
      <c r="J16" s="171">
        <v>6264</v>
      </c>
      <c r="K16" s="171">
        <v>6304</v>
      </c>
      <c r="L16" s="90">
        <v>6326</v>
      </c>
      <c r="M16" s="90">
        <v>6223</v>
      </c>
      <c r="N16" s="26"/>
    </row>
    <row r="17" spans="1:14" ht="13.5" customHeight="1" x14ac:dyDescent="0.2">
      <c r="A17" s="140" t="s">
        <v>67</v>
      </c>
      <c r="B17" s="125">
        <f t="shared" ref="B17:M17" si="1">SUM(B16:B16)</f>
        <v>6461</v>
      </c>
      <c r="C17" s="125">
        <f t="shared" si="1"/>
        <v>6337</v>
      </c>
      <c r="D17" s="122">
        <f t="shared" si="1"/>
        <v>6412</v>
      </c>
      <c r="E17" s="122">
        <f t="shared" si="1"/>
        <v>6419</v>
      </c>
      <c r="F17" s="122">
        <f t="shared" si="1"/>
        <v>6480</v>
      </c>
      <c r="G17" s="122">
        <f t="shared" si="1"/>
        <v>6349</v>
      </c>
      <c r="H17" s="122">
        <f>SUM(H16:H16)</f>
        <v>6278</v>
      </c>
      <c r="I17" s="122">
        <f>SUM(I16:I16)</f>
        <v>6270</v>
      </c>
      <c r="J17" s="122">
        <f>SUM(J16:J16)</f>
        <v>6264</v>
      </c>
      <c r="K17" s="122">
        <f>SUM(K16:K16)</f>
        <v>6304</v>
      </c>
      <c r="L17" s="122">
        <f>SUM(L16:L16)</f>
        <v>6326</v>
      </c>
      <c r="M17" s="122">
        <f t="shared" si="1"/>
        <v>6223</v>
      </c>
      <c r="N17" s="26"/>
    </row>
    <row r="18" spans="1:14" x14ac:dyDescent="0.2">
      <c r="N18" s="26"/>
    </row>
    <row r="19" spans="1:14" x14ac:dyDescent="0.2">
      <c r="N19" s="26"/>
    </row>
    <row r="20" spans="1:14" x14ac:dyDescent="0.2">
      <c r="A20" s="194" t="s">
        <v>19</v>
      </c>
      <c r="B20" s="191">
        <v>2018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26"/>
    </row>
    <row r="21" spans="1:14" x14ac:dyDescent="0.2">
      <c r="A21" s="192"/>
      <c r="B21" s="172" t="s">
        <v>99</v>
      </c>
      <c r="C21" s="172" t="s">
        <v>100</v>
      </c>
      <c r="D21" s="172" t="s">
        <v>101</v>
      </c>
      <c r="E21" s="172" t="s">
        <v>102</v>
      </c>
      <c r="F21" s="172" t="s">
        <v>103</v>
      </c>
      <c r="G21" s="172" t="s">
        <v>104</v>
      </c>
      <c r="H21" s="172" t="s">
        <v>105</v>
      </c>
      <c r="I21" s="172" t="s">
        <v>106</v>
      </c>
      <c r="J21" s="172" t="s">
        <v>107</v>
      </c>
      <c r="K21" s="172" t="s">
        <v>108</v>
      </c>
      <c r="L21" s="172" t="s">
        <v>109</v>
      </c>
      <c r="M21" s="172" t="s">
        <v>78</v>
      </c>
      <c r="N21" s="26"/>
    </row>
    <row r="22" spans="1:14" x14ac:dyDescent="0.2">
      <c r="A22" s="158" t="s">
        <v>19</v>
      </c>
      <c r="B22" s="79">
        <v>5198</v>
      </c>
      <c r="C22" s="79">
        <v>5124</v>
      </c>
      <c r="D22" s="79">
        <v>5143</v>
      </c>
      <c r="E22" s="79">
        <v>5172</v>
      </c>
      <c r="F22" s="117">
        <v>5082</v>
      </c>
      <c r="G22" s="117">
        <v>5065</v>
      </c>
      <c r="H22" s="117">
        <v>5061</v>
      </c>
      <c r="I22" s="117">
        <v>5083</v>
      </c>
      <c r="J22" s="117">
        <v>5236</v>
      </c>
      <c r="K22" s="117">
        <v>4762</v>
      </c>
      <c r="L22" s="117">
        <v>4800</v>
      </c>
      <c r="M22" s="171">
        <v>4726</v>
      </c>
      <c r="N22" s="26"/>
    </row>
    <row r="23" spans="1:14" ht="13.5" customHeight="1" x14ac:dyDescent="0.2">
      <c r="A23" s="140" t="s">
        <v>67</v>
      </c>
      <c r="B23" s="127">
        <f t="shared" ref="B23:M23" si="2">SUM(B22:B22)</f>
        <v>5198</v>
      </c>
      <c r="C23" s="127">
        <f t="shared" si="2"/>
        <v>5124</v>
      </c>
      <c r="D23" s="128">
        <f t="shared" si="2"/>
        <v>5143</v>
      </c>
      <c r="E23" s="128">
        <f t="shared" si="2"/>
        <v>5172</v>
      </c>
      <c r="F23" s="128">
        <f t="shared" si="2"/>
        <v>5082</v>
      </c>
      <c r="G23" s="128">
        <f t="shared" si="2"/>
        <v>5065</v>
      </c>
      <c r="H23" s="128">
        <f>SUM(H22:H22)</f>
        <v>5061</v>
      </c>
      <c r="I23" s="128">
        <f>SUM(I22:I22)</f>
        <v>5083</v>
      </c>
      <c r="J23" s="128">
        <f>SUM(J22:J22)</f>
        <v>5236</v>
      </c>
      <c r="K23" s="128">
        <f>SUM(K22:K22)</f>
        <v>4762</v>
      </c>
      <c r="L23" s="128">
        <f>SUM(L22:L22)</f>
        <v>4800</v>
      </c>
      <c r="M23" s="122">
        <f t="shared" si="2"/>
        <v>4726</v>
      </c>
      <c r="N23" s="26"/>
    </row>
    <row r="24" spans="1:14" x14ac:dyDescent="0.2">
      <c r="N24" s="26"/>
    </row>
    <row r="25" spans="1:14" x14ac:dyDescent="0.2">
      <c r="N25" s="26"/>
    </row>
    <row r="26" spans="1:14" x14ac:dyDescent="0.2">
      <c r="A26" s="194" t="s">
        <v>22</v>
      </c>
      <c r="B26" s="206">
        <v>2018</v>
      </c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6"/>
    </row>
    <row r="27" spans="1:14" x14ac:dyDescent="0.2">
      <c r="A27" s="192"/>
      <c r="B27" s="174" t="s">
        <v>99</v>
      </c>
      <c r="C27" s="174" t="s">
        <v>100</v>
      </c>
      <c r="D27" s="174" t="s">
        <v>101</v>
      </c>
      <c r="E27" s="174" t="s">
        <v>102</v>
      </c>
      <c r="F27" s="174" t="s">
        <v>103</v>
      </c>
      <c r="G27" s="174" t="s">
        <v>104</v>
      </c>
      <c r="H27" s="174" t="s">
        <v>105</v>
      </c>
      <c r="I27" s="174" t="s">
        <v>106</v>
      </c>
      <c r="J27" s="174" t="s">
        <v>107</v>
      </c>
      <c r="K27" s="174" t="s">
        <v>108</v>
      </c>
      <c r="L27" s="174" t="s">
        <v>109</v>
      </c>
      <c r="M27" s="174" t="s">
        <v>78</v>
      </c>
      <c r="N27" s="26"/>
    </row>
    <row r="28" spans="1:14" x14ac:dyDescent="0.2">
      <c r="A28" s="114" t="s">
        <v>126</v>
      </c>
      <c r="B28" s="167">
        <v>2177</v>
      </c>
      <c r="C28" s="167">
        <v>2195</v>
      </c>
      <c r="D28" s="171">
        <v>2229</v>
      </c>
      <c r="E28" s="171">
        <v>2546</v>
      </c>
      <c r="F28" s="171">
        <v>2623</v>
      </c>
      <c r="G28" s="171">
        <v>2666</v>
      </c>
      <c r="H28" s="171">
        <v>2644</v>
      </c>
      <c r="I28" s="171">
        <v>2759</v>
      </c>
      <c r="J28" s="171">
        <v>2712</v>
      </c>
      <c r="K28" s="171">
        <v>2770</v>
      </c>
      <c r="L28" s="171">
        <v>2763</v>
      </c>
      <c r="M28" s="171">
        <v>2709</v>
      </c>
      <c r="N28" s="26"/>
    </row>
    <row r="29" spans="1:14" x14ac:dyDescent="0.2">
      <c r="A29" s="110" t="s">
        <v>127</v>
      </c>
      <c r="B29" s="112">
        <v>1877</v>
      </c>
      <c r="C29" s="112">
        <v>1890</v>
      </c>
      <c r="D29" s="113">
        <v>1952</v>
      </c>
      <c r="E29" s="113">
        <v>2163</v>
      </c>
      <c r="F29" s="113">
        <v>2209</v>
      </c>
      <c r="G29" s="113">
        <v>2305</v>
      </c>
      <c r="H29" s="113">
        <v>2423</v>
      </c>
      <c r="I29" s="113">
        <v>2525</v>
      </c>
      <c r="J29" s="113">
        <v>2604</v>
      </c>
      <c r="K29" s="113">
        <v>2785</v>
      </c>
      <c r="L29" s="113">
        <v>2869</v>
      </c>
      <c r="M29" s="113">
        <v>2904</v>
      </c>
      <c r="N29" s="26"/>
    </row>
    <row r="30" spans="1:14" ht="12.75" customHeight="1" x14ac:dyDescent="0.2">
      <c r="A30" s="114" t="s">
        <v>128</v>
      </c>
      <c r="B30" s="116">
        <v>28395</v>
      </c>
      <c r="C30" s="116">
        <v>28644</v>
      </c>
      <c r="D30" s="117">
        <v>28381</v>
      </c>
      <c r="E30" s="117">
        <v>28645</v>
      </c>
      <c r="F30" s="117">
        <v>28680</v>
      </c>
      <c r="G30" s="117">
        <v>27944</v>
      </c>
      <c r="H30" s="117">
        <v>28061</v>
      </c>
      <c r="I30" s="117">
        <v>27777</v>
      </c>
      <c r="J30" s="117">
        <v>27970</v>
      </c>
      <c r="K30" s="117">
        <v>27832</v>
      </c>
      <c r="L30" s="117">
        <v>28386</v>
      </c>
      <c r="M30" s="117">
        <v>28253</v>
      </c>
      <c r="N30" s="26"/>
    </row>
    <row r="31" spans="1:14" x14ac:dyDescent="0.2">
      <c r="A31" s="110" t="s">
        <v>122</v>
      </c>
      <c r="B31" s="112">
        <v>133366</v>
      </c>
      <c r="C31" s="112">
        <v>134723</v>
      </c>
      <c r="D31" s="113">
        <v>134804</v>
      </c>
      <c r="E31" s="113">
        <v>134542</v>
      </c>
      <c r="F31" s="113">
        <v>135859</v>
      </c>
      <c r="G31" s="113">
        <v>136616</v>
      </c>
      <c r="H31" s="113">
        <v>136323</v>
      </c>
      <c r="I31" s="113">
        <v>139871</v>
      </c>
      <c r="J31" s="113">
        <v>141413</v>
      </c>
      <c r="K31" s="113">
        <v>139578</v>
      </c>
      <c r="L31" s="113">
        <v>142006</v>
      </c>
      <c r="M31" s="113">
        <v>141394</v>
      </c>
      <c r="N31" s="26"/>
    </row>
    <row r="32" spans="1:14" ht="13.5" customHeight="1" x14ac:dyDescent="0.2">
      <c r="A32" s="140" t="s">
        <v>67</v>
      </c>
      <c r="B32" s="123">
        <f t="shared" ref="B32:M32" si="3">SUM(B28:B31)</f>
        <v>165815</v>
      </c>
      <c r="C32" s="123">
        <f t="shared" si="3"/>
        <v>167452</v>
      </c>
      <c r="D32" s="124">
        <v>167366</v>
      </c>
      <c r="E32" s="124">
        <f t="shared" si="3"/>
        <v>167896</v>
      </c>
      <c r="F32" s="124">
        <f t="shared" si="3"/>
        <v>169371</v>
      </c>
      <c r="G32" s="124">
        <f t="shared" si="3"/>
        <v>169531</v>
      </c>
      <c r="H32" s="124">
        <f>SUM(H28:H31)</f>
        <v>169451</v>
      </c>
      <c r="I32" s="124">
        <f>SUM(I28:I31)</f>
        <v>172932</v>
      </c>
      <c r="J32" s="124">
        <f>SUM(J28:J31)</f>
        <v>174699</v>
      </c>
      <c r="K32" s="124">
        <f>SUM(K28:K31)</f>
        <v>172965</v>
      </c>
      <c r="L32" s="124">
        <f>SUM(L28:L31)</f>
        <v>176024</v>
      </c>
      <c r="M32" s="124">
        <f t="shared" si="3"/>
        <v>175260</v>
      </c>
      <c r="N32" s="26"/>
    </row>
    <row r="33" spans="1:14" x14ac:dyDescent="0.2">
      <c r="N33" s="26"/>
    </row>
    <row r="34" spans="1:14" x14ac:dyDescent="0.2">
      <c r="N34" s="26"/>
    </row>
    <row r="35" spans="1:14" ht="11.25" customHeight="1" x14ac:dyDescent="0.2">
      <c r="A35" s="194" t="s">
        <v>26</v>
      </c>
      <c r="B35" s="191">
        <v>2018</v>
      </c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26"/>
    </row>
    <row r="36" spans="1:14" x14ac:dyDescent="0.2">
      <c r="A36" s="192"/>
      <c r="B36" s="172" t="s">
        <v>99</v>
      </c>
      <c r="C36" s="172" t="s">
        <v>100</v>
      </c>
      <c r="D36" s="172" t="s">
        <v>101</v>
      </c>
      <c r="E36" s="172" t="s">
        <v>102</v>
      </c>
      <c r="F36" s="172" t="s">
        <v>103</v>
      </c>
      <c r="G36" s="172" t="s">
        <v>104</v>
      </c>
      <c r="H36" s="172" t="s">
        <v>105</v>
      </c>
      <c r="I36" s="172" t="s">
        <v>106</v>
      </c>
      <c r="J36" s="172" t="s">
        <v>107</v>
      </c>
      <c r="K36" s="172" t="s">
        <v>108</v>
      </c>
      <c r="L36" s="172" t="s">
        <v>109</v>
      </c>
      <c r="M36" s="169" t="s">
        <v>78</v>
      </c>
      <c r="N36" s="26"/>
    </row>
    <row r="37" spans="1:14" x14ac:dyDescent="0.2">
      <c r="A37" s="114" t="s">
        <v>129</v>
      </c>
      <c r="B37" s="116">
        <v>424</v>
      </c>
      <c r="C37" s="116">
        <v>425</v>
      </c>
      <c r="D37" s="117">
        <v>380</v>
      </c>
      <c r="E37" s="117">
        <v>375</v>
      </c>
      <c r="F37" s="117">
        <v>374</v>
      </c>
      <c r="G37" s="117">
        <v>380</v>
      </c>
      <c r="H37" s="117">
        <v>382</v>
      </c>
      <c r="I37" s="117">
        <v>391</v>
      </c>
      <c r="J37" s="117">
        <v>418</v>
      </c>
      <c r="K37" s="117">
        <v>417</v>
      </c>
      <c r="L37" s="117">
        <v>426</v>
      </c>
      <c r="M37" s="117">
        <v>434</v>
      </c>
      <c r="N37" s="26"/>
    </row>
    <row r="38" spans="1:14" x14ac:dyDescent="0.2">
      <c r="A38" s="114" t="s">
        <v>130</v>
      </c>
      <c r="B38" s="164">
        <v>34</v>
      </c>
      <c r="C38" s="164">
        <v>35</v>
      </c>
      <c r="D38" s="165">
        <v>33</v>
      </c>
      <c r="E38" s="165">
        <v>32</v>
      </c>
      <c r="F38" s="165">
        <v>33</v>
      </c>
      <c r="G38" s="165">
        <v>33</v>
      </c>
      <c r="H38" s="165">
        <v>35</v>
      </c>
      <c r="I38" s="165">
        <v>34</v>
      </c>
      <c r="J38" s="165">
        <v>33</v>
      </c>
      <c r="K38" s="165">
        <v>33</v>
      </c>
      <c r="L38" s="165">
        <v>32</v>
      </c>
      <c r="M38" s="165">
        <v>34</v>
      </c>
      <c r="N38" s="26"/>
    </row>
    <row r="39" spans="1:14" ht="22.5" x14ac:dyDescent="0.2">
      <c r="A39" s="114" t="s">
        <v>131</v>
      </c>
      <c r="B39" s="164">
        <v>1726</v>
      </c>
      <c r="C39" s="164">
        <v>1687</v>
      </c>
      <c r="D39" s="165">
        <v>1630</v>
      </c>
      <c r="E39" s="165">
        <v>1819</v>
      </c>
      <c r="F39" s="165">
        <v>1846</v>
      </c>
      <c r="G39" s="165">
        <v>1891</v>
      </c>
      <c r="H39" s="165">
        <v>1866</v>
      </c>
      <c r="I39" s="165">
        <v>1898</v>
      </c>
      <c r="J39" s="165">
        <v>1788</v>
      </c>
      <c r="K39" s="165">
        <v>1805</v>
      </c>
      <c r="L39" s="165">
        <v>1813</v>
      </c>
      <c r="M39" s="165">
        <v>1863</v>
      </c>
      <c r="N39" s="26"/>
    </row>
    <row r="40" spans="1:14" ht="22.5" x14ac:dyDescent="0.2">
      <c r="A40" s="110" t="s">
        <v>132</v>
      </c>
      <c r="B40" s="112">
        <v>435</v>
      </c>
      <c r="C40" s="112">
        <v>434</v>
      </c>
      <c r="D40" s="113">
        <v>430</v>
      </c>
      <c r="E40" s="113">
        <v>430</v>
      </c>
      <c r="F40" s="113">
        <v>441</v>
      </c>
      <c r="G40" s="113">
        <v>454</v>
      </c>
      <c r="H40" s="113">
        <v>454</v>
      </c>
      <c r="I40" s="113">
        <v>462</v>
      </c>
      <c r="J40" s="113">
        <v>477</v>
      </c>
      <c r="K40" s="113">
        <v>489</v>
      </c>
      <c r="L40" s="113">
        <v>521</v>
      </c>
      <c r="M40" s="113">
        <v>507</v>
      </c>
      <c r="N40" s="26"/>
    </row>
    <row r="41" spans="1:14" x14ac:dyDescent="0.2">
      <c r="A41" s="114" t="s">
        <v>133</v>
      </c>
      <c r="B41" s="116">
        <v>827</v>
      </c>
      <c r="C41" s="116">
        <v>851</v>
      </c>
      <c r="D41" s="117">
        <v>869</v>
      </c>
      <c r="E41" s="117">
        <v>967</v>
      </c>
      <c r="F41" s="117">
        <v>979</v>
      </c>
      <c r="G41" s="117">
        <v>996</v>
      </c>
      <c r="H41" s="117">
        <v>986</v>
      </c>
      <c r="I41" s="117">
        <v>993</v>
      </c>
      <c r="J41" s="117">
        <v>986</v>
      </c>
      <c r="K41" s="117">
        <v>1011</v>
      </c>
      <c r="L41" s="117">
        <v>990</v>
      </c>
      <c r="M41" s="117">
        <v>945</v>
      </c>
      <c r="N41" s="26"/>
    </row>
    <row r="42" spans="1:14" x14ac:dyDescent="0.2">
      <c r="A42" s="110" t="s">
        <v>134</v>
      </c>
      <c r="B42" s="112">
        <v>1707</v>
      </c>
      <c r="C42" s="112">
        <v>1698</v>
      </c>
      <c r="D42" s="113">
        <v>1665</v>
      </c>
      <c r="E42" s="113">
        <v>1699</v>
      </c>
      <c r="F42" s="113">
        <v>1790</v>
      </c>
      <c r="G42" s="113">
        <v>1956</v>
      </c>
      <c r="H42" s="113">
        <v>1801</v>
      </c>
      <c r="I42" s="113">
        <v>2130</v>
      </c>
      <c r="J42" s="113">
        <v>2493</v>
      </c>
      <c r="K42" s="113">
        <v>2582</v>
      </c>
      <c r="L42" s="113">
        <v>2371</v>
      </c>
      <c r="M42" s="113">
        <v>2027</v>
      </c>
      <c r="N42" s="26"/>
    </row>
    <row r="43" spans="1:14" ht="13.5" customHeight="1" x14ac:dyDescent="0.2">
      <c r="A43" s="140" t="s">
        <v>67</v>
      </c>
      <c r="B43" s="123">
        <f t="shared" ref="B43:M43" si="4">SUM(B37:B42)</f>
        <v>5153</v>
      </c>
      <c r="C43" s="123">
        <f t="shared" si="4"/>
        <v>5130</v>
      </c>
      <c r="D43" s="124">
        <f t="shared" si="4"/>
        <v>5007</v>
      </c>
      <c r="E43" s="124">
        <f t="shared" si="4"/>
        <v>5322</v>
      </c>
      <c r="F43" s="124">
        <f t="shared" si="4"/>
        <v>5463</v>
      </c>
      <c r="G43" s="124">
        <f t="shared" si="4"/>
        <v>5710</v>
      </c>
      <c r="H43" s="124">
        <f>SUM(H37:H42)</f>
        <v>5524</v>
      </c>
      <c r="I43" s="124">
        <f>SUM(I37:I42)</f>
        <v>5908</v>
      </c>
      <c r="J43" s="124">
        <f>SUM(J37:J42)</f>
        <v>6195</v>
      </c>
      <c r="K43" s="124">
        <f>SUM(K37:K42)</f>
        <v>6337</v>
      </c>
      <c r="L43" s="124">
        <f>SUM(L37:L42)</f>
        <v>6153</v>
      </c>
      <c r="M43" s="124">
        <f t="shared" si="4"/>
        <v>5810</v>
      </c>
      <c r="N43" s="26"/>
    </row>
    <row r="44" spans="1:14" s="36" customFormat="1" ht="13.5" customHeight="1" x14ac:dyDescent="0.2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</row>
    <row r="45" spans="1:14" s="36" customFormat="1" ht="13.5" customHeight="1" x14ac:dyDescent="0.2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5"/>
    </row>
    <row r="46" spans="1:14" ht="20.25" x14ac:dyDescent="0.2">
      <c r="A46" s="57" t="s">
        <v>81</v>
      </c>
      <c r="C46" s="57"/>
    </row>
    <row r="47" spans="1:14" ht="11.25" customHeight="1" x14ac:dyDescent="0.2">
      <c r="A47" s="188" t="s">
        <v>72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26"/>
    </row>
    <row r="48" spans="1:14" ht="12.75" x14ac:dyDescent="0.2">
      <c r="A48" s="96" t="s">
        <v>70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26"/>
    </row>
    <row r="49" spans="1:14" ht="12.75" x14ac:dyDescent="0.2">
      <c r="A49" s="188" t="s">
        <v>69</v>
      </c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26"/>
    </row>
    <row r="50" spans="1:14" ht="12.75" x14ac:dyDescent="0.2">
      <c r="A50" s="188">
        <v>2018</v>
      </c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26"/>
    </row>
    <row r="51" spans="1:14" ht="6" customHeight="1" x14ac:dyDescent="0.2">
      <c r="A51" s="207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6"/>
    </row>
    <row r="52" spans="1:14" s="31" customFormat="1" ht="6" customHeight="1" x14ac:dyDescent="0.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1:14" x14ac:dyDescent="0.2">
      <c r="A53" s="193" t="s">
        <v>33</v>
      </c>
      <c r="B53" s="205">
        <v>2018</v>
      </c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6"/>
    </row>
    <row r="54" spans="1:14" x14ac:dyDescent="0.2">
      <c r="A54" s="192"/>
      <c r="B54" s="169" t="s">
        <v>99</v>
      </c>
      <c r="C54" s="169" t="s">
        <v>100</v>
      </c>
      <c r="D54" s="169" t="s">
        <v>101</v>
      </c>
      <c r="E54" s="169" t="s">
        <v>102</v>
      </c>
      <c r="F54" s="169" t="s">
        <v>103</v>
      </c>
      <c r="G54" s="169" t="s">
        <v>104</v>
      </c>
      <c r="H54" s="169" t="s">
        <v>105</v>
      </c>
      <c r="I54" s="169" t="s">
        <v>106</v>
      </c>
      <c r="J54" s="169" t="s">
        <v>107</v>
      </c>
      <c r="K54" s="169" t="s">
        <v>108</v>
      </c>
      <c r="L54" s="169" t="s">
        <v>109</v>
      </c>
      <c r="M54" s="169" t="s">
        <v>78</v>
      </c>
      <c r="N54" s="26"/>
    </row>
    <row r="55" spans="1:14" x14ac:dyDescent="0.2">
      <c r="A55" s="114" t="s">
        <v>33</v>
      </c>
      <c r="B55" s="116">
        <v>28442</v>
      </c>
      <c r="C55" s="116">
        <v>28410</v>
      </c>
      <c r="D55" s="117">
        <v>28678</v>
      </c>
      <c r="E55" s="117">
        <v>28264</v>
      </c>
      <c r="F55" s="117">
        <v>28194</v>
      </c>
      <c r="G55" s="117">
        <v>28336</v>
      </c>
      <c r="H55" s="117">
        <v>28688</v>
      </c>
      <c r="I55" s="117">
        <v>28366</v>
      </c>
      <c r="J55" s="117">
        <v>28393</v>
      </c>
      <c r="K55" s="117">
        <v>29016</v>
      </c>
      <c r="L55" s="117">
        <v>29676</v>
      </c>
      <c r="M55" s="171">
        <v>29790</v>
      </c>
      <c r="N55" s="26"/>
    </row>
    <row r="56" spans="1:14" ht="13.5" customHeight="1" x14ac:dyDescent="0.2">
      <c r="A56" s="126" t="s">
        <v>67</v>
      </c>
      <c r="B56" s="127">
        <f t="shared" ref="B56:M56" si="5">SUM(B55:B55)</f>
        <v>28442</v>
      </c>
      <c r="C56" s="127">
        <f t="shared" si="5"/>
        <v>28410</v>
      </c>
      <c r="D56" s="128">
        <f t="shared" si="5"/>
        <v>28678</v>
      </c>
      <c r="E56" s="128">
        <f t="shared" si="5"/>
        <v>28264</v>
      </c>
      <c r="F56" s="128">
        <f t="shared" si="5"/>
        <v>28194</v>
      </c>
      <c r="G56" s="128">
        <f t="shared" si="5"/>
        <v>28336</v>
      </c>
      <c r="H56" s="128">
        <f>SUM(H55:H55)</f>
        <v>28688</v>
      </c>
      <c r="I56" s="128">
        <f>SUM(I55:I55)</f>
        <v>28366</v>
      </c>
      <c r="J56" s="128">
        <f>SUM(J55:J55)</f>
        <v>28393</v>
      </c>
      <c r="K56" s="128">
        <f>SUM(K55:K55)</f>
        <v>29016</v>
      </c>
      <c r="L56" s="128">
        <f>SUM(L55:L55)</f>
        <v>29676</v>
      </c>
      <c r="M56" s="122">
        <f t="shared" si="5"/>
        <v>29790</v>
      </c>
      <c r="N56" s="26"/>
    </row>
    <row r="58" spans="1:14" x14ac:dyDescent="0.2">
      <c r="A58" s="194" t="s">
        <v>34</v>
      </c>
      <c r="B58" s="191">
        <v>2018</v>
      </c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26"/>
    </row>
    <row r="59" spans="1:14" x14ac:dyDescent="0.2">
      <c r="A59" s="192"/>
      <c r="B59" s="169" t="s">
        <v>99</v>
      </c>
      <c r="C59" s="169" t="s">
        <v>100</v>
      </c>
      <c r="D59" s="169" t="s">
        <v>101</v>
      </c>
      <c r="E59" s="169" t="s">
        <v>102</v>
      </c>
      <c r="F59" s="169" t="s">
        <v>103</v>
      </c>
      <c r="G59" s="169" t="s">
        <v>104</v>
      </c>
      <c r="H59" s="169" t="s">
        <v>105</v>
      </c>
      <c r="I59" s="169" t="s">
        <v>106</v>
      </c>
      <c r="J59" s="169" t="s">
        <v>107</v>
      </c>
      <c r="K59" s="169" t="s">
        <v>108</v>
      </c>
      <c r="L59" s="169" t="s">
        <v>109</v>
      </c>
      <c r="M59" s="169" t="s">
        <v>78</v>
      </c>
      <c r="N59" s="26"/>
    </row>
    <row r="60" spans="1:14" x14ac:dyDescent="0.2">
      <c r="A60" s="114" t="s">
        <v>135</v>
      </c>
      <c r="B60" s="116">
        <v>47297</v>
      </c>
      <c r="C60" s="116">
        <v>47815</v>
      </c>
      <c r="D60" s="117">
        <v>47861</v>
      </c>
      <c r="E60" s="117">
        <v>48113</v>
      </c>
      <c r="F60" s="117">
        <v>47878</v>
      </c>
      <c r="G60" s="117">
        <v>47846</v>
      </c>
      <c r="H60" s="117">
        <v>47732</v>
      </c>
      <c r="I60" s="117">
        <v>48006</v>
      </c>
      <c r="J60" s="117">
        <v>48378</v>
      </c>
      <c r="K60" s="117">
        <v>49232</v>
      </c>
      <c r="L60" s="117">
        <v>49456</v>
      </c>
      <c r="M60" s="117">
        <v>48943</v>
      </c>
      <c r="N60" s="26"/>
    </row>
    <row r="61" spans="1:14" x14ac:dyDescent="0.2">
      <c r="A61" s="81" t="s">
        <v>136</v>
      </c>
      <c r="B61" s="142">
        <v>3201</v>
      </c>
      <c r="C61" s="142">
        <v>3235</v>
      </c>
      <c r="D61" s="82">
        <v>3351</v>
      </c>
      <c r="E61" s="82">
        <v>3409</v>
      </c>
      <c r="F61" s="82">
        <v>3313</v>
      </c>
      <c r="G61" s="82">
        <v>2930</v>
      </c>
      <c r="H61" s="82">
        <v>2870</v>
      </c>
      <c r="I61" s="82">
        <v>2777</v>
      </c>
      <c r="J61" s="82">
        <v>2749</v>
      </c>
      <c r="K61" s="82">
        <v>2809</v>
      </c>
      <c r="L61" s="82">
        <v>2865</v>
      </c>
      <c r="M61" s="82">
        <v>2810</v>
      </c>
      <c r="N61" s="26"/>
    </row>
    <row r="62" spans="1:14" ht="13.5" customHeight="1" x14ac:dyDescent="0.2">
      <c r="A62" s="126" t="s">
        <v>67</v>
      </c>
      <c r="B62" s="127">
        <f t="shared" ref="B62:M62" si="6">SUM(B60:B61)</f>
        <v>50498</v>
      </c>
      <c r="C62" s="127">
        <f t="shared" si="6"/>
        <v>51050</v>
      </c>
      <c r="D62" s="128">
        <f t="shared" si="6"/>
        <v>51212</v>
      </c>
      <c r="E62" s="128">
        <f t="shared" si="6"/>
        <v>51522</v>
      </c>
      <c r="F62" s="128">
        <f t="shared" si="6"/>
        <v>51191</v>
      </c>
      <c r="G62" s="128">
        <f t="shared" si="6"/>
        <v>50776</v>
      </c>
      <c r="H62" s="128">
        <f>SUM(H60:H61)</f>
        <v>50602</v>
      </c>
      <c r="I62" s="128">
        <f>SUM(I60:I61)</f>
        <v>50783</v>
      </c>
      <c r="J62" s="128">
        <f>SUM(J60:J61)</f>
        <v>51127</v>
      </c>
      <c r="K62" s="128">
        <f>SUM(K60:K61)</f>
        <v>52041</v>
      </c>
      <c r="L62" s="128">
        <f>SUM(L60:L61)</f>
        <v>52321</v>
      </c>
      <c r="M62" s="128">
        <f t="shared" si="6"/>
        <v>51753</v>
      </c>
      <c r="N62" s="26"/>
    </row>
    <row r="64" spans="1:14" x14ac:dyDescent="0.2">
      <c r="A64" s="194" t="s">
        <v>37</v>
      </c>
      <c r="B64" s="191">
        <v>2018</v>
      </c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26"/>
    </row>
    <row r="65" spans="1:14" x14ac:dyDescent="0.2">
      <c r="A65" s="192"/>
      <c r="B65" s="169" t="s">
        <v>99</v>
      </c>
      <c r="C65" s="169" t="s">
        <v>100</v>
      </c>
      <c r="D65" s="169" t="s">
        <v>101</v>
      </c>
      <c r="E65" s="169" t="s">
        <v>102</v>
      </c>
      <c r="F65" s="169" t="s">
        <v>103</v>
      </c>
      <c r="G65" s="169" t="s">
        <v>104</v>
      </c>
      <c r="H65" s="169" t="s">
        <v>105</v>
      </c>
      <c r="I65" s="169" t="s">
        <v>106</v>
      </c>
      <c r="J65" s="169" t="s">
        <v>107</v>
      </c>
      <c r="K65" s="169" t="s">
        <v>108</v>
      </c>
      <c r="L65" s="169" t="s">
        <v>109</v>
      </c>
      <c r="M65" s="169" t="s">
        <v>78</v>
      </c>
      <c r="N65" s="26"/>
    </row>
    <row r="66" spans="1:14" x14ac:dyDescent="0.2">
      <c r="A66" s="114" t="s">
        <v>137</v>
      </c>
      <c r="B66" s="116">
        <v>258</v>
      </c>
      <c r="C66" s="116">
        <v>259</v>
      </c>
      <c r="D66" s="117">
        <v>262</v>
      </c>
      <c r="E66" s="117">
        <v>257</v>
      </c>
      <c r="F66" s="117">
        <v>567</v>
      </c>
      <c r="G66" s="117">
        <v>563</v>
      </c>
      <c r="H66" s="117">
        <v>630</v>
      </c>
      <c r="I66" s="117">
        <v>556</v>
      </c>
      <c r="J66" s="117">
        <v>587</v>
      </c>
      <c r="K66" s="117">
        <v>551</v>
      </c>
      <c r="L66" s="117">
        <v>544</v>
      </c>
      <c r="M66" s="117">
        <v>557</v>
      </c>
      <c r="N66" s="26"/>
    </row>
    <row r="67" spans="1:14" x14ac:dyDescent="0.2">
      <c r="A67" s="110" t="s">
        <v>138</v>
      </c>
      <c r="B67" s="112">
        <v>31</v>
      </c>
      <c r="C67" s="112">
        <v>31</v>
      </c>
      <c r="D67" s="113">
        <v>31</v>
      </c>
      <c r="E67" s="113">
        <v>32</v>
      </c>
      <c r="F67" s="113">
        <v>27</v>
      </c>
      <c r="G67" s="113">
        <v>31</v>
      </c>
      <c r="H67" s="113">
        <v>39</v>
      </c>
      <c r="I67" s="113">
        <v>39</v>
      </c>
      <c r="J67" s="113">
        <v>38</v>
      </c>
      <c r="K67" s="113">
        <v>39</v>
      </c>
      <c r="L67" s="113">
        <v>36</v>
      </c>
      <c r="M67" s="113">
        <v>37</v>
      </c>
      <c r="N67" s="26"/>
    </row>
    <row r="68" spans="1:14" x14ac:dyDescent="0.2">
      <c r="A68" s="114" t="s">
        <v>139</v>
      </c>
      <c r="B68" s="116">
        <v>24</v>
      </c>
      <c r="C68" s="116">
        <v>25</v>
      </c>
      <c r="D68" s="117">
        <v>22</v>
      </c>
      <c r="E68" s="117">
        <v>20</v>
      </c>
      <c r="F68" s="117">
        <v>18</v>
      </c>
      <c r="G68" s="117">
        <v>27</v>
      </c>
      <c r="H68" s="117">
        <v>23</v>
      </c>
      <c r="I68" s="117">
        <v>27</v>
      </c>
      <c r="J68" s="117">
        <v>30</v>
      </c>
      <c r="K68" s="117">
        <v>33</v>
      </c>
      <c r="L68" s="117">
        <v>33</v>
      </c>
      <c r="M68" s="117">
        <v>31</v>
      </c>
      <c r="N68" s="26"/>
    </row>
    <row r="69" spans="1:14" x14ac:dyDescent="0.2">
      <c r="A69" s="110" t="s">
        <v>140</v>
      </c>
      <c r="B69" s="112">
        <v>1973</v>
      </c>
      <c r="C69" s="112">
        <v>1771</v>
      </c>
      <c r="D69" s="113">
        <v>1653</v>
      </c>
      <c r="E69" s="113">
        <v>1665</v>
      </c>
      <c r="F69" s="113">
        <v>1665</v>
      </c>
      <c r="G69" s="113">
        <v>1949</v>
      </c>
      <c r="H69" s="113">
        <v>2004</v>
      </c>
      <c r="I69" s="113">
        <v>2153</v>
      </c>
      <c r="J69" s="113">
        <v>2224</v>
      </c>
      <c r="K69" s="113">
        <v>2041</v>
      </c>
      <c r="L69" s="113">
        <v>2036</v>
      </c>
      <c r="M69" s="113">
        <v>2078</v>
      </c>
      <c r="N69" s="26"/>
    </row>
    <row r="70" spans="1:14" x14ac:dyDescent="0.2">
      <c r="A70" s="114" t="s">
        <v>141</v>
      </c>
      <c r="B70" s="116">
        <v>5992</v>
      </c>
      <c r="C70" s="116">
        <v>6019</v>
      </c>
      <c r="D70" s="117">
        <v>6074</v>
      </c>
      <c r="E70" s="117">
        <v>6221</v>
      </c>
      <c r="F70" s="117">
        <v>6130</v>
      </c>
      <c r="G70" s="117">
        <v>6241</v>
      </c>
      <c r="H70" s="117">
        <v>6266</v>
      </c>
      <c r="I70" s="117">
        <v>6227</v>
      </c>
      <c r="J70" s="117">
        <v>6212</v>
      </c>
      <c r="K70" s="117">
        <v>6335</v>
      </c>
      <c r="L70" s="117">
        <v>6372</v>
      </c>
      <c r="M70" s="117">
        <v>6226</v>
      </c>
      <c r="N70" s="26"/>
    </row>
    <row r="71" spans="1:14" x14ac:dyDescent="0.2">
      <c r="A71" s="110" t="s">
        <v>142</v>
      </c>
      <c r="B71" s="112">
        <v>8990</v>
      </c>
      <c r="C71" s="112">
        <v>9035</v>
      </c>
      <c r="D71" s="113">
        <v>8947</v>
      </c>
      <c r="E71" s="113">
        <v>9071</v>
      </c>
      <c r="F71" s="113">
        <v>9032</v>
      </c>
      <c r="G71" s="113">
        <v>8822</v>
      </c>
      <c r="H71" s="113">
        <v>8963</v>
      </c>
      <c r="I71" s="113">
        <v>8837</v>
      </c>
      <c r="J71" s="113">
        <v>8967</v>
      </c>
      <c r="K71" s="113">
        <v>8982</v>
      </c>
      <c r="L71" s="113">
        <v>9266</v>
      </c>
      <c r="M71" s="113">
        <v>8973</v>
      </c>
      <c r="N71" s="26"/>
    </row>
    <row r="72" spans="1:14" ht="13.5" customHeight="1" x14ac:dyDescent="0.2">
      <c r="A72" s="140" t="s">
        <v>67</v>
      </c>
      <c r="B72" s="123">
        <f t="shared" ref="B72:M72" si="7">SUM(B66:B71)</f>
        <v>17268</v>
      </c>
      <c r="C72" s="123">
        <f t="shared" si="7"/>
        <v>17140</v>
      </c>
      <c r="D72" s="124">
        <f t="shared" si="7"/>
        <v>16989</v>
      </c>
      <c r="E72" s="124">
        <f t="shared" si="7"/>
        <v>17266</v>
      </c>
      <c r="F72" s="124">
        <f t="shared" si="7"/>
        <v>17439</v>
      </c>
      <c r="G72" s="124">
        <f t="shared" si="7"/>
        <v>17633</v>
      </c>
      <c r="H72" s="124">
        <f>SUM(H66:H71)</f>
        <v>17925</v>
      </c>
      <c r="I72" s="124">
        <f>SUM(I66:I71)</f>
        <v>17839</v>
      </c>
      <c r="J72" s="124">
        <f>SUM(J66:J71)</f>
        <v>18058</v>
      </c>
      <c r="K72" s="124">
        <f>SUM(K66:K71)</f>
        <v>17981</v>
      </c>
      <c r="L72" s="124">
        <f>SUM(L66:L71)</f>
        <v>18287</v>
      </c>
      <c r="M72" s="124">
        <f t="shared" si="7"/>
        <v>17902</v>
      </c>
      <c r="N72" s="26"/>
    </row>
    <row r="74" spans="1:14" x14ac:dyDescent="0.2">
      <c r="A74" s="193" t="s">
        <v>44</v>
      </c>
      <c r="B74" s="205">
        <v>2018</v>
      </c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6"/>
    </row>
    <row r="75" spans="1:14" x14ac:dyDescent="0.2">
      <c r="A75" s="194"/>
      <c r="B75" s="169" t="s">
        <v>99</v>
      </c>
      <c r="C75" s="169" t="s">
        <v>100</v>
      </c>
      <c r="D75" s="169" t="s">
        <v>101</v>
      </c>
      <c r="E75" s="169" t="s">
        <v>102</v>
      </c>
      <c r="F75" s="169" t="s">
        <v>103</v>
      </c>
      <c r="G75" s="169" t="s">
        <v>104</v>
      </c>
      <c r="H75" s="169" t="s">
        <v>105</v>
      </c>
      <c r="I75" s="169" t="s">
        <v>106</v>
      </c>
      <c r="J75" s="169" t="s">
        <v>107</v>
      </c>
      <c r="K75" s="169" t="s">
        <v>108</v>
      </c>
      <c r="L75" s="169" t="s">
        <v>109</v>
      </c>
      <c r="M75" s="169" t="s">
        <v>78</v>
      </c>
      <c r="N75" s="26"/>
    </row>
    <row r="76" spans="1:14" x14ac:dyDescent="0.2">
      <c r="A76" s="176" t="s">
        <v>143</v>
      </c>
      <c r="B76" s="167">
        <v>8</v>
      </c>
      <c r="C76" s="167">
        <v>8</v>
      </c>
      <c r="D76" s="171">
        <v>8</v>
      </c>
      <c r="E76" s="171">
        <v>6</v>
      </c>
      <c r="F76" s="171">
        <v>6</v>
      </c>
      <c r="G76" s="171">
        <v>6</v>
      </c>
      <c r="H76" s="171">
        <v>7</v>
      </c>
      <c r="I76" s="171">
        <v>6</v>
      </c>
      <c r="J76" s="171">
        <v>5</v>
      </c>
      <c r="K76" s="171">
        <v>5</v>
      </c>
      <c r="L76" s="171">
        <v>5</v>
      </c>
      <c r="M76" s="171">
        <v>5</v>
      </c>
      <c r="N76" s="26"/>
    </row>
    <row r="77" spans="1:14" x14ac:dyDescent="0.2">
      <c r="A77" s="110" t="s">
        <v>144</v>
      </c>
      <c r="B77" s="112">
        <v>2144</v>
      </c>
      <c r="C77" s="112">
        <v>2202</v>
      </c>
      <c r="D77" s="113">
        <v>2293</v>
      </c>
      <c r="E77" s="113">
        <v>2339</v>
      </c>
      <c r="F77" s="113">
        <v>2374</v>
      </c>
      <c r="G77" s="113">
        <v>2341</v>
      </c>
      <c r="H77" s="113">
        <v>2365</v>
      </c>
      <c r="I77" s="113">
        <v>2364</v>
      </c>
      <c r="J77" s="113">
        <v>2388</v>
      </c>
      <c r="K77" s="113">
        <v>2429</v>
      </c>
      <c r="L77" s="113">
        <v>2497</v>
      </c>
      <c r="M77" s="113">
        <v>2506</v>
      </c>
      <c r="N77" s="26"/>
    </row>
    <row r="78" spans="1:14" x14ac:dyDescent="0.2">
      <c r="A78" s="114" t="s">
        <v>145</v>
      </c>
      <c r="B78" s="116">
        <v>16009</v>
      </c>
      <c r="C78" s="116">
        <v>16136</v>
      </c>
      <c r="D78" s="117">
        <v>16704</v>
      </c>
      <c r="E78" s="117">
        <v>16626</v>
      </c>
      <c r="F78" s="117">
        <v>16803</v>
      </c>
      <c r="G78" s="117">
        <v>16831</v>
      </c>
      <c r="H78" s="117">
        <v>16495</v>
      </c>
      <c r="I78" s="117">
        <v>16792</v>
      </c>
      <c r="J78" s="117">
        <v>16446</v>
      </c>
      <c r="K78" s="117">
        <v>16547</v>
      </c>
      <c r="L78" s="117">
        <v>16724</v>
      </c>
      <c r="M78" s="117">
        <v>15524</v>
      </c>
      <c r="N78" s="26"/>
    </row>
    <row r="79" spans="1:14" x14ac:dyDescent="0.2">
      <c r="A79" s="110" t="s">
        <v>146</v>
      </c>
      <c r="B79" s="112">
        <v>4430</v>
      </c>
      <c r="C79" s="112">
        <v>4547</v>
      </c>
      <c r="D79" s="70">
        <v>4692</v>
      </c>
      <c r="E79" s="70">
        <v>5111</v>
      </c>
      <c r="F79" s="70">
        <v>5051</v>
      </c>
      <c r="G79" s="70">
        <v>5219</v>
      </c>
      <c r="H79" s="70">
        <v>5248</v>
      </c>
      <c r="I79" s="70">
        <v>5438</v>
      </c>
      <c r="J79" s="70">
        <v>5522</v>
      </c>
      <c r="K79" s="70">
        <v>5453</v>
      </c>
      <c r="L79" s="70">
        <v>5735</v>
      </c>
      <c r="M79" s="70">
        <v>5162</v>
      </c>
      <c r="N79" s="26"/>
    </row>
    <row r="80" spans="1:14" x14ac:dyDescent="0.2">
      <c r="A80" s="114" t="s">
        <v>147</v>
      </c>
      <c r="B80" s="116">
        <v>1418</v>
      </c>
      <c r="C80" s="116">
        <v>1421</v>
      </c>
      <c r="D80" s="117">
        <v>1391</v>
      </c>
      <c r="E80" s="117">
        <v>1404</v>
      </c>
      <c r="F80" s="117">
        <v>1387</v>
      </c>
      <c r="G80" s="117">
        <v>1403</v>
      </c>
      <c r="H80" s="117">
        <v>1405</v>
      </c>
      <c r="I80" s="117">
        <v>1393</v>
      </c>
      <c r="J80" s="117">
        <v>1413</v>
      </c>
      <c r="K80" s="117">
        <v>1435</v>
      </c>
      <c r="L80" s="117">
        <v>1475</v>
      </c>
      <c r="M80" s="117">
        <v>1454</v>
      </c>
      <c r="N80" s="26"/>
    </row>
    <row r="81" spans="1:14" x14ac:dyDescent="0.2">
      <c r="A81" s="162" t="s">
        <v>148</v>
      </c>
      <c r="B81" s="164">
        <v>1134</v>
      </c>
      <c r="C81" s="164">
        <v>1143</v>
      </c>
      <c r="D81" s="165">
        <v>1262</v>
      </c>
      <c r="E81" s="165">
        <v>1347</v>
      </c>
      <c r="F81" s="165">
        <v>1361</v>
      </c>
      <c r="G81" s="165">
        <v>1294</v>
      </c>
      <c r="H81" s="165">
        <v>1283</v>
      </c>
      <c r="I81" s="165">
        <v>1128</v>
      </c>
      <c r="J81" s="165">
        <v>1276</v>
      </c>
      <c r="K81" s="165">
        <v>1439</v>
      </c>
      <c r="L81" s="165">
        <v>1256</v>
      </c>
      <c r="M81" s="165">
        <v>1281</v>
      </c>
      <c r="N81" s="26"/>
    </row>
    <row r="82" spans="1:14" x14ac:dyDescent="0.2">
      <c r="A82" s="110" t="s">
        <v>149</v>
      </c>
      <c r="B82" s="112">
        <v>1272</v>
      </c>
      <c r="C82" s="112">
        <v>1240</v>
      </c>
      <c r="D82" s="113">
        <v>1462</v>
      </c>
      <c r="E82" s="113">
        <v>1938</v>
      </c>
      <c r="F82" s="113">
        <v>1460</v>
      </c>
      <c r="G82" s="113">
        <v>1461</v>
      </c>
      <c r="H82" s="113">
        <v>1460</v>
      </c>
      <c r="I82" s="113">
        <v>1577</v>
      </c>
      <c r="J82" s="113">
        <v>1563</v>
      </c>
      <c r="K82" s="113">
        <v>1614</v>
      </c>
      <c r="L82" s="113">
        <v>1605</v>
      </c>
      <c r="M82" s="113">
        <v>1573</v>
      </c>
      <c r="N82" s="26"/>
    </row>
    <row r="83" spans="1:14" x14ac:dyDescent="0.2">
      <c r="A83" s="114" t="s">
        <v>150</v>
      </c>
      <c r="B83" s="116">
        <v>2251</v>
      </c>
      <c r="C83" s="116">
        <v>2262</v>
      </c>
      <c r="D83" s="117">
        <v>2279</v>
      </c>
      <c r="E83" s="117">
        <v>2225</v>
      </c>
      <c r="F83" s="117">
        <v>2282</v>
      </c>
      <c r="G83" s="117">
        <v>2339</v>
      </c>
      <c r="H83" s="117">
        <v>2352</v>
      </c>
      <c r="I83" s="117">
        <v>2320</v>
      </c>
      <c r="J83" s="117">
        <v>2353</v>
      </c>
      <c r="K83" s="117">
        <v>2406</v>
      </c>
      <c r="L83" s="117">
        <v>2416</v>
      </c>
      <c r="M83" s="117">
        <v>2393</v>
      </c>
      <c r="N83" s="26"/>
    </row>
    <row r="84" spans="1:14" ht="22.5" x14ac:dyDescent="0.2">
      <c r="A84" s="114" t="s">
        <v>151</v>
      </c>
      <c r="B84" s="116">
        <v>14180</v>
      </c>
      <c r="C84" s="116">
        <v>14189</v>
      </c>
      <c r="D84" s="117">
        <v>14308</v>
      </c>
      <c r="E84" s="117">
        <v>14396</v>
      </c>
      <c r="F84" s="117">
        <v>14213</v>
      </c>
      <c r="G84" s="117">
        <v>14191</v>
      </c>
      <c r="H84" s="117">
        <v>14103</v>
      </c>
      <c r="I84" s="117">
        <v>14061</v>
      </c>
      <c r="J84" s="117">
        <v>13987</v>
      </c>
      <c r="K84" s="117">
        <v>14047</v>
      </c>
      <c r="L84" s="117">
        <v>14059</v>
      </c>
      <c r="M84" s="117">
        <v>13918</v>
      </c>
      <c r="N84" s="26"/>
    </row>
    <row r="85" spans="1:14" x14ac:dyDescent="0.2">
      <c r="A85" s="162" t="s">
        <v>152</v>
      </c>
      <c r="B85" s="164">
        <v>118</v>
      </c>
      <c r="C85" s="164">
        <v>117</v>
      </c>
      <c r="D85" s="165">
        <v>118</v>
      </c>
      <c r="E85" s="165">
        <v>112</v>
      </c>
      <c r="F85" s="165">
        <v>112</v>
      </c>
      <c r="G85" s="165">
        <v>112</v>
      </c>
      <c r="H85" s="165">
        <v>121</v>
      </c>
      <c r="I85" s="165">
        <v>121</v>
      </c>
      <c r="J85" s="165">
        <v>121</v>
      </c>
      <c r="K85" s="165">
        <v>121</v>
      </c>
      <c r="L85" s="165">
        <v>122</v>
      </c>
      <c r="M85" s="165">
        <v>123</v>
      </c>
      <c r="N85" s="26"/>
    </row>
    <row r="86" spans="1:14" x14ac:dyDescent="0.2">
      <c r="A86" s="110" t="s">
        <v>153</v>
      </c>
      <c r="B86" s="112">
        <v>254</v>
      </c>
      <c r="C86" s="112">
        <v>265</v>
      </c>
      <c r="D86" s="113">
        <v>272</v>
      </c>
      <c r="E86" s="113">
        <v>253</v>
      </c>
      <c r="F86" s="113">
        <v>246</v>
      </c>
      <c r="G86" s="113">
        <v>250</v>
      </c>
      <c r="H86" s="113">
        <v>243</v>
      </c>
      <c r="I86" s="113">
        <v>253</v>
      </c>
      <c r="J86" s="113">
        <v>249</v>
      </c>
      <c r="K86" s="113">
        <v>253</v>
      </c>
      <c r="L86" s="113">
        <v>253</v>
      </c>
      <c r="M86" s="113">
        <v>257</v>
      </c>
      <c r="N86" s="26"/>
    </row>
    <row r="87" spans="1:14" x14ac:dyDescent="0.2">
      <c r="A87" s="114" t="s">
        <v>154</v>
      </c>
      <c r="B87" s="116">
        <v>1413</v>
      </c>
      <c r="C87" s="116">
        <v>1410</v>
      </c>
      <c r="D87" s="117">
        <v>1426</v>
      </c>
      <c r="E87" s="117">
        <v>1436</v>
      </c>
      <c r="F87" s="117">
        <v>1446</v>
      </c>
      <c r="G87" s="117">
        <v>1463</v>
      </c>
      <c r="H87" s="117">
        <v>1459</v>
      </c>
      <c r="I87" s="117">
        <v>1468</v>
      </c>
      <c r="J87" s="117">
        <v>1483</v>
      </c>
      <c r="K87" s="117">
        <v>1501</v>
      </c>
      <c r="L87" s="117">
        <v>1482</v>
      </c>
      <c r="M87" s="117">
        <v>1450</v>
      </c>
      <c r="N87" s="26"/>
    </row>
    <row r="88" spans="1:14" ht="22.5" x14ac:dyDescent="0.2">
      <c r="A88" s="114" t="s">
        <v>155</v>
      </c>
      <c r="B88" s="116">
        <v>1136</v>
      </c>
      <c r="C88" s="116">
        <v>1215</v>
      </c>
      <c r="D88" s="117">
        <v>1272</v>
      </c>
      <c r="E88" s="117">
        <v>1129</v>
      </c>
      <c r="F88" s="117">
        <v>1139</v>
      </c>
      <c r="G88" s="117">
        <v>1057</v>
      </c>
      <c r="H88" s="117">
        <v>1071</v>
      </c>
      <c r="I88" s="117">
        <v>1069</v>
      </c>
      <c r="J88" s="117">
        <v>1093</v>
      </c>
      <c r="K88" s="117">
        <v>1083</v>
      </c>
      <c r="L88" s="117">
        <v>830</v>
      </c>
      <c r="M88" s="117">
        <v>806</v>
      </c>
      <c r="N88" s="26"/>
    </row>
    <row r="89" spans="1:14" ht="22.5" x14ac:dyDescent="0.2">
      <c r="A89" s="162" t="s">
        <v>156</v>
      </c>
      <c r="B89" s="164">
        <v>301</v>
      </c>
      <c r="C89" s="164">
        <v>332</v>
      </c>
      <c r="D89" s="165">
        <v>340</v>
      </c>
      <c r="E89" s="165">
        <v>353</v>
      </c>
      <c r="F89" s="165">
        <v>361</v>
      </c>
      <c r="G89" s="165">
        <v>357</v>
      </c>
      <c r="H89" s="165">
        <v>352</v>
      </c>
      <c r="I89" s="165">
        <v>366</v>
      </c>
      <c r="J89" s="165">
        <v>363</v>
      </c>
      <c r="K89" s="165">
        <v>367</v>
      </c>
      <c r="L89" s="165">
        <v>386</v>
      </c>
      <c r="M89" s="165">
        <v>400</v>
      </c>
      <c r="N89" s="26"/>
    </row>
    <row r="90" spans="1:14" ht="13.5" customHeight="1" x14ac:dyDescent="0.2">
      <c r="A90" s="140" t="s">
        <v>67</v>
      </c>
      <c r="B90" s="123">
        <f t="shared" ref="B90:M90" si="8">SUM(B76:B89)</f>
        <v>46068</v>
      </c>
      <c r="C90" s="123">
        <f t="shared" si="8"/>
        <v>46487</v>
      </c>
      <c r="D90" s="124">
        <f t="shared" si="8"/>
        <v>47827</v>
      </c>
      <c r="E90" s="124">
        <f t="shared" si="8"/>
        <v>48675</v>
      </c>
      <c r="F90" s="124">
        <f t="shared" si="8"/>
        <v>48241</v>
      </c>
      <c r="G90" s="124">
        <f t="shared" si="8"/>
        <v>48324</v>
      </c>
      <c r="H90" s="124">
        <f>SUM(H76:H89)</f>
        <v>47964</v>
      </c>
      <c r="I90" s="124">
        <f>SUM(I76:I89)</f>
        <v>48356</v>
      </c>
      <c r="J90" s="124">
        <f>SUM(J76:J89)</f>
        <v>48262</v>
      </c>
      <c r="K90" s="124">
        <f>SUM(K76:K89)</f>
        <v>48700</v>
      </c>
      <c r="L90" s="124">
        <f>SUM(L76:L89)</f>
        <v>48845</v>
      </c>
      <c r="M90" s="124">
        <f t="shared" si="8"/>
        <v>46852</v>
      </c>
      <c r="N90" s="26"/>
    </row>
    <row r="91" spans="1:14" ht="15" customHeight="1" x14ac:dyDescent="0.2">
      <c r="A91" s="57"/>
      <c r="B91" s="68"/>
      <c r="C91" s="68"/>
    </row>
    <row r="92" spans="1:14" ht="20.25" x14ac:dyDescent="0.2">
      <c r="A92" s="57" t="s">
        <v>81</v>
      </c>
      <c r="C92" s="57"/>
    </row>
    <row r="93" spans="1:14" ht="11.25" customHeight="1" x14ac:dyDescent="0.2">
      <c r="A93" s="188" t="s">
        <v>72</v>
      </c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26"/>
    </row>
    <row r="94" spans="1:14" ht="12.75" x14ac:dyDescent="0.2">
      <c r="A94" s="96" t="s">
        <v>70</v>
      </c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26"/>
    </row>
    <row r="95" spans="1:14" ht="12.75" x14ac:dyDescent="0.2">
      <c r="A95" s="188" t="s">
        <v>69</v>
      </c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26"/>
    </row>
    <row r="96" spans="1:14" ht="12.75" x14ac:dyDescent="0.2">
      <c r="A96" s="188">
        <v>2018</v>
      </c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26"/>
    </row>
    <row r="97" spans="1:14" x14ac:dyDescent="0.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</row>
    <row r="98" spans="1:14" x14ac:dyDescent="0.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</row>
    <row r="99" spans="1:14" ht="11.25" customHeight="1" x14ac:dyDescent="0.2">
      <c r="A99" s="194" t="s">
        <v>58</v>
      </c>
      <c r="B99" s="191">
        <v>2018</v>
      </c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26"/>
    </row>
    <row r="100" spans="1:14" x14ac:dyDescent="0.2">
      <c r="A100" s="192"/>
      <c r="B100" s="169" t="s">
        <v>99</v>
      </c>
      <c r="C100" s="169" t="s">
        <v>100</v>
      </c>
      <c r="D100" s="169" t="s">
        <v>101</v>
      </c>
      <c r="E100" s="169" t="s">
        <v>102</v>
      </c>
      <c r="F100" s="169" t="s">
        <v>103</v>
      </c>
      <c r="G100" s="169" t="s">
        <v>104</v>
      </c>
      <c r="H100" s="169" t="s">
        <v>105</v>
      </c>
      <c r="I100" s="169" t="s">
        <v>106</v>
      </c>
      <c r="J100" s="169" t="s">
        <v>107</v>
      </c>
      <c r="K100" s="169" t="s">
        <v>108</v>
      </c>
      <c r="L100" s="169" t="s">
        <v>109</v>
      </c>
      <c r="M100" s="169" t="s">
        <v>78</v>
      </c>
      <c r="N100" s="26"/>
    </row>
    <row r="101" spans="1:14" ht="22.5" x14ac:dyDescent="0.2">
      <c r="A101" s="114" t="s">
        <v>166</v>
      </c>
      <c r="B101" s="116">
        <v>48976</v>
      </c>
      <c r="C101" s="116">
        <v>49718</v>
      </c>
      <c r="D101" s="117">
        <v>49595</v>
      </c>
      <c r="E101" s="117">
        <v>48907</v>
      </c>
      <c r="F101" s="117">
        <v>48590</v>
      </c>
      <c r="G101" s="117">
        <v>48683</v>
      </c>
      <c r="H101" s="117">
        <v>45540</v>
      </c>
      <c r="I101" s="117">
        <v>48563</v>
      </c>
      <c r="J101" s="117">
        <v>51128</v>
      </c>
      <c r="K101" s="117">
        <v>51314</v>
      </c>
      <c r="L101" s="117">
        <v>51685</v>
      </c>
      <c r="M101" s="117">
        <v>47435</v>
      </c>
      <c r="N101" s="26"/>
    </row>
    <row r="102" spans="1:14" ht="13.5" customHeight="1" x14ac:dyDescent="0.2">
      <c r="A102" s="140" t="s">
        <v>67</v>
      </c>
      <c r="B102" s="123">
        <f t="shared" ref="B102:M102" si="9">SUM(B101:B101)</f>
        <v>48976</v>
      </c>
      <c r="C102" s="123">
        <f t="shared" si="9"/>
        <v>49718</v>
      </c>
      <c r="D102" s="124">
        <f t="shared" si="9"/>
        <v>49595</v>
      </c>
      <c r="E102" s="124">
        <f t="shared" si="9"/>
        <v>48907</v>
      </c>
      <c r="F102" s="124">
        <f t="shared" si="9"/>
        <v>48590</v>
      </c>
      <c r="G102" s="124">
        <f t="shared" si="9"/>
        <v>48683</v>
      </c>
      <c r="H102" s="124">
        <f>SUM(H101:H101)</f>
        <v>45540</v>
      </c>
      <c r="I102" s="124">
        <f>SUM(I101:I101)</f>
        <v>48563</v>
      </c>
      <c r="J102" s="124">
        <f>SUM(J101:J101)</f>
        <v>51128</v>
      </c>
      <c r="K102" s="124">
        <f>SUM(K101:K101)</f>
        <v>51314</v>
      </c>
      <c r="L102" s="124">
        <f>SUM(L101:L101)</f>
        <v>51685</v>
      </c>
      <c r="M102" s="124">
        <f t="shared" si="9"/>
        <v>47435</v>
      </c>
      <c r="N102" s="26"/>
    </row>
    <row r="105" spans="1:14" x14ac:dyDescent="0.2">
      <c r="A105" s="194" t="s">
        <v>60</v>
      </c>
      <c r="B105" s="191">
        <v>2018</v>
      </c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26"/>
    </row>
    <row r="106" spans="1:14" x14ac:dyDescent="0.2">
      <c r="A106" s="194"/>
      <c r="B106" s="169" t="s">
        <v>99</v>
      </c>
      <c r="C106" s="169" t="s">
        <v>100</v>
      </c>
      <c r="D106" s="169" t="s">
        <v>101</v>
      </c>
      <c r="E106" s="169" t="s">
        <v>102</v>
      </c>
      <c r="F106" s="169" t="s">
        <v>103</v>
      </c>
      <c r="G106" s="169" t="s">
        <v>104</v>
      </c>
      <c r="H106" s="169" t="s">
        <v>105</v>
      </c>
      <c r="I106" s="169" t="s">
        <v>106</v>
      </c>
      <c r="J106" s="169" t="s">
        <v>107</v>
      </c>
      <c r="K106" s="169" t="s">
        <v>108</v>
      </c>
      <c r="L106" s="169" t="s">
        <v>109</v>
      </c>
      <c r="M106" s="169" t="s">
        <v>78</v>
      </c>
      <c r="N106" s="26"/>
    </row>
    <row r="107" spans="1:14" x14ac:dyDescent="0.2">
      <c r="A107" s="102" t="s">
        <v>157</v>
      </c>
      <c r="B107" s="104">
        <v>2734</v>
      </c>
      <c r="C107" s="104">
        <v>2760</v>
      </c>
      <c r="D107" s="105">
        <v>2800</v>
      </c>
      <c r="E107" s="105">
        <v>2819</v>
      </c>
      <c r="F107" s="105">
        <v>2812</v>
      </c>
      <c r="G107" s="105">
        <v>2809</v>
      </c>
      <c r="H107" s="105">
        <v>2769</v>
      </c>
      <c r="I107" s="105">
        <v>2776</v>
      </c>
      <c r="J107" s="105">
        <v>2787</v>
      </c>
      <c r="K107" s="105">
        <v>2766</v>
      </c>
      <c r="L107" s="105">
        <v>2801</v>
      </c>
      <c r="M107" s="105">
        <v>2801</v>
      </c>
      <c r="N107" s="26"/>
    </row>
    <row r="108" spans="1:14" x14ac:dyDescent="0.2">
      <c r="A108" s="114" t="s">
        <v>158</v>
      </c>
      <c r="B108" s="116">
        <v>15463</v>
      </c>
      <c r="C108" s="116">
        <v>15559</v>
      </c>
      <c r="D108" s="117">
        <v>15600</v>
      </c>
      <c r="E108" s="117">
        <v>15633</v>
      </c>
      <c r="F108" s="117">
        <v>15597</v>
      </c>
      <c r="G108" s="117">
        <v>15616</v>
      </c>
      <c r="H108" s="117">
        <v>15699</v>
      </c>
      <c r="I108" s="117">
        <v>15692</v>
      </c>
      <c r="J108" s="117">
        <v>15804</v>
      </c>
      <c r="K108" s="117">
        <v>15911</v>
      </c>
      <c r="L108" s="117">
        <v>16034</v>
      </c>
      <c r="M108" s="117">
        <v>15773</v>
      </c>
      <c r="N108" s="26"/>
    </row>
    <row r="109" spans="1:14" x14ac:dyDescent="0.2">
      <c r="A109" s="110" t="s">
        <v>159</v>
      </c>
      <c r="B109" s="112">
        <v>5112</v>
      </c>
      <c r="C109" s="112">
        <v>5121</v>
      </c>
      <c r="D109" s="113">
        <v>5190</v>
      </c>
      <c r="E109" s="113">
        <v>5268</v>
      </c>
      <c r="F109" s="113">
        <v>5301</v>
      </c>
      <c r="G109" s="113">
        <v>5352</v>
      </c>
      <c r="H109" s="113">
        <v>5390</v>
      </c>
      <c r="I109" s="113">
        <v>5389</v>
      </c>
      <c r="J109" s="113">
        <v>5434</v>
      </c>
      <c r="K109" s="113">
        <v>5425</v>
      </c>
      <c r="L109" s="113">
        <v>5452</v>
      </c>
      <c r="M109" s="113">
        <v>5457</v>
      </c>
      <c r="N109" s="26"/>
    </row>
    <row r="110" spans="1:14" x14ac:dyDescent="0.2">
      <c r="A110" s="114" t="s">
        <v>160</v>
      </c>
      <c r="B110" s="116">
        <v>793</v>
      </c>
      <c r="C110" s="116">
        <v>790</v>
      </c>
      <c r="D110" s="117">
        <v>794</v>
      </c>
      <c r="E110" s="117">
        <v>813</v>
      </c>
      <c r="F110" s="117">
        <v>804</v>
      </c>
      <c r="G110" s="117">
        <v>807</v>
      </c>
      <c r="H110" s="117">
        <v>825</v>
      </c>
      <c r="I110" s="117">
        <v>830</v>
      </c>
      <c r="J110" s="117">
        <v>823</v>
      </c>
      <c r="K110" s="117">
        <v>857</v>
      </c>
      <c r="L110" s="117">
        <v>871</v>
      </c>
      <c r="M110" s="117">
        <v>873</v>
      </c>
      <c r="N110" s="26"/>
    </row>
    <row r="111" spans="1:14" ht="13.5" customHeight="1" x14ac:dyDescent="0.2">
      <c r="A111" s="140" t="s">
        <v>67</v>
      </c>
      <c r="B111" s="123">
        <f t="shared" ref="B111:M111" si="10">SUM(B107:B110)</f>
        <v>24102</v>
      </c>
      <c r="C111" s="123">
        <f t="shared" si="10"/>
        <v>24230</v>
      </c>
      <c r="D111" s="124">
        <f t="shared" si="10"/>
        <v>24384</v>
      </c>
      <c r="E111" s="124">
        <f t="shared" si="10"/>
        <v>24533</v>
      </c>
      <c r="F111" s="124">
        <f t="shared" si="10"/>
        <v>24514</v>
      </c>
      <c r="G111" s="124">
        <f t="shared" si="10"/>
        <v>24584</v>
      </c>
      <c r="H111" s="124">
        <f>SUM(H107:H110)</f>
        <v>24683</v>
      </c>
      <c r="I111" s="124">
        <f>SUM(I107:I110)</f>
        <v>24687</v>
      </c>
      <c r="J111" s="124">
        <f>SUM(J107:J110)</f>
        <v>24848</v>
      </c>
      <c r="K111" s="124">
        <f>SUM(K107:K110)</f>
        <v>24959</v>
      </c>
      <c r="L111" s="124">
        <f>SUM(L107:L110)</f>
        <v>25158</v>
      </c>
      <c r="M111" s="124">
        <f t="shared" si="10"/>
        <v>24904</v>
      </c>
      <c r="N111" s="26"/>
    </row>
    <row r="114" spans="1:23" ht="11.25" customHeight="1" x14ac:dyDescent="0.2">
      <c r="A114" s="194" t="s">
        <v>11</v>
      </c>
      <c r="B114" s="191">
        <v>2018</v>
      </c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26"/>
    </row>
    <row r="115" spans="1:23" x14ac:dyDescent="0.2">
      <c r="A115" s="194"/>
      <c r="B115" s="169" t="s">
        <v>99</v>
      </c>
      <c r="C115" s="169" t="s">
        <v>100</v>
      </c>
      <c r="D115" s="169" t="s">
        <v>101</v>
      </c>
      <c r="E115" s="169" t="s">
        <v>102</v>
      </c>
      <c r="F115" s="169" t="s">
        <v>103</v>
      </c>
      <c r="G115" s="169" t="s">
        <v>104</v>
      </c>
      <c r="H115" s="169" t="s">
        <v>105</v>
      </c>
      <c r="I115" s="169" t="s">
        <v>106</v>
      </c>
      <c r="J115" s="169" t="s">
        <v>107</v>
      </c>
      <c r="K115" s="169" t="s">
        <v>108</v>
      </c>
      <c r="L115" s="169" t="s">
        <v>109</v>
      </c>
      <c r="M115" s="169" t="s">
        <v>78</v>
      </c>
      <c r="N115" s="26"/>
    </row>
    <row r="116" spans="1:23" ht="22.5" x14ac:dyDescent="0.2">
      <c r="A116" s="102" t="s">
        <v>161</v>
      </c>
      <c r="B116" s="104">
        <v>3695</v>
      </c>
      <c r="C116" s="104">
        <v>3694</v>
      </c>
      <c r="D116" s="105">
        <v>3712</v>
      </c>
      <c r="E116" s="105">
        <v>3742</v>
      </c>
      <c r="F116" s="105">
        <v>3661</v>
      </c>
      <c r="G116" s="105">
        <v>3705</v>
      </c>
      <c r="H116" s="105">
        <v>3624</v>
      </c>
      <c r="I116" s="105">
        <v>3670</v>
      </c>
      <c r="J116" s="105">
        <v>3675</v>
      </c>
      <c r="K116" s="105">
        <v>3753</v>
      </c>
      <c r="L116" s="105">
        <v>3618</v>
      </c>
      <c r="M116" s="60">
        <v>3549</v>
      </c>
      <c r="N116" s="26"/>
    </row>
    <row r="117" spans="1:23" x14ac:dyDescent="0.2">
      <c r="A117" s="158" t="s">
        <v>162</v>
      </c>
      <c r="B117" s="160">
        <v>2682</v>
      </c>
      <c r="C117" s="160">
        <v>2669</v>
      </c>
      <c r="D117" s="161">
        <v>2654</v>
      </c>
      <c r="E117" s="161">
        <v>2653</v>
      </c>
      <c r="F117" s="161">
        <v>2644</v>
      </c>
      <c r="G117" s="161">
        <v>2658</v>
      </c>
      <c r="H117" s="161">
        <v>2620</v>
      </c>
      <c r="I117" s="161">
        <v>2632</v>
      </c>
      <c r="J117" s="161">
        <v>2638</v>
      </c>
      <c r="K117" s="161">
        <v>2682</v>
      </c>
      <c r="L117" s="161">
        <v>2687</v>
      </c>
      <c r="M117" s="105">
        <v>2684</v>
      </c>
      <c r="N117" s="26"/>
    </row>
    <row r="118" spans="1:23" ht="13.5" customHeight="1" x14ac:dyDescent="0.2">
      <c r="A118" s="140" t="s">
        <v>67</v>
      </c>
      <c r="B118" s="123">
        <f t="shared" ref="B118:M118" si="11">SUM(B116:B117)</f>
        <v>6377</v>
      </c>
      <c r="C118" s="123">
        <f>SUM(C116:C117)</f>
        <v>6363</v>
      </c>
      <c r="D118" s="124">
        <f t="shared" si="11"/>
        <v>6366</v>
      </c>
      <c r="E118" s="124">
        <f t="shared" si="11"/>
        <v>6395</v>
      </c>
      <c r="F118" s="124">
        <f t="shared" si="11"/>
        <v>6305</v>
      </c>
      <c r="G118" s="124">
        <f t="shared" si="11"/>
        <v>6363</v>
      </c>
      <c r="H118" s="124">
        <f>SUM(H116:H117)</f>
        <v>6244</v>
      </c>
      <c r="I118" s="124">
        <f>SUM(I116:I117)</f>
        <v>6302</v>
      </c>
      <c r="J118" s="124">
        <f>SUM(J116:J117)</f>
        <v>6313</v>
      </c>
      <c r="K118" s="124">
        <f>SUM(K116:K117)</f>
        <v>6435</v>
      </c>
      <c r="L118" s="124">
        <f>SUM(L116:L117)</f>
        <v>6305</v>
      </c>
      <c r="M118" s="124">
        <f t="shared" si="11"/>
        <v>6233</v>
      </c>
      <c r="N118" s="26"/>
    </row>
    <row r="121" spans="1:23" x14ac:dyDescent="0.2">
      <c r="A121" s="194" t="s">
        <v>71</v>
      </c>
      <c r="B121" s="191">
        <v>2018</v>
      </c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26"/>
    </row>
    <row r="122" spans="1:23" x14ac:dyDescent="0.2">
      <c r="A122" s="192"/>
      <c r="B122" s="169" t="s">
        <v>99</v>
      </c>
      <c r="C122" s="169" t="s">
        <v>100</v>
      </c>
      <c r="D122" s="169" t="s">
        <v>101</v>
      </c>
      <c r="E122" s="169" t="s">
        <v>102</v>
      </c>
      <c r="F122" s="169" t="s">
        <v>103</v>
      </c>
      <c r="G122" s="169" t="s">
        <v>104</v>
      </c>
      <c r="H122" s="169" t="s">
        <v>105</v>
      </c>
      <c r="I122" s="169" t="s">
        <v>106</v>
      </c>
      <c r="J122" s="169" t="s">
        <v>107</v>
      </c>
      <c r="K122" s="169" t="s">
        <v>108</v>
      </c>
      <c r="L122" s="169" t="s">
        <v>109</v>
      </c>
      <c r="M122" s="169" t="s">
        <v>78</v>
      </c>
      <c r="N122" s="26"/>
    </row>
    <row r="123" spans="1:23" x14ac:dyDescent="0.2">
      <c r="A123" s="114" t="s">
        <v>163</v>
      </c>
      <c r="B123" s="116">
        <v>735</v>
      </c>
      <c r="C123" s="116">
        <v>772</v>
      </c>
      <c r="D123" s="117">
        <v>743</v>
      </c>
      <c r="E123" s="117">
        <v>718</v>
      </c>
      <c r="F123" s="117">
        <v>730</v>
      </c>
      <c r="G123" s="117">
        <v>740</v>
      </c>
      <c r="H123" s="117">
        <v>675</v>
      </c>
      <c r="I123" s="117">
        <v>645</v>
      </c>
      <c r="J123" s="117">
        <v>677</v>
      </c>
      <c r="K123" s="117">
        <v>754</v>
      </c>
      <c r="L123" s="117">
        <v>747</v>
      </c>
      <c r="M123" s="117">
        <v>695</v>
      </c>
      <c r="N123" s="26"/>
    </row>
    <row r="124" spans="1:23" x14ac:dyDescent="0.2">
      <c r="A124" s="110" t="s">
        <v>164</v>
      </c>
      <c r="B124" s="112">
        <v>33808</v>
      </c>
      <c r="C124" s="112">
        <v>33495</v>
      </c>
      <c r="D124" s="113">
        <v>33996</v>
      </c>
      <c r="E124" s="113">
        <v>34413</v>
      </c>
      <c r="F124" s="113">
        <v>33840</v>
      </c>
      <c r="G124" s="113">
        <v>34352</v>
      </c>
      <c r="H124" s="113">
        <v>34349</v>
      </c>
      <c r="I124" s="113">
        <v>34175</v>
      </c>
      <c r="J124" s="113">
        <v>34254</v>
      </c>
      <c r="K124" s="113">
        <v>34334</v>
      </c>
      <c r="L124" s="113">
        <v>34350</v>
      </c>
      <c r="M124" s="113">
        <v>34636</v>
      </c>
      <c r="W124" s="120"/>
    </row>
    <row r="125" spans="1:23" x14ac:dyDescent="0.2">
      <c r="A125" s="114" t="s">
        <v>165</v>
      </c>
      <c r="B125" s="116">
        <v>152539</v>
      </c>
      <c r="C125" s="116">
        <v>152764</v>
      </c>
      <c r="D125" s="117">
        <v>153022</v>
      </c>
      <c r="E125" s="117">
        <v>152993</v>
      </c>
      <c r="F125" s="117">
        <v>154430</v>
      </c>
      <c r="G125" s="117">
        <v>157338</v>
      </c>
      <c r="H125" s="117">
        <v>153742</v>
      </c>
      <c r="I125" s="117">
        <v>151664</v>
      </c>
      <c r="J125" s="117">
        <v>150667</v>
      </c>
      <c r="K125" s="117">
        <v>148425</v>
      </c>
      <c r="L125" s="117">
        <v>149958</v>
      </c>
      <c r="M125" s="117">
        <v>147480</v>
      </c>
      <c r="N125" s="26"/>
    </row>
    <row r="126" spans="1:23" ht="13.5" customHeight="1" x14ac:dyDescent="0.2">
      <c r="A126" s="140" t="s">
        <v>67</v>
      </c>
      <c r="B126" s="123">
        <f t="shared" ref="B126:M126" si="12">SUM(B123:B125)</f>
        <v>187082</v>
      </c>
      <c r="C126" s="123">
        <f t="shared" si="12"/>
        <v>187031</v>
      </c>
      <c r="D126" s="124">
        <f t="shared" si="12"/>
        <v>187761</v>
      </c>
      <c r="E126" s="124">
        <f t="shared" si="12"/>
        <v>188124</v>
      </c>
      <c r="F126" s="124">
        <f t="shared" si="12"/>
        <v>189000</v>
      </c>
      <c r="G126" s="124">
        <f t="shared" si="12"/>
        <v>192430</v>
      </c>
      <c r="H126" s="124">
        <f>SUM(H123:H125)</f>
        <v>188766</v>
      </c>
      <c r="I126" s="124">
        <f>SUM(I123:I125)</f>
        <v>186484</v>
      </c>
      <c r="J126" s="124">
        <f>SUM(J123:J125)</f>
        <v>185598</v>
      </c>
      <c r="K126" s="124">
        <f>SUM(K123:K125)</f>
        <v>183513</v>
      </c>
      <c r="L126" s="124">
        <f>SUM(L123:L125)</f>
        <v>185055</v>
      </c>
      <c r="M126" s="124">
        <f t="shared" si="12"/>
        <v>182811</v>
      </c>
      <c r="N126" s="26"/>
    </row>
    <row r="129" spans="1:14" ht="11.25" customHeight="1" x14ac:dyDescent="0.2">
      <c r="A129" s="194" t="s">
        <v>13</v>
      </c>
      <c r="B129" s="191">
        <v>2018</v>
      </c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26"/>
    </row>
    <row r="130" spans="1:14" x14ac:dyDescent="0.2">
      <c r="A130" s="192"/>
      <c r="B130" s="169" t="s">
        <v>99</v>
      </c>
      <c r="C130" s="169" t="s">
        <v>100</v>
      </c>
      <c r="D130" s="169" t="s">
        <v>101</v>
      </c>
      <c r="E130" s="169" t="s">
        <v>102</v>
      </c>
      <c r="F130" s="169" t="s">
        <v>103</v>
      </c>
      <c r="G130" s="169" t="s">
        <v>104</v>
      </c>
      <c r="H130" s="169" t="s">
        <v>105</v>
      </c>
      <c r="I130" s="169" t="s">
        <v>106</v>
      </c>
      <c r="J130" s="169" t="s">
        <v>107</v>
      </c>
      <c r="K130" s="169" t="s">
        <v>108</v>
      </c>
      <c r="L130" s="169" t="s">
        <v>109</v>
      </c>
      <c r="M130" s="169" t="s">
        <v>78</v>
      </c>
      <c r="N130" s="26"/>
    </row>
    <row r="131" spans="1:14" ht="22.5" x14ac:dyDescent="0.2">
      <c r="A131" s="114" t="s">
        <v>13</v>
      </c>
      <c r="B131" s="116">
        <v>118</v>
      </c>
      <c r="C131" s="177">
        <v>116</v>
      </c>
      <c r="D131" s="117">
        <v>116</v>
      </c>
      <c r="E131" s="117">
        <v>115</v>
      </c>
      <c r="F131" s="117">
        <v>115</v>
      </c>
      <c r="G131" s="117">
        <v>116</v>
      </c>
      <c r="H131" s="117">
        <v>121</v>
      </c>
      <c r="I131" s="117">
        <v>121</v>
      </c>
      <c r="J131" s="117">
        <v>126</v>
      </c>
      <c r="K131" s="117">
        <v>123</v>
      </c>
      <c r="L131" s="117">
        <v>126</v>
      </c>
      <c r="M131" s="117">
        <v>125</v>
      </c>
      <c r="N131" s="26"/>
    </row>
    <row r="132" spans="1:14" ht="13.5" customHeight="1" x14ac:dyDescent="0.2">
      <c r="A132" s="140" t="s">
        <v>67</v>
      </c>
      <c r="B132" s="123">
        <f t="shared" ref="B132:M132" si="13">SUM(B131:B131)</f>
        <v>118</v>
      </c>
      <c r="C132" s="123">
        <f t="shared" si="13"/>
        <v>116</v>
      </c>
      <c r="D132" s="124">
        <f t="shared" si="13"/>
        <v>116</v>
      </c>
      <c r="E132" s="124">
        <f t="shared" si="13"/>
        <v>115</v>
      </c>
      <c r="F132" s="124">
        <f t="shared" si="13"/>
        <v>115</v>
      </c>
      <c r="G132" s="124">
        <f t="shared" si="13"/>
        <v>116</v>
      </c>
      <c r="H132" s="124">
        <f>SUM(H131:H131)</f>
        <v>121</v>
      </c>
      <c r="I132" s="124">
        <f>SUM(I131:I131)</f>
        <v>121</v>
      </c>
      <c r="J132" s="124">
        <f>SUM(J131:J131)</f>
        <v>126</v>
      </c>
      <c r="K132" s="124">
        <f>SUM(K131:K131)</f>
        <v>123</v>
      </c>
      <c r="L132" s="124">
        <f>SUM(L131:L131)</f>
        <v>126</v>
      </c>
      <c r="M132" s="124">
        <f t="shared" si="13"/>
        <v>125</v>
      </c>
      <c r="N132" s="26"/>
    </row>
    <row r="133" spans="1:14" ht="8.25" customHeight="1" x14ac:dyDescent="0.2"/>
    <row r="134" spans="1:14" s="32" customFormat="1" x14ac:dyDescent="0.2">
      <c r="A134" s="73" t="s">
        <v>77</v>
      </c>
      <c r="B134" s="74">
        <f t="shared" ref="B134:M134" si="14">+B11+B17+B23+B32+B43+B56+B62+B72+B90+B102+B111+B118+B126+B132</f>
        <v>606610</v>
      </c>
      <c r="C134" s="74">
        <f t="shared" si="14"/>
        <v>609686</v>
      </c>
      <c r="D134" s="75">
        <f t="shared" si="14"/>
        <v>611898</v>
      </c>
      <c r="E134" s="75">
        <f t="shared" si="14"/>
        <v>613725</v>
      </c>
      <c r="F134" s="75">
        <f t="shared" si="14"/>
        <v>615194</v>
      </c>
      <c r="G134" s="75">
        <f>+G11+G17+G23+G32+G43+G56+G62+G72+G90+G102+G111+G118+G126+G132</f>
        <v>619090</v>
      </c>
      <c r="H134" s="75">
        <f t="shared" si="14"/>
        <v>612082</v>
      </c>
      <c r="I134" s="75">
        <f>+I11+I17+I23+I32+I43+I56+I62+I72+I90+I102+I111+I118+I126+I132</f>
        <v>616951</v>
      </c>
      <c r="J134" s="75">
        <f t="shared" si="14"/>
        <v>621348</v>
      </c>
      <c r="K134" s="75">
        <f t="shared" si="14"/>
        <v>619665</v>
      </c>
      <c r="L134" s="75">
        <f t="shared" si="14"/>
        <v>625598</v>
      </c>
      <c r="M134" s="75">
        <f t="shared" si="14"/>
        <v>614655</v>
      </c>
    </row>
    <row r="136" spans="1:14" ht="15" x14ac:dyDescent="0.25">
      <c r="A136" s="71" t="s">
        <v>110</v>
      </c>
      <c r="N136" s="98"/>
    </row>
  </sheetData>
  <mergeCells count="38">
    <mergeCell ref="A114:A115"/>
    <mergeCell ref="B114:M114"/>
    <mergeCell ref="A121:A122"/>
    <mergeCell ref="B121:M121"/>
    <mergeCell ref="A129:A130"/>
    <mergeCell ref="B129:M129"/>
    <mergeCell ref="A105:A106"/>
    <mergeCell ref="B105:M105"/>
    <mergeCell ref="A58:A59"/>
    <mergeCell ref="B58:M58"/>
    <mergeCell ref="A64:A65"/>
    <mergeCell ref="B64:M64"/>
    <mergeCell ref="A74:A75"/>
    <mergeCell ref="B74:M74"/>
    <mergeCell ref="A93:M93"/>
    <mergeCell ref="A95:M95"/>
    <mergeCell ref="A96:M96"/>
    <mergeCell ref="A99:A100"/>
    <mergeCell ref="B99:M99"/>
    <mergeCell ref="A47:M47"/>
    <mergeCell ref="A49:M49"/>
    <mergeCell ref="A50:M50"/>
    <mergeCell ref="A51:M51"/>
    <mergeCell ref="A53:A54"/>
    <mergeCell ref="B53:M53"/>
    <mergeCell ref="A20:A21"/>
    <mergeCell ref="B20:M20"/>
    <mergeCell ref="A26:A27"/>
    <mergeCell ref="B26:M26"/>
    <mergeCell ref="A35:A36"/>
    <mergeCell ref="B35:M35"/>
    <mergeCell ref="A14:A15"/>
    <mergeCell ref="B14:M14"/>
    <mergeCell ref="A2:M2"/>
    <mergeCell ref="A4:M4"/>
    <mergeCell ref="A5:M5"/>
    <mergeCell ref="A8:A9"/>
    <mergeCell ref="B8:M8"/>
  </mergeCells>
  <pageMargins left="0.7" right="0.7" top="0.75" bottom="0.75" header="0.3" footer="0.3"/>
  <pageSetup orientation="portrait" horizontalDpi="4294967294" verticalDpi="3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2"/>
  <sheetViews>
    <sheetView workbookViewId="0">
      <selection activeCell="E1" sqref="D1:E1048576"/>
    </sheetView>
  </sheetViews>
  <sheetFormatPr baseColWidth="10" defaultColWidth="7.5703125" defaultRowHeight="11.25" x14ac:dyDescent="0.2"/>
  <cols>
    <col min="1" max="1" width="48.85546875" style="25" customWidth="1"/>
    <col min="2" max="13" width="8" style="25" customWidth="1"/>
    <col min="14" max="16384" width="7.5703125" style="25"/>
  </cols>
  <sheetData>
    <row r="1" spans="1:14" ht="20.25" x14ac:dyDescent="0.2">
      <c r="A1" s="57" t="s">
        <v>81</v>
      </c>
    </row>
    <row r="2" spans="1:14" ht="11.25" customHeight="1" x14ac:dyDescent="0.2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26"/>
    </row>
    <row r="3" spans="1:14" ht="12.75" x14ac:dyDescent="0.2">
      <c r="A3" s="100" t="s">
        <v>70</v>
      </c>
      <c r="B3" s="100"/>
      <c r="C3" s="27"/>
      <c r="D3" s="27"/>
      <c r="E3" s="100"/>
      <c r="F3" s="100"/>
      <c r="G3" s="100"/>
      <c r="H3" s="100"/>
      <c r="I3" s="100"/>
      <c r="J3" s="100"/>
      <c r="K3" s="100"/>
      <c r="L3" s="100"/>
      <c r="M3" s="100"/>
      <c r="N3" s="26"/>
    </row>
    <row r="4" spans="1:14" ht="12.75" x14ac:dyDescent="0.2">
      <c r="A4" s="188" t="s">
        <v>69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26"/>
    </row>
    <row r="5" spans="1:14" ht="12.75" x14ac:dyDescent="0.2">
      <c r="A5" s="188">
        <v>2019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26"/>
    </row>
    <row r="6" spans="1:14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11.25" customHeight="1" x14ac:dyDescent="0.2">
      <c r="A8" s="194" t="s">
        <v>20</v>
      </c>
      <c r="B8" s="191">
        <v>2019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26"/>
    </row>
    <row r="9" spans="1:14" x14ac:dyDescent="0.2">
      <c r="A9" s="194"/>
      <c r="B9" s="156" t="s">
        <v>99</v>
      </c>
      <c r="C9" s="156" t="s">
        <v>100</v>
      </c>
      <c r="D9" s="156" t="s">
        <v>101</v>
      </c>
      <c r="E9" s="169" t="s">
        <v>102</v>
      </c>
      <c r="F9" s="169" t="s">
        <v>103</v>
      </c>
      <c r="G9" s="169" t="s">
        <v>104</v>
      </c>
      <c r="H9" s="169" t="s">
        <v>105</v>
      </c>
      <c r="I9" s="169" t="s">
        <v>106</v>
      </c>
      <c r="J9" s="169" t="s">
        <v>107</v>
      </c>
      <c r="K9" s="169" t="s">
        <v>108</v>
      </c>
      <c r="L9" s="169" t="s">
        <v>109</v>
      </c>
      <c r="M9" s="169" t="s">
        <v>78</v>
      </c>
      <c r="N9" s="26"/>
    </row>
    <row r="10" spans="1:14" ht="12.75" customHeight="1" x14ac:dyDescent="0.2">
      <c r="A10" s="59" t="s">
        <v>17</v>
      </c>
      <c r="B10" s="139">
        <v>14889</v>
      </c>
      <c r="C10" s="139">
        <v>14931</v>
      </c>
      <c r="D10" s="139">
        <v>14911</v>
      </c>
      <c r="E10" s="80">
        <v>14806</v>
      </c>
      <c r="F10" s="60"/>
      <c r="G10" s="90"/>
      <c r="H10" s="60"/>
      <c r="I10" s="60"/>
      <c r="J10" s="60"/>
      <c r="K10" s="60"/>
      <c r="L10" s="60"/>
      <c r="M10" s="60"/>
      <c r="N10" s="26"/>
    </row>
    <row r="11" spans="1:14" ht="13.5" customHeight="1" x14ac:dyDescent="0.2">
      <c r="A11" s="121" t="s">
        <v>67</v>
      </c>
      <c r="B11" s="123">
        <f t="shared" ref="B11:M11" si="0">SUM(B10:B10)</f>
        <v>14889</v>
      </c>
      <c r="C11" s="123">
        <f t="shared" si="0"/>
        <v>14931</v>
      </c>
      <c r="D11" s="123">
        <f>SUM(D10:D10)</f>
        <v>14911</v>
      </c>
      <c r="E11" s="124">
        <f t="shared" si="0"/>
        <v>14806</v>
      </c>
      <c r="F11" s="122">
        <f t="shared" si="0"/>
        <v>0</v>
      </c>
      <c r="G11" s="122">
        <f t="shared" si="0"/>
        <v>0</v>
      </c>
      <c r="H11" s="122">
        <f>SUM(H10:H10)</f>
        <v>0</v>
      </c>
      <c r="I11" s="122">
        <f>SUM(I10:I10)</f>
        <v>0</v>
      </c>
      <c r="J11" s="122">
        <f>SUM(J10:J10)</f>
        <v>0</v>
      </c>
      <c r="K11" s="122">
        <f>SUM(K10:K10)</f>
        <v>0</v>
      </c>
      <c r="L11" s="122">
        <f>SUM(L10:L10)</f>
        <v>0</v>
      </c>
      <c r="M11" s="122">
        <f t="shared" si="0"/>
        <v>0</v>
      </c>
      <c r="N11" s="26"/>
    </row>
    <row r="12" spans="1:14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6"/>
    </row>
    <row r="13" spans="1:14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ht="11.25" customHeight="1" x14ac:dyDescent="0.2">
      <c r="A14" s="194" t="s">
        <v>21</v>
      </c>
      <c r="B14" s="191">
        <v>2019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26"/>
    </row>
    <row r="15" spans="1:14" x14ac:dyDescent="0.2">
      <c r="A15" s="194"/>
      <c r="B15" s="172" t="s">
        <v>99</v>
      </c>
      <c r="C15" s="172" t="s">
        <v>100</v>
      </c>
      <c r="D15" s="156" t="s">
        <v>101</v>
      </c>
      <c r="E15" s="172" t="s">
        <v>102</v>
      </c>
      <c r="F15" s="172" t="s">
        <v>103</v>
      </c>
      <c r="G15" s="172" t="s">
        <v>104</v>
      </c>
      <c r="H15" s="172" t="s">
        <v>105</v>
      </c>
      <c r="I15" s="172" t="s">
        <v>106</v>
      </c>
      <c r="J15" s="172" t="s">
        <v>107</v>
      </c>
      <c r="K15" s="172" t="s">
        <v>108</v>
      </c>
      <c r="L15" s="172" t="s">
        <v>109</v>
      </c>
      <c r="M15" s="172" t="s">
        <v>78</v>
      </c>
      <c r="N15" s="26"/>
    </row>
    <row r="16" spans="1:14" ht="12.75" customHeight="1" x14ac:dyDescent="0.2">
      <c r="A16" s="102" t="s">
        <v>18</v>
      </c>
      <c r="B16" s="79">
        <v>6149</v>
      </c>
      <c r="C16" s="79">
        <v>6106</v>
      </c>
      <c r="D16" s="79">
        <v>6061</v>
      </c>
      <c r="E16" s="79">
        <v>5998</v>
      </c>
      <c r="F16" s="171"/>
      <c r="G16" s="171"/>
      <c r="H16" s="171"/>
      <c r="I16" s="171"/>
      <c r="J16" s="171"/>
      <c r="K16" s="171"/>
      <c r="L16" s="90"/>
      <c r="M16" s="90"/>
      <c r="N16" s="26"/>
    </row>
    <row r="17" spans="1:14" ht="13.5" customHeight="1" x14ac:dyDescent="0.2">
      <c r="A17" s="140" t="s">
        <v>67</v>
      </c>
      <c r="B17" s="123">
        <f t="shared" ref="B17:M17" si="1">SUM(B16:B16)</f>
        <v>6149</v>
      </c>
      <c r="C17" s="123">
        <f t="shared" si="1"/>
        <v>6106</v>
      </c>
      <c r="D17" s="123">
        <f t="shared" ref="D17" si="2">SUM(D16:D16)</f>
        <v>6061</v>
      </c>
      <c r="E17" s="124">
        <f t="shared" si="1"/>
        <v>5998</v>
      </c>
      <c r="F17" s="124">
        <f t="shared" si="1"/>
        <v>0</v>
      </c>
      <c r="G17" s="124">
        <f t="shared" si="1"/>
        <v>0</v>
      </c>
      <c r="H17" s="124">
        <f>SUM(H16:H16)</f>
        <v>0</v>
      </c>
      <c r="I17" s="124">
        <f>SUM(I16:I16)</f>
        <v>0</v>
      </c>
      <c r="J17" s="124">
        <f>SUM(J16:J16)</f>
        <v>0</v>
      </c>
      <c r="K17" s="124">
        <f>SUM(K16:K16)</f>
        <v>0</v>
      </c>
      <c r="L17" s="124">
        <f>SUM(L16:L16)</f>
        <v>0</v>
      </c>
      <c r="M17" s="124">
        <f t="shared" si="1"/>
        <v>0</v>
      </c>
      <c r="N17" s="26"/>
    </row>
    <row r="18" spans="1:14" x14ac:dyDescent="0.2">
      <c r="N18" s="26"/>
    </row>
    <row r="19" spans="1:14" x14ac:dyDescent="0.2">
      <c r="N19" s="26"/>
    </row>
    <row r="20" spans="1:14" x14ac:dyDescent="0.2">
      <c r="A20" s="194" t="s">
        <v>19</v>
      </c>
      <c r="B20" s="191">
        <v>2019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26"/>
    </row>
    <row r="21" spans="1:14" x14ac:dyDescent="0.2">
      <c r="A21" s="192"/>
      <c r="B21" s="172" t="s">
        <v>99</v>
      </c>
      <c r="C21" s="172" t="s">
        <v>100</v>
      </c>
      <c r="D21" s="156" t="s">
        <v>101</v>
      </c>
      <c r="E21" s="172" t="s">
        <v>102</v>
      </c>
      <c r="F21" s="172" t="s">
        <v>103</v>
      </c>
      <c r="G21" s="172" t="s">
        <v>104</v>
      </c>
      <c r="H21" s="172" t="s">
        <v>105</v>
      </c>
      <c r="I21" s="172" t="s">
        <v>106</v>
      </c>
      <c r="J21" s="172" t="s">
        <v>107</v>
      </c>
      <c r="K21" s="172" t="s">
        <v>108</v>
      </c>
      <c r="L21" s="172" t="s">
        <v>109</v>
      </c>
      <c r="M21" s="172" t="s">
        <v>78</v>
      </c>
      <c r="N21" s="26"/>
    </row>
    <row r="22" spans="1:14" x14ac:dyDescent="0.2">
      <c r="A22" s="158" t="s">
        <v>19</v>
      </c>
      <c r="B22" s="79">
        <v>4734</v>
      </c>
      <c r="C22" s="79">
        <v>4708</v>
      </c>
      <c r="D22" s="79">
        <v>4703</v>
      </c>
      <c r="E22" s="79">
        <v>4890</v>
      </c>
      <c r="F22" s="117"/>
      <c r="G22" s="117"/>
      <c r="H22" s="117"/>
      <c r="I22" s="117"/>
      <c r="J22" s="117"/>
      <c r="K22" s="117"/>
      <c r="L22" s="117"/>
      <c r="M22" s="171"/>
      <c r="N22" s="26"/>
    </row>
    <row r="23" spans="1:14" ht="13.5" customHeight="1" x14ac:dyDescent="0.2">
      <c r="A23" s="140" t="s">
        <v>67</v>
      </c>
      <c r="B23" s="127">
        <f t="shared" ref="B23:M23" si="3">SUM(B22:B22)</f>
        <v>4734</v>
      </c>
      <c r="C23" s="127">
        <f t="shared" si="3"/>
        <v>4708</v>
      </c>
      <c r="D23" s="127">
        <f t="shared" ref="D23" si="4">SUM(D22:D22)</f>
        <v>4703</v>
      </c>
      <c r="E23" s="128">
        <f t="shared" si="3"/>
        <v>4890</v>
      </c>
      <c r="F23" s="128">
        <f t="shared" si="3"/>
        <v>0</v>
      </c>
      <c r="G23" s="128">
        <f t="shared" si="3"/>
        <v>0</v>
      </c>
      <c r="H23" s="128">
        <f>SUM(H22:H22)</f>
        <v>0</v>
      </c>
      <c r="I23" s="128">
        <f>SUM(I22:I22)</f>
        <v>0</v>
      </c>
      <c r="J23" s="128">
        <f>SUM(J22:J22)</f>
        <v>0</v>
      </c>
      <c r="K23" s="128">
        <f>SUM(K22:K22)</f>
        <v>0</v>
      </c>
      <c r="L23" s="128">
        <f>SUM(L22:L22)</f>
        <v>0</v>
      </c>
      <c r="M23" s="122">
        <f t="shared" si="3"/>
        <v>0</v>
      </c>
      <c r="N23" s="26"/>
    </row>
    <row r="24" spans="1:14" x14ac:dyDescent="0.2">
      <c r="N24" s="26"/>
    </row>
    <row r="25" spans="1:14" x14ac:dyDescent="0.2">
      <c r="N25" s="26"/>
    </row>
    <row r="26" spans="1:14" x14ac:dyDescent="0.2">
      <c r="A26" s="194" t="s">
        <v>22</v>
      </c>
      <c r="B26" s="206">
        <v>2019</v>
      </c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6"/>
    </row>
    <row r="27" spans="1:14" x14ac:dyDescent="0.2">
      <c r="A27" s="192"/>
      <c r="B27" s="172" t="s">
        <v>99</v>
      </c>
      <c r="C27" s="172" t="s">
        <v>100</v>
      </c>
      <c r="D27" s="156" t="s">
        <v>101</v>
      </c>
      <c r="E27" s="172" t="s">
        <v>102</v>
      </c>
      <c r="F27" s="172" t="s">
        <v>103</v>
      </c>
      <c r="G27" s="172" t="s">
        <v>104</v>
      </c>
      <c r="H27" s="172" t="s">
        <v>105</v>
      </c>
      <c r="I27" s="172" t="s">
        <v>106</v>
      </c>
      <c r="J27" s="172" t="s">
        <v>107</v>
      </c>
      <c r="K27" s="172" t="s">
        <v>108</v>
      </c>
      <c r="L27" s="172" t="s">
        <v>109</v>
      </c>
      <c r="M27" s="172" t="s">
        <v>78</v>
      </c>
      <c r="N27" s="26"/>
    </row>
    <row r="28" spans="1:14" x14ac:dyDescent="0.2">
      <c r="A28" s="114" t="s">
        <v>126</v>
      </c>
      <c r="B28" s="167">
        <v>2826</v>
      </c>
      <c r="C28" s="167">
        <v>2892</v>
      </c>
      <c r="D28" s="167">
        <v>2946</v>
      </c>
      <c r="E28" s="171">
        <v>3006</v>
      </c>
      <c r="F28" s="171"/>
      <c r="G28" s="171"/>
      <c r="H28" s="171"/>
      <c r="I28" s="171"/>
      <c r="J28" s="171"/>
      <c r="K28" s="171"/>
      <c r="L28" s="171"/>
      <c r="M28" s="171"/>
      <c r="N28" s="26"/>
    </row>
    <row r="29" spans="1:14" x14ac:dyDescent="0.2">
      <c r="A29" s="110" t="s">
        <v>127</v>
      </c>
      <c r="B29" s="112">
        <v>2956</v>
      </c>
      <c r="C29" s="112">
        <v>3032</v>
      </c>
      <c r="D29" s="112">
        <v>3033</v>
      </c>
      <c r="E29" s="113">
        <v>3068</v>
      </c>
      <c r="F29" s="113"/>
      <c r="G29" s="113"/>
      <c r="H29" s="113"/>
      <c r="I29" s="113"/>
      <c r="J29" s="113"/>
      <c r="K29" s="113"/>
      <c r="L29" s="113"/>
      <c r="M29" s="113"/>
      <c r="N29" s="26"/>
    </row>
    <row r="30" spans="1:14" ht="12.75" customHeight="1" x14ac:dyDescent="0.2">
      <c r="A30" s="114" t="s">
        <v>128</v>
      </c>
      <c r="B30" s="116">
        <v>28049</v>
      </c>
      <c r="C30" s="116">
        <v>28932</v>
      </c>
      <c r="D30" s="116">
        <v>28708</v>
      </c>
      <c r="E30" s="117">
        <v>28941</v>
      </c>
      <c r="F30" s="117"/>
      <c r="G30" s="117"/>
      <c r="H30" s="117"/>
      <c r="I30" s="117"/>
      <c r="J30" s="117"/>
      <c r="K30" s="117"/>
      <c r="L30" s="117"/>
      <c r="M30" s="117"/>
      <c r="N30" s="26"/>
    </row>
    <row r="31" spans="1:14" x14ac:dyDescent="0.2">
      <c r="A31" s="110" t="s">
        <v>122</v>
      </c>
      <c r="B31" s="112">
        <v>144758</v>
      </c>
      <c r="C31" s="112">
        <v>146570</v>
      </c>
      <c r="D31" s="112">
        <v>146966</v>
      </c>
      <c r="E31" s="113">
        <v>147843</v>
      </c>
      <c r="F31" s="113"/>
      <c r="G31" s="113"/>
      <c r="H31" s="113"/>
      <c r="I31" s="113"/>
      <c r="J31" s="113"/>
      <c r="K31" s="113"/>
      <c r="L31" s="113"/>
      <c r="M31" s="113"/>
      <c r="N31" s="26"/>
    </row>
    <row r="32" spans="1:14" ht="13.5" customHeight="1" x14ac:dyDescent="0.2">
      <c r="A32" s="140" t="s">
        <v>67</v>
      </c>
      <c r="B32" s="123">
        <f t="shared" ref="B32:M32" si="5">SUM(B28:B31)</f>
        <v>178589</v>
      </c>
      <c r="C32" s="123">
        <f t="shared" si="5"/>
        <v>181426</v>
      </c>
      <c r="D32" s="123">
        <f t="shared" ref="D32" si="6">SUM(D28:D31)</f>
        <v>181653</v>
      </c>
      <c r="E32" s="124">
        <f t="shared" si="5"/>
        <v>182858</v>
      </c>
      <c r="F32" s="124">
        <f t="shared" si="5"/>
        <v>0</v>
      </c>
      <c r="G32" s="124">
        <f t="shared" si="5"/>
        <v>0</v>
      </c>
      <c r="H32" s="124">
        <f>SUM(H28:H31)</f>
        <v>0</v>
      </c>
      <c r="I32" s="124">
        <f>SUM(I28:I31)</f>
        <v>0</v>
      </c>
      <c r="J32" s="124">
        <f>SUM(J28:J31)</f>
        <v>0</v>
      </c>
      <c r="K32" s="124">
        <f>SUM(K28:K31)</f>
        <v>0</v>
      </c>
      <c r="L32" s="124">
        <f>SUM(L28:L31)</f>
        <v>0</v>
      </c>
      <c r="M32" s="124">
        <f t="shared" si="5"/>
        <v>0</v>
      </c>
      <c r="N32" s="26"/>
    </row>
    <row r="33" spans="1:14" x14ac:dyDescent="0.2">
      <c r="N33" s="26"/>
    </row>
    <row r="34" spans="1:14" x14ac:dyDescent="0.2">
      <c r="N34" s="26"/>
    </row>
    <row r="35" spans="1:14" ht="11.25" customHeight="1" x14ac:dyDescent="0.2">
      <c r="A35" s="194" t="s">
        <v>26</v>
      </c>
      <c r="B35" s="191">
        <v>2019</v>
      </c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26"/>
    </row>
    <row r="36" spans="1:14" x14ac:dyDescent="0.2">
      <c r="A36" s="192"/>
      <c r="B36" s="172" t="s">
        <v>99</v>
      </c>
      <c r="C36" s="172" t="s">
        <v>100</v>
      </c>
      <c r="D36" s="172" t="s">
        <v>101</v>
      </c>
      <c r="E36" s="172" t="s">
        <v>102</v>
      </c>
      <c r="F36" s="172" t="s">
        <v>103</v>
      </c>
      <c r="G36" s="172" t="s">
        <v>104</v>
      </c>
      <c r="H36" s="172" t="s">
        <v>105</v>
      </c>
      <c r="I36" s="172" t="s">
        <v>106</v>
      </c>
      <c r="J36" s="172" t="s">
        <v>107</v>
      </c>
      <c r="K36" s="172" t="s">
        <v>108</v>
      </c>
      <c r="L36" s="172" t="s">
        <v>109</v>
      </c>
      <c r="M36" s="169" t="s">
        <v>78</v>
      </c>
      <c r="N36" s="26"/>
    </row>
    <row r="37" spans="1:14" x14ac:dyDescent="0.2">
      <c r="A37" s="114" t="s">
        <v>129</v>
      </c>
      <c r="B37" s="116">
        <v>465</v>
      </c>
      <c r="C37" s="116">
        <v>476</v>
      </c>
      <c r="D37" s="116">
        <v>496</v>
      </c>
      <c r="E37" s="117">
        <v>477</v>
      </c>
      <c r="F37" s="117"/>
      <c r="G37" s="117"/>
      <c r="H37" s="117"/>
      <c r="I37" s="117"/>
      <c r="J37" s="117"/>
      <c r="K37" s="117"/>
      <c r="L37" s="117"/>
      <c r="M37" s="117"/>
      <c r="N37" s="26"/>
    </row>
    <row r="38" spans="1:14" x14ac:dyDescent="0.2">
      <c r="A38" s="114" t="s">
        <v>130</v>
      </c>
      <c r="B38" s="164">
        <v>33</v>
      </c>
      <c r="C38" s="164">
        <v>31</v>
      </c>
      <c r="D38" s="164">
        <v>22</v>
      </c>
      <c r="E38" s="165">
        <v>25</v>
      </c>
      <c r="F38" s="165"/>
      <c r="G38" s="165"/>
      <c r="H38" s="165"/>
      <c r="I38" s="165"/>
      <c r="J38" s="165"/>
      <c r="K38" s="165"/>
      <c r="L38" s="165"/>
      <c r="M38" s="165"/>
      <c r="N38" s="26"/>
    </row>
    <row r="39" spans="1:14" ht="22.5" x14ac:dyDescent="0.2">
      <c r="A39" s="114" t="s">
        <v>131</v>
      </c>
      <c r="B39" s="164">
        <v>1987</v>
      </c>
      <c r="C39" s="164">
        <v>1935</v>
      </c>
      <c r="D39" s="164">
        <v>1813</v>
      </c>
      <c r="E39" s="165">
        <v>1871</v>
      </c>
      <c r="F39" s="165"/>
      <c r="G39" s="165"/>
      <c r="H39" s="165"/>
      <c r="I39" s="165"/>
      <c r="J39" s="165"/>
      <c r="K39" s="165"/>
      <c r="L39" s="165"/>
      <c r="M39" s="165"/>
      <c r="N39" s="26"/>
    </row>
    <row r="40" spans="1:14" ht="22.5" x14ac:dyDescent="0.2">
      <c r="A40" s="110" t="s">
        <v>132</v>
      </c>
      <c r="B40" s="112">
        <v>507</v>
      </c>
      <c r="C40" s="112">
        <v>514</v>
      </c>
      <c r="D40" s="112">
        <v>523</v>
      </c>
      <c r="E40" s="113">
        <v>504</v>
      </c>
      <c r="F40" s="113"/>
      <c r="G40" s="113"/>
      <c r="H40" s="113"/>
      <c r="I40" s="113"/>
      <c r="J40" s="113"/>
      <c r="K40" s="113"/>
      <c r="L40" s="113"/>
      <c r="M40" s="113"/>
      <c r="N40" s="26"/>
    </row>
    <row r="41" spans="1:14" x14ac:dyDescent="0.2">
      <c r="A41" s="114" t="s">
        <v>133</v>
      </c>
      <c r="B41" s="116">
        <v>910</v>
      </c>
      <c r="C41" s="116">
        <v>918</v>
      </c>
      <c r="D41" s="116">
        <v>959</v>
      </c>
      <c r="E41" s="117">
        <v>963</v>
      </c>
      <c r="F41" s="117"/>
      <c r="G41" s="117"/>
      <c r="H41" s="117"/>
      <c r="I41" s="117"/>
      <c r="J41" s="117"/>
      <c r="K41" s="117"/>
      <c r="L41" s="117"/>
      <c r="M41" s="117"/>
      <c r="N41" s="26"/>
    </row>
    <row r="42" spans="1:14" x14ac:dyDescent="0.2">
      <c r="A42" s="110" t="s">
        <v>134</v>
      </c>
      <c r="B42" s="112">
        <v>2037</v>
      </c>
      <c r="C42" s="112">
        <v>2107</v>
      </c>
      <c r="D42" s="112">
        <v>2022</v>
      </c>
      <c r="E42" s="113">
        <v>2019</v>
      </c>
      <c r="F42" s="113"/>
      <c r="G42" s="113"/>
      <c r="H42" s="113"/>
      <c r="I42" s="113"/>
      <c r="J42" s="113"/>
      <c r="K42" s="113"/>
      <c r="L42" s="113"/>
      <c r="M42" s="113"/>
      <c r="N42" s="26"/>
    </row>
    <row r="43" spans="1:14" ht="13.5" customHeight="1" x14ac:dyDescent="0.2">
      <c r="A43" s="140" t="s">
        <v>67</v>
      </c>
      <c r="B43" s="123">
        <f t="shared" ref="B43:M43" si="7">SUM(B37:B42)</f>
        <v>5939</v>
      </c>
      <c r="C43" s="123">
        <f t="shared" si="7"/>
        <v>5981</v>
      </c>
      <c r="D43" s="123">
        <f t="shared" ref="D43" si="8">SUM(D37:D42)</f>
        <v>5835</v>
      </c>
      <c r="E43" s="124">
        <f t="shared" si="7"/>
        <v>5859</v>
      </c>
      <c r="F43" s="124">
        <f t="shared" si="7"/>
        <v>0</v>
      </c>
      <c r="G43" s="124">
        <f t="shared" si="7"/>
        <v>0</v>
      </c>
      <c r="H43" s="124">
        <f>SUM(H37:H42)</f>
        <v>0</v>
      </c>
      <c r="I43" s="124">
        <f>SUM(I37:I42)</f>
        <v>0</v>
      </c>
      <c r="J43" s="124">
        <f>SUM(J37:J42)</f>
        <v>0</v>
      </c>
      <c r="K43" s="124">
        <f>SUM(K37:K42)</f>
        <v>0</v>
      </c>
      <c r="L43" s="124">
        <f>SUM(L37:L42)</f>
        <v>0</v>
      </c>
      <c r="M43" s="124">
        <f t="shared" si="7"/>
        <v>0</v>
      </c>
      <c r="N43" s="26"/>
    </row>
    <row r="44" spans="1:14" s="36" customFormat="1" ht="13.5" customHeight="1" x14ac:dyDescent="0.2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</row>
    <row r="45" spans="1:14" s="36" customFormat="1" ht="13.5" customHeight="1" x14ac:dyDescent="0.2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5"/>
    </row>
    <row r="46" spans="1:14" ht="20.25" x14ac:dyDescent="0.2">
      <c r="A46" s="57" t="s">
        <v>81</v>
      </c>
      <c r="C46" s="57"/>
      <c r="D46" s="57"/>
    </row>
    <row r="47" spans="1:14" ht="11.25" customHeight="1" x14ac:dyDescent="0.2">
      <c r="A47" s="188" t="s">
        <v>72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26"/>
    </row>
    <row r="48" spans="1:14" ht="12.75" x14ac:dyDescent="0.2">
      <c r="A48" s="100" t="s">
        <v>70</v>
      </c>
      <c r="B48" s="100"/>
      <c r="C48" s="100"/>
      <c r="D48" s="134"/>
      <c r="E48" s="100"/>
      <c r="F48" s="100"/>
      <c r="G48" s="100"/>
      <c r="H48" s="100"/>
      <c r="I48" s="100"/>
      <c r="J48" s="100"/>
      <c r="K48" s="100"/>
      <c r="L48" s="100"/>
      <c r="M48" s="100"/>
      <c r="N48" s="26"/>
    </row>
    <row r="49" spans="1:14" ht="12.75" x14ac:dyDescent="0.2">
      <c r="A49" s="188" t="s">
        <v>69</v>
      </c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26"/>
    </row>
    <row r="50" spans="1:14" ht="12.75" x14ac:dyDescent="0.2">
      <c r="A50" s="188">
        <v>2019</v>
      </c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26"/>
    </row>
    <row r="51" spans="1:14" ht="6" customHeight="1" x14ac:dyDescent="0.2">
      <c r="A51" s="207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6"/>
    </row>
    <row r="52" spans="1:14" s="31" customFormat="1" ht="6" customHeight="1" x14ac:dyDescent="0.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1:14" x14ac:dyDescent="0.2">
      <c r="A53" s="193" t="s">
        <v>33</v>
      </c>
      <c r="B53" s="205">
        <v>2019</v>
      </c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6"/>
    </row>
    <row r="54" spans="1:14" x14ac:dyDescent="0.2">
      <c r="A54" s="192"/>
      <c r="B54" s="169" t="s">
        <v>99</v>
      </c>
      <c r="C54" s="169" t="s">
        <v>100</v>
      </c>
      <c r="D54" s="172" t="s">
        <v>101</v>
      </c>
      <c r="E54" s="169" t="s">
        <v>102</v>
      </c>
      <c r="F54" s="169" t="s">
        <v>103</v>
      </c>
      <c r="G54" s="169" t="s">
        <v>104</v>
      </c>
      <c r="H54" s="169" t="s">
        <v>105</v>
      </c>
      <c r="I54" s="169" t="s">
        <v>106</v>
      </c>
      <c r="J54" s="169" t="s">
        <v>107</v>
      </c>
      <c r="K54" s="169" t="s">
        <v>108</v>
      </c>
      <c r="L54" s="169" t="s">
        <v>109</v>
      </c>
      <c r="M54" s="169" t="s">
        <v>78</v>
      </c>
      <c r="N54" s="26"/>
    </row>
    <row r="55" spans="1:14" x14ac:dyDescent="0.2">
      <c r="A55" s="114" t="s">
        <v>33</v>
      </c>
      <c r="B55" s="116">
        <v>30011</v>
      </c>
      <c r="C55" s="116">
        <v>29978</v>
      </c>
      <c r="D55" s="116">
        <v>30085</v>
      </c>
      <c r="E55" s="117">
        <v>30394</v>
      </c>
      <c r="F55" s="117"/>
      <c r="G55" s="117"/>
      <c r="H55" s="117"/>
      <c r="I55" s="117"/>
      <c r="J55" s="117"/>
      <c r="K55" s="117"/>
      <c r="L55" s="117"/>
      <c r="M55" s="171"/>
      <c r="N55" s="26"/>
    </row>
    <row r="56" spans="1:14" ht="13.5" customHeight="1" x14ac:dyDescent="0.2">
      <c r="A56" s="126" t="s">
        <v>67</v>
      </c>
      <c r="B56" s="127">
        <f t="shared" ref="B56:M56" si="9">SUM(B55:B55)</f>
        <v>30011</v>
      </c>
      <c r="C56" s="127">
        <f t="shared" si="9"/>
        <v>29978</v>
      </c>
      <c r="D56" s="127">
        <f t="shared" ref="D56" si="10">SUM(D55:D55)</f>
        <v>30085</v>
      </c>
      <c r="E56" s="128">
        <f t="shared" si="9"/>
        <v>30394</v>
      </c>
      <c r="F56" s="128">
        <f t="shared" si="9"/>
        <v>0</v>
      </c>
      <c r="G56" s="128">
        <f t="shared" si="9"/>
        <v>0</v>
      </c>
      <c r="H56" s="128">
        <f>SUM(H55:H55)</f>
        <v>0</v>
      </c>
      <c r="I56" s="128">
        <f>SUM(I55:I55)</f>
        <v>0</v>
      </c>
      <c r="J56" s="128">
        <f>SUM(J55:J55)</f>
        <v>0</v>
      </c>
      <c r="K56" s="128">
        <f>SUM(K55:K55)</f>
        <v>0</v>
      </c>
      <c r="L56" s="128">
        <f>SUM(L55:L55)</f>
        <v>0</v>
      </c>
      <c r="M56" s="122">
        <f t="shared" si="9"/>
        <v>0</v>
      </c>
      <c r="N56" s="26"/>
    </row>
    <row r="58" spans="1:14" x14ac:dyDescent="0.2">
      <c r="A58" s="194" t="s">
        <v>34</v>
      </c>
      <c r="B58" s="191">
        <v>2019</v>
      </c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26"/>
    </row>
    <row r="59" spans="1:14" x14ac:dyDescent="0.2">
      <c r="A59" s="192"/>
      <c r="B59" s="169" t="s">
        <v>99</v>
      </c>
      <c r="C59" s="169" t="s">
        <v>100</v>
      </c>
      <c r="D59" s="172" t="s">
        <v>101</v>
      </c>
      <c r="E59" s="169" t="s">
        <v>102</v>
      </c>
      <c r="F59" s="169" t="s">
        <v>103</v>
      </c>
      <c r="G59" s="169" t="s">
        <v>104</v>
      </c>
      <c r="H59" s="169" t="s">
        <v>105</v>
      </c>
      <c r="I59" s="169" t="s">
        <v>106</v>
      </c>
      <c r="J59" s="169" t="s">
        <v>107</v>
      </c>
      <c r="K59" s="169" t="s">
        <v>108</v>
      </c>
      <c r="L59" s="169" t="s">
        <v>109</v>
      </c>
      <c r="M59" s="169" t="s">
        <v>78</v>
      </c>
      <c r="N59" s="26"/>
    </row>
    <row r="60" spans="1:14" x14ac:dyDescent="0.2">
      <c r="A60" s="114" t="s">
        <v>135</v>
      </c>
      <c r="B60" s="116">
        <v>48619</v>
      </c>
      <c r="C60" s="116">
        <v>49183</v>
      </c>
      <c r="D60" s="116">
        <v>49472</v>
      </c>
      <c r="E60" s="117">
        <v>49759</v>
      </c>
      <c r="F60" s="117"/>
      <c r="G60" s="117"/>
      <c r="H60" s="117"/>
      <c r="I60" s="117"/>
      <c r="J60" s="117"/>
      <c r="K60" s="117"/>
      <c r="L60" s="117"/>
      <c r="M60" s="117"/>
      <c r="N60" s="26"/>
    </row>
    <row r="61" spans="1:14" x14ac:dyDescent="0.2">
      <c r="A61" s="81" t="s">
        <v>136</v>
      </c>
      <c r="B61" s="142">
        <v>2789</v>
      </c>
      <c r="C61" s="142">
        <v>2741</v>
      </c>
      <c r="D61" s="116">
        <v>2770</v>
      </c>
      <c r="E61" s="82">
        <v>2826</v>
      </c>
      <c r="F61" s="82"/>
      <c r="G61" s="82"/>
      <c r="H61" s="82"/>
      <c r="I61" s="82"/>
      <c r="J61" s="82"/>
      <c r="K61" s="82"/>
      <c r="L61" s="82"/>
      <c r="M61" s="82"/>
      <c r="N61" s="26"/>
    </row>
    <row r="62" spans="1:14" ht="13.5" customHeight="1" x14ac:dyDescent="0.2">
      <c r="A62" s="126" t="s">
        <v>67</v>
      </c>
      <c r="B62" s="127">
        <f t="shared" ref="B62:M62" si="11">SUM(B60:B61)</f>
        <v>51408</v>
      </c>
      <c r="C62" s="127">
        <f t="shared" si="11"/>
        <v>51924</v>
      </c>
      <c r="D62" s="123">
        <f t="shared" ref="D62" si="12">SUM(D60:D61)</f>
        <v>52242</v>
      </c>
      <c r="E62" s="128">
        <f t="shared" si="11"/>
        <v>52585</v>
      </c>
      <c r="F62" s="128">
        <f t="shared" si="11"/>
        <v>0</v>
      </c>
      <c r="G62" s="128">
        <f t="shared" si="11"/>
        <v>0</v>
      </c>
      <c r="H62" s="128">
        <f>SUM(H60:H61)</f>
        <v>0</v>
      </c>
      <c r="I62" s="128">
        <f>SUM(I60:I61)</f>
        <v>0</v>
      </c>
      <c r="J62" s="128">
        <f>SUM(J60:J61)</f>
        <v>0</v>
      </c>
      <c r="K62" s="128">
        <f>SUM(K60:K61)</f>
        <v>0</v>
      </c>
      <c r="L62" s="128">
        <f>SUM(L60:L61)</f>
        <v>0</v>
      </c>
      <c r="M62" s="128">
        <f t="shared" si="11"/>
        <v>0</v>
      </c>
      <c r="N62" s="26"/>
    </row>
    <row r="64" spans="1:14" x14ac:dyDescent="0.2">
      <c r="A64" s="194" t="s">
        <v>37</v>
      </c>
      <c r="B64" s="191">
        <v>2019</v>
      </c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26"/>
    </row>
    <row r="65" spans="1:14" x14ac:dyDescent="0.2">
      <c r="A65" s="192"/>
      <c r="B65" s="169" t="s">
        <v>99</v>
      </c>
      <c r="C65" s="169" t="s">
        <v>100</v>
      </c>
      <c r="D65" s="172" t="s">
        <v>100</v>
      </c>
      <c r="E65" s="169" t="s">
        <v>102</v>
      </c>
      <c r="F65" s="169" t="s">
        <v>103</v>
      </c>
      <c r="G65" s="169" t="s">
        <v>104</v>
      </c>
      <c r="H65" s="169" t="s">
        <v>105</v>
      </c>
      <c r="I65" s="169" t="s">
        <v>106</v>
      </c>
      <c r="J65" s="169" t="s">
        <v>107</v>
      </c>
      <c r="K65" s="169" t="s">
        <v>108</v>
      </c>
      <c r="L65" s="169" t="s">
        <v>109</v>
      </c>
      <c r="M65" s="169" t="s">
        <v>78</v>
      </c>
      <c r="N65" s="26"/>
    </row>
    <row r="66" spans="1:14" x14ac:dyDescent="0.2">
      <c r="A66" s="114" t="s">
        <v>137</v>
      </c>
      <c r="B66" s="116">
        <v>510</v>
      </c>
      <c r="C66" s="116">
        <v>505</v>
      </c>
      <c r="D66" s="116">
        <v>506</v>
      </c>
      <c r="E66" s="117">
        <v>543</v>
      </c>
      <c r="F66" s="117"/>
      <c r="G66" s="117"/>
      <c r="H66" s="117"/>
      <c r="I66" s="117"/>
      <c r="J66" s="117"/>
      <c r="K66" s="117"/>
      <c r="L66" s="117"/>
      <c r="M66" s="117"/>
      <c r="N66" s="26"/>
    </row>
    <row r="67" spans="1:14" x14ac:dyDescent="0.2">
      <c r="A67" s="110" t="s">
        <v>138</v>
      </c>
      <c r="B67" s="112">
        <v>39</v>
      </c>
      <c r="C67" s="112">
        <v>39</v>
      </c>
      <c r="D67" s="112">
        <v>39</v>
      </c>
      <c r="E67" s="113">
        <v>40</v>
      </c>
      <c r="F67" s="113"/>
      <c r="G67" s="113"/>
      <c r="H67" s="113"/>
      <c r="I67" s="113"/>
      <c r="J67" s="113"/>
      <c r="K67" s="113"/>
      <c r="L67" s="113"/>
      <c r="M67" s="113"/>
      <c r="N67" s="26"/>
    </row>
    <row r="68" spans="1:14" x14ac:dyDescent="0.2">
      <c r="A68" s="114" t="s">
        <v>139</v>
      </c>
      <c r="B68" s="116">
        <v>29</v>
      </c>
      <c r="C68" s="116">
        <v>31</v>
      </c>
      <c r="D68" s="116">
        <v>29</v>
      </c>
      <c r="E68" s="117">
        <v>29</v>
      </c>
      <c r="F68" s="117"/>
      <c r="G68" s="117"/>
      <c r="H68" s="117"/>
      <c r="I68" s="117"/>
      <c r="J68" s="117"/>
      <c r="K68" s="117"/>
      <c r="L68" s="117"/>
      <c r="M68" s="117"/>
      <c r="N68" s="26"/>
    </row>
    <row r="69" spans="1:14" x14ac:dyDescent="0.2">
      <c r="A69" s="110" t="s">
        <v>140</v>
      </c>
      <c r="B69" s="112">
        <v>2227</v>
      </c>
      <c r="C69" s="112">
        <v>2276</v>
      </c>
      <c r="D69" s="112">
        <v>2262</v>
      </c>
      <c r="E69" s="113">
        <v>2269</v>
      </c>
      <c r="F69" s="113"/>
      <c r="G69" s="113"/>
      <c r="H69" s="113"/>
      <c r="I69" s="113"/>
      <c r="J69" s="113"/>
      <c r="K69" s="113"/>
      <c r="L69" s="113"/>
      <c r="M69" s="113"/>
      <c r="N69" s="26"/>
    </row>
    <row r="70" spans="1:14" x14ac:dyDescent="0.2">
      <c r="A70" s="114" t="s">
        <v>141</v>
      </c>
      <c r="B70" s="116">
        <v>6254</v>
      </c>
      <c r="C70" s="116">
        <v>6314</v>
      </c>
      <c r="D70" s="116">
        <v>6371</v>
      </c>
      <c r="E70" s="117">
        <v>6637</v>
      </c>
      <c r="F70" s="117"/>
      <c r="G70" s="117"/>
      <c r="H70" s="117"/>
      <c r="I70" s="117"/>
      <c r="J70" s="117"/>
      <c r="K70" s="117"/>
      <c r="L70" s="117"/>
      <c r="M70" s="117"/>
      <c r="N70" s="26"/>
    </row>
    <row r="71" spans="1:14" x14ac:dyDescent="0.2">
      <c r="A71" s="110" t="s">
        <v>142</v>
      </c>
      <c r="B71" s="112">
        <v>8893</v>
      </c>
      <c r="C71" s="112">
        <v>9062</v>
      </c>
      <c r="D71" s="112">
        <v>9236</v>
      </c>
      <c r="E71" s="113">
        <v>9253</v>
      </c>
      <c r="F71" s="113"/>
      <c r="G71" s="113"/>
      <c r="H71" s="113"/>
      <c r="I71" s="113"/>
      <c r="J71" s="113"/>
      <c r="K71" s="113"/>
      <c r="L71" s="113"/>
      <c r="M71" s="113"/>
      <c r="N71" s="26"/>
    </row>
    <row r="72" spans="1:14" ht="13.5" customHeight="1" x14ac:dyDescent="0.2">
      <c r="A72" s="140" t="s">
        <v>67</v>
      </c>
      <c r="B72" s="123">
        <f t="shared" ref="B72:M72" si="13">SUM(B66:B71)</f>
        <v>17952</v>
      </c>
      <c r="C72" s="123">
        <f t="shared" si="13"/>
        <v>18227</v>
      </c>
      <c r="D72" s="123">
        <f t="shared" ref="D72" si="14">SUM(D66:D71)</f>
        <v>18443</v>
      </c>
      <c r="E72" s="124">
        <f t="shared" si="13"/>
        <v>18771</v>
      </c>
      <c r="F72" s="124">
        <f t="shared" si="13"/>
        <v>0</v>
      </c>
      <c r="G72" s="124">
        <f t="shared" si="13"/>
        <v>0</v>
      </c>
      <c r="H72" s="124">
        <f>SUM(H66:H71)</f>
        <v>0</v>
      </c>
      <c r="I72" s="124">
        <f>SUM(I66:I71)</f>
        <v>0</v>
      </c>
      <c r="J72" s="124">
        <f>SUM(J66:J71)</f>
        <v>0</v>
      </c>
      <c r="K72" s="124">
        <f>SUM(K66:K71)</f>
        <v>0</v>
      </c>
      <c r="L72" s="124">
        <f>SUM(L66:L71)</f>
        <v>0</v>
      </c>
      <c r="M72" s="124">
        <f t="shared" si="13"/>
        <v>0</v>
      </c>
      <c r="N72" s="26"/>
    </row>
    <row r="74" spans="1:14" x14ac:dyDescent="0.2">
      <c r="A74" s="193" t="s">
        <v>44</v>
      </c>
      <c r="B74" s="205">
        <v>2019</v>
      </c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6"/>
    </row>
    <row r="75" spans="1:14" x14ac:dyDescent="0.2">
      <c r="A75" s="194"/>
      <c r="B75" s="169" t="s">
        <v>99</v>
      </c>
      <c r="C75" s="169" t="s">
        <v>100</v>
      </c>
      <c r="D75" s="156" t="s">
        <v>101</v>
      </c>
      <c r="E75" s="169" t="s">
        <v>102</v>
      </c>
      <c r="F75" s="169" t="s">
        <v>103</v>
      </c>
      <c r="G75" s="169" t="s">
        <v>104</v>
      </c>
      <c r="H75" s="169" t="s">
        <v>105</v>
      </c>
      <c r="I75" s="169" t="s">
        <v>106</v>
      </c>
      <c r="J75" s="169" t="s">
        <v>107</v>
      </c>
      <c r="K75" s="169" t="s">
        <v>108</v>
      </c>
      <c r="L75" s="169" t="s">
        <v>109</v>
      </c>
      <c r="M75" s="169" t="s">
        <v>78</v>
      </c>
      <c r="N75" s="26"/>
    </row>
    <row r="76" spans="1:14" x14ac:dyDescent="0.2">
      <c r="A76" s="176" t="s">
        <v>143</v>
      </c>
      <c r="B76" s="167">
        <v>5</v>
      </c>
      <c r="C76" s="167">
        <v>5</v>
      </c>
      <c r="D76" s="167">
        <v>5</v>
      </c>
      <c r="E76" s="171">
        <v>5</v>
      </c>
      <c r="F76" s="171"/>
      <c r="G76" s="171"/>
      <c r="H76" s="171"/>
      <c r="I76" s="171"/>
      <c r="J76" s="171"/>
      <c r="K76" s="171"/>
      <c r="L76" s="171"/>
      <c r="M76" s="171"/>
      <c r="N76" s="26"/>
    </row>
    <row r="77" spans="1:14" x14ac:dyDescent="0.2">
      <c r="A77" s="110" t="s">
        <v>144</v>
      </c>
      <c r="B77" s="112">
        <v>2490</v>
      </c>
      <c r="C77" s="112">
        <v>2518</v>
      </c>
      <c r="D77" s="112">
        <v>2582</v>
      </c>
      <c r="E77" s="113">
        <v>2663</v>
      </c>
      <c r="F77" s="113"/>
      <c r="G77" s="113"/>
      <c r="H77" s="113"/>
      <c r="I77" s="113"/>
      <c r="J77" s="113"/>
      <c r="K77" s="113"/>
      <c r="L77" s="113"/>
      <c r="M77" s="113"/>
      <c r="N77" s="26"/>
    </row>
    <row r="78" spans="1:14" x14ac:dyDescent="0.2">
      <c r="A78" s="114" t="s">
        <v>145</v>
      </c>
      <c r="B78" s="116">
        <v>14658</v>
      </c>
      <c r="C78" s="116">
        <v>14337</v>
      </c>
      <c r="D78" s="116">
        <v>13496</v>
      </c>
      <c r="E78" s="117">
        <v>13514</v>
      </c>
      <c r="F78" s="117"/>
      <c r="G78" s="117"/>
      <c r="H78" s="117"/>
      <c r="I78" s="117"/>
      <c r="J78" s="117"/>
      <c r="K78" s="117"/>
      <c r="L78" s="117"/>
      <c r="M78" s="117"/>
      <c r="N78" s="26"/>
    </row>
    <row r="79" spans="1:14" x14ac:dyDescent="0.2">
      <c r="A79" s="110" t="s">
        <v>146</v>
      </c>
      <c r="B79" s="112">
        <v>5198</v>
      </c>
      <c r="C79" s="112">
        <v>5468</v>
      </c>
      <c r="D79" s="112">
        <v>5321</v>
      </c>
      <c r="E79" s="70">
        <v>5533</v>
      </c>
      <c r="F79" s="70"/>
      <c r="G79" s="70"/>
      <c r="H79" s="70"/>
      <c r="I79" s="70"/>
      <c r="J79" s="70"/>
      <c r="K79" s="70"/>
      <c r="L79" s="70"/>
      <c r="M79" s="70"/>
      <c r="N79" s="26"/>
    </row>
    <row r="80" spans="1:14" x14ac:dyDescent="0.2">
      <c r="A80" s="114" t="s">
        <v>147</v>
      </c>
      <c r="B80" s="116">
        <v>1467</v>
      </c>
      <c r="C80" s="116">
        <v>1496</v>
      </c>
      <c r="D80" s="116">
        <v>1504</v>
      </c>
      <c r="E80" s="117">
        <v>1489</v>
      </c>
      <c r="F80" s="117"/>
      <c r="G80" s="117"/>
      <c r="H80" s="117"/>
      <c r="I80" s="117"/>
      <c r="J80" s="117"/>
      <c r="K80" s="117"/>
      <c r="L80" s="117"/>
      <c r="M80" s="117"/>
      <c r="N80" s="26"/>
    </row>
    <row r="81" spans="1:14" x14ac:dyDescent="0.2">
      <c r="A81" s="162" t="s">
        <v>148</v>
      </c>
      <c r="B81" s="164">
        <v>1285</v>
      </c>
      <c r="C81" s="164">
        <v>1298</v>
      </c>
      <c r="D81" s="164">
        <v>1234</v>
      </c>
      <c r="E81" s="165">
        <v>1303</v>
      </c>
      <c r="F81" s="165"/>
      <c r="G81" s="165"/>
      <c r="H81" s="165"/>
      <c r="I81" s="165"/>
      <c r="J81" s="165"/>
      <c r="K81" s="165"/>
      <c r="L81" s="165"/>
      <c r="M81" s="165"/>
      <c r="N81" s="26"/>
    </row>
    <row r="82" spans="1:14" x14ac:dyDescent="0.2">
      <c r="A82" s="110" t="s">
        <v>149</v>
      </c>
      <c r="B82" s="112">
        <v>1590</v>
      </c>
      <c r="C82" s="112">
        <v>1816</v>
      </c>
      <c r="D82" s="112">
        <v>2250</v>
      </c>
      <c r="E82" s="113">
        <v>1928</v>
      </c>
      <c r="F82" s="113"/>
      <c r="G82" s="113"/>
      <c r="H82" s="113"/>
      <c r="I82" s="113"/>
      <c r="J82" s="113"/>
      <c r="K82" s="113"/>
      <c r="L82" s="113"/>
      <c r="M82" s="113"/>
      <c r="N82" s="26"/>
    </row>
    <row r="83" spans="1:14" x14ac:dyDescent="0.2">
      <c r="A83" s="114" t="s">
        <v>150</v>
      </c>
      <c r="B83" s="116">
        <v>2373</v>
      </c>
      <c r="C83" s="116">
        <v>2402</v>
      </c>
      <c r="D83" s="116">
        <v>2410</v>
      </c>
      <c r="E83" s="117">
        <v>2379</v>
      </c>
      <c r="F83" s="117"/>
      <c r="G83" s="117"/>
      <c r="H83" s="117"/>
      <c r="I83" s="117"/>
      <c r="J83" s="117"/>
      <c r="K83" s="117"/>
      <c r="L83" s="117"/>
      <c r="M83" s="117"/>
      <c r="N83" s="26"/>
    </row>
    <row r="84" spans="1:14" ht="22.5" x14ac:dyDescent="0.2">
      <c r="A84" s="114" t="s">
        <v>151</v>
      </c>
      <c r="B84" s="116">
        <v>13817</v>
      </c>
      <c r="C84" s="116">
        <v>13791</v>
      </c>
      <c r="D84" s="116">
        <v>14433</v>
      </c>
      <c r="E84" s="117">
        <v>14417</v>
      </c>
      <c r="F84" s="117"/>
      <c r="G84" s="117"/>
      <c r="H84" s="117"/>
      <c r="I84" s="117"/>
      <c r="J84" s="117"/>
      <c r="K84" s="117"/>
      <c r="L84" s="117"/>
      <c r="M84" s="117"/>
      <c r="N84" s="26"/>
    </row>
    <row r="85" spans="1:14" x14ac:dyDescent="0.2">
      <c r="A85" s="162" t="s">
        <v>152</v>
      </c>
      <c r="B85" s="164">
        <v>120</v>
      </c>
      <c r="C85" s="164">
        <v>121</v>
      </c>
      <c r="D85" s="164">
        <v>124</v>
      </c>
      <c r="E85" s="165">
        <v>121</v>
      </c>
      <c r="F85" s="165"/>
      <c r="G85" s="165"/>
      <c r="H85" s="165"/>
      <c r="I85" s="165"/>
      <c r="J85" s="165"/>
      <c r="K85" s="165"/>
      <c r="L85" s="165"/>
      <c r="M85" s="165"/>
      <c r="N85" s="26"/>
    </row>
    <row r="86" spans="1:14" x14ac:dyDescent="0.2">
      <c r="A86" s="110" t="s">
        <v>153</v>
      </c>
      <c r="B86" s="112">
        <v>253</v>
      </c>
      <c r="C86" s="112">
        <v>319</v>
      </c>
      <c r="D86" s="112">
        <v>336</v>
      </c>
      <c r="E86" s="113">
        <v>357</v>
      </c>
      <c r="F86" s="113"/>
      <c r="G86" s="113"/>
      <c r="H86" s="113"/>
      <c r="I86" s="113"/>
      <c r="J86" s="113"/>
      <c r="K86" s="113"/>
      <c r="L86" s="113"/>
      <c r="M86" s="113"/>
      <c r="N86" s="26"/>
    </row>
    <row r="87" spans="1:14" x14ac:dyDescent="0.2">
      <c r="A87" s="114" t="s">
        <v>154</v>
      </c>
      <c r="B87" s="116">
        <v>1443</v>
      </c>
      <c r="C87" s="116">
        <v>1534</v>
      </c>
      <c r="D87" s="116">
        <v>1573</v>
      </c>
      <c r="E87" s="117">
        <v>1538</v>
      </c>
      <c r="F87" s="117"/>
      <c r="G87" s="117"/>
      <c r="H87" s="117"/>
      <c r="I87" s="117"/>
      <c r="J87" s="117"/>
      <c r="K87" s="117"/>
      <c r="L87" s="117"/>
      <c r="M87" s="117"/>
      <c r="N87" s="26"/>
    </row>
    <row r="88" spans="1:14" ht="22.5" x14ac:dyDescent="0.2">
      <c r="A88" s="114" t="s">
        <v>155</v>
      </c>
      <c r="B88" s="116">
        <v>850</v>
      </c>
      <c r="C88" s="116">
        <v>836</v>
      </c>
      <c r="D88" s="116">
        <v>847</v>
      </c>
      <c r="E88" s="117">
        <v>863</v>
      </c>
      <c r="F88" s="117"/>
      <c r="G88" s="117"/>
      <c r="H88" s="117"/>
      <c r="I88" s="117"/>
      <c r="J88" s="117"/>
      <c r="K88" s="117"/>
      <c r="L88" s="117"/>
      <c r="M88" s="117"/>
      <c r="N88" s="26"/>
    </row>
    <row r="89" spans="1:14" ht="22.5" x14ac:dyDescent="0.2">
      <c r="A89" s="162" t="s">
        <v>156</v>
      </c>
      <c r="B89" s="164">
        <v>408</v>
      </c>
      <c r="C89" s="164">
        <v>408</v>
      </c>
      <c r="D89" s="164">
        <v>434</v>
      </c>
      <c r="E89" s="165">
        <v>448</v>
      </c>
      <c r="F89" s="165"/>
      <c r="G89" s="165"/>
      <c r="H89" s="165"/>
      <c r="I89" s="165"/>
      <c r="J89" s="165"/>
      <c r="K89" s="165"/>
      <c r="L89" s="165"/>
      <c r="M89" s="165"/>
      <c r="N89" s="26"/>
    </row>
    <row r="90" spans="1:14" ht="13.5" customHeight="1" x14ac:dyDescent="0.2">
      <c r="A90" s="140" t="s">
        <v>67</v>
      </c>
      <c r="B90" s="123">
        <f t="shared" ref="B90:M90" si="15">SUM(B76:B89)</f>
        <v>45957</v>
      </c>
      <c r="C90" s="123">
        <f t="shared" si="15"/>
        <v>46349</v>
      </c>
      <c r="D90" s="123">
        <f t="shared" ref="D90" si="16">SUM(D76:D89)</f>
        <v>46549</v>
      </c>
      <c r="E90" s="124">
        <f t="shared" si="15"/>
        <v>46558</v>
      </c>
      <c r="F90" s="124">
        <f t="shared" si="15"/>
        <v>0</v>
      </c>
      <c r="G90" s="124">
        <f t="shared" si="15"/>
        <v>0</v>
      </c>
      <c r="H90" s="124">
        <f>SUM(H76:H89)</f>
        <v>0</v>
      </c>
      <c r="I90" s="124">
        <f>SUM(I76:I89)</f>
        <v>0</v>
      </c>
      <c r="J90" s="124">
        <f>SUM(J76:J89)</f>
        <v>0</v>
      </c>
      <c r="K90" s="124">
        <f>SUM(K76:K89)</f>
        <v>0</v>
      </c>
      <c r="L90" s="124">
        <f>SUM(L76:L89)</f>
        <v>0</v>
      </c>
      <c r="M90" s="124">
        <f t="shared" si="15"/>
        <v>0</v>
      </c>
      <c r="N90" s="26"/>
    </row>
    <row r="91" spans="1:14" ht="15" customHeight="1" x14ac:dyDescent="0.2">
      <c r="A91" s="57"/>
      <c r="B91" s="68"/>
      <c r="C91" s="68"/>
      <c r="D91" s="68"/>
    </row>
    <row r="92" spans="1:14" ht="20.25" x14ac:dyDescent="0.2">
      <c r="A92" s="57" t="s">
        <v>81</v>
      </c>
      <c r="C92" s="57"/>
      <c r="D92" s="57"/>
    </row>
    <row r="93" spans="1:14" ht="11.25" customHeight="1" x14ac:dyDescent="0.2">
      <c r="A93" s="188" t="s">
        <v>72</v>
      </c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26"/>
    </row>
    <row r="94" spans="1:14" ht="12.75" x14ac:dyDescent="0.2">
      <c r="A94" s="100" t="s">
        <v>70</v>
      </c>
      <c r="B94" s="100"/>
      <c r="C94" s="100"/>
      <c r="D94" s="134"/>
      <c r="E94" s="100"/>
      <c r="F94" s="100"/>
      <c r="G94" s="100"/>
      <c r="H94" s="100"/>
      <c r="I94" s="100"/>
      <c r="J94" s="100"/>
      <c r="K94" s="100"/>
      <c r="L94" s="100"/>
      <c r="M94" s="100"/>
      <c r="N94" s="26"/>
    </row>
    <row r="95" spans="1:14" ht="12.75" x14ac:dyDescent="0.2">
      <c r="A95" s="188" t="s">
        <v>69</v>
      </c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26"/>
    </row>
    <row r="96" spans="1:14" ht="12.75" x14ac:dyDescent="0.2">
      <c r="A96" s="188">
        <v>2019</v>
      </c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26"/>
    </row>
    <row r="97" spans="1:14" x14ac:dyDescent="0.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</row>
    <row r="98" spans="1:14" x14ac:dyDescent="0.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</row>
    <row r="99" spans="1:14" ht="11.25" customHeight="1" x14ac:dyDescent="0.2">
      <c r="A99" s="194" t="s">
        <v>58</v>
      </c>
      <c r="B99" s="191">
        <v>2019</v>
      </c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26"/>
    </row>
    <row r="100" spans="1:14" x14ac:dyDescent="0.2">
      <c r="A100" s="192"/>
      <c r="B100" s="169" t="s">
        <v>99</v>
      </c>
      <c r="C100" s="169" t="s">
        <v>100</v>
      </c>
      <c r="D100" s="172" t="s">
        <v>101</v>
      </c>
      <c r="E100" s="169" t="s">
        <v>102</v>
      </c>
      <c r="F100" s="169" t="s">
        <v>103</v>
      </c>
      <c r="G100" s="169" t="s">
        <v>104</v>
      </c>
      <c r="H100" s="169" t="s">
        <v>105</v>
      </c>
      <c r="I100" s="169" t="s">
        <v>106</v>
      </c>
      <c r="J100" s="169" t="s">
        <v>107</v>
      </c>
      <c r="K100" s="169" t="s">
        <v>108</v>
      </c>
      <c r="L100" s="169" t="s">
        <v>109</v>
      </c>
      <c r="M100" s="169" t="s">
        <v>78</v>
      </c>
      <c r="N100" s="26"/>
    </row>
    <row r="101" spans="1:14" ht="22.5" x14ac:dyDescent="0.2">
      <c r="A101" s="114" t="s">
        <v>166</v>
      </c>
      <c r="B101" s="116">
        <v>50766</v>
      </c>
      <c r="C101" s="116">
        <v>51272</v>
      </c>
      <c r="D101" s="116">
        <v>51518</v>
      </c>
      <c r="E101" s="117">
        <v>50314</v>
      </c>
      <c r="F101" s="117"/>
      <c r="G101" s="117"/>
      <c r="H101" s="117"/>
      <c r="I101" s="117"/>
      <c r="J101" s="117"/>
      <c r="K101" s="117"/>
      <c r="L101" s="117"/>
      <c r="M101" s="117"/>
      <c r="N101" s="26"/>
    </row>
    <row r="102" spans="1:14" ht="13.5" customHeight="1" x14ac:dyDescent="0.2">
      <c r="A102" s="140" t="s">
        <v>67</v>
      </c>
      <c r="B102" s="123">
        <f t="shared" ref="B102:M102" si="17">SUM(B101:B101)</f>
        <v>50766</v>
      </c>
      <c r="C102" s="123">
        <f t="shared" si="17"/>
        <v>51272</v>
      </c>
      <c r="D102" s="123">
        <f t="shared" ref="D102" si="18">SUM(D101:D101)</f>
        <v>51518</v>
      </c>
      <c r="E102" s="124">
        <f t="shared" si="17"/>
        <v>50314</v>
      </c>
      <c r="F102" s="124">
        <f t="shared" si="17"/>
        <v>0</v>
      </c>
      <c r="G102" s="124">
        <f t="shared" si="17"/>
        <v>0</v>
      </c>
      <c r="H102" s="124">
        <f>SUM(H101:H101)</f>
        <v>0</v>
      </c>
      <c r="I102" s="124">
        <f>SUM(I101:I101)</f>
        <v>0</v>
      </c>
      <c r="J102" s="124">
        <f>SUM(J101:J101)</f>
        <v>0</v>
      </c>
      <c r="K102" s="124">
        <f>SUM(K101:K101)</f>
        <v>0</v>
      </c>
      <c r="L102" s="124">
        <f>SUM(L101:L101)</f>
        <v>0</v>
      </c>
      <c r="M102" s="124">
        <f t="shared" si="17"/>
        <v>0</v>
      </c>
      <c r="N102" s="26"/>
    </row>
    <row r="103" spans="1:14" x14ac:dyDescent="0.2">
      <c r="D103" s="143"/>
    </row>
    <row r="105" spans="1:14" x14ac:dyDescent="0.2">
      <c r="A105" s="194" t="s">
        <v>60</v>
      </c>
      <c r="B105" s="191">
        <v>2019</v>
      </c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26"/>
    </row>
    <row r="106" spans="1:14" x14ac:dyDescent="0.2">
      <c r="A106" s="194"/>
      <c r="B106" s="169" t="s">
        <v>99</v>
      </c>
      <c r="C106" s="169" t="s">
        <v>100</v>
      </c>
      <c r="D106" s="156" t="s">
        <v>101</v>
      </c>
      <c r="E106" s="169" t="s">
        <v>102</v>
      </c>
      <c r="F106" s="169" t="s">
        <v>103</v>
      </c>
      <c r="G106" s="169" t="s">
        <v>104</v>
      </c>
      <c r="H106" s="169" t="s">
        <v>105</v>
      </c>
      <c r="I106" s="169" t="s">
        <v>106</v>
      </c>
      <c r="J106" s="169" t="s">
        <v>107</v>
      </c>
      <c r="K106" s="169" t="s">
        <v>108</v>
      </c>
      <c r="L106" s="169" t="s">
        <v>109</v>
      </c>
      <c r="M106" s="169" t="s">
        <v>78</v>
      </c>
      <c r="N106" s="26"/>
    </row>
    <row r="107" spans="1:14" x14ac:dyDescent="0.2">
      <c r="A107" s="102" t="s">
        <v>157</v>
      </c>
      <c r="B107" s="104">
        <v>2786</v>
      </c>
      <c r="C107" s="104">
        <v>2807</v>
      </c>
      <c r="D107" s="104">
        <v>2825</v>
      </c>
      <c r="E107" s="105">
        <v>2848</v>
      </c>
      <c r="F107" s="105"/>
      <c r="G107" s="105"/>
      <c r="H107" s="105"/>
      <c r="I107" s="105"/>
      <c r="J107" s="105"/>
      <c r="K107" s="105"/>
      <c r="L107" s="105"/>
      <c r="M107" s="105"/>
      <c r="N107" s="26"/>
    </row>
    <row r="108" spans="1:14" x14ac:dyDescent="0.2">
      <c r="A108" s="114" t="s">
        <v>158</v>
      </c>
      <c r="B108" s="116">
        <v>15527</v>
      </c>
      <c r="C108" s="116">
        <v>15290</v>
      </c>
      <c r="D108" s="116">
        <v>15415</v>
      </c>
      <c r="E108" s="117">
        <v>15338</v>
      </c>
      <c r="F108" s="117"/>
      <c r="G108" s="117"/>
      <c r="H108" s="117"/>
      <c r="I108" s="117"/>
      <c r="J108" s="117"/>
      <c r="K108" s="117"/>
      <c r="L108" s="117"/>
      <c r="M108" s="117"/>
      <c r="N108" s="26"/>
    </row>
    <row r="109" spans="1:14" x14ac:dyDescent="0.2">
      <c r="A109" s="110" t="s">
        <v>159</v>
      </c>
      <c r="B109" s="112">
        <v>5483</v>
      </c>
      <c r="C109" s="112">
        <v>5533</v>
      </c>
      <c r="D109" s="112">
        <v>5567</v>
      </c>
      <c r="E109" s="113">
        <v>5738</v>
      </c>
      <c r="F109" s="113"/>
      <c r="G109" s="113"/>
      <c r="H109" s="113"/>
      <c r="I109" s="113"/>
      <c r="J109" s="113"/>
      <c r="K109" s="113"/>
      <c r="L109" s="113"/>
      <c r="M109" s="113"/>
      <c r="N109" s="26"/>
    </row>
    <row r="110" spans="1:14" x14ac:dyDescent="0.2">
      <c r="A110" s="114" t="s">
        <v>160</v>
      </c>
      <c r="B110" s="116">
        <v>870</v>
      </c>
      <c r="C110" s="116">
        <v>878</v>
      </c>
      <c r="D110" s="116">
        <v>870</v>
      </c>
      <c r="E110" s="117">
        <v>866</v>
      </c>
      <c r="F110" s="117"/>
      <c r="G110" s="117"/>
      <c r="H110" s="117"/>
      <c r="I110" s="117"/>
      <c r="J110" s="117"/>
      <c r="K110" s="117"/>
      <c r="L110" s="117"/>
      <c r="M110" s="117"/>
      <c r="N110" s="26"/>
    </row>
    <row r="111" spans="1:14" ht="13.5" customHeight="1" x14ac:dyDescent="0.2">
      <c r="A111" s="140" t="s">
        <v>67</v>
      </c>
      <c r="B111" s="123">
        <f t="shared" ref="B111:M111" si="19">SUM(B107:B110)</f>
        <v>24666</v>
      </c>
      <c r="C111" s="123">
        <f t="shared" si="19"/>
        <v>24508</v>
      </c>
      <c r="D111" s="123">
        <f t="shared" ref="D111" si="20">SUM(D107:D110)</f>
        <v>24677</v>
      </c>
      <c r="E111" s="124">
        <f t="shared" si="19"/>
        <v>24790</v>
      </c>
      <c r="F111" s="124">
        <f t="shared" si="19"/>
        <v>0</v>
      </c>
      <c r="G111" s="124">
        <f t="shared" si="19"/>
        <v>0</v>
      </c>
      <c r="H111" s="124">
        <f>SUM(H107:H110)</f>
        <v>0</v>
      </c>
      <c r="I111" s="124">
        <f>SUM(I107:I110)</f>
        <v>0</v>
      </c>
      <c r="J111" s="124">
        <f>SUM(J107:J110)</f>
        <v>0</v>
      </c>
      <c r="K111" s="124">
        <f>SUM(K107:K110)</f>
        <v>0</v>
      </c>
      <c r="L111" s="124">
        <f>SUM(L107:L110)</f>
        <v>0</v>
      </c>
      <c r="M111" s="124">
        <f t="shared" si="19"/>
        <v>0</v>
      </c>
      <c r="N111" s="26"/>
    </row>
    <row r="114" spans="1:21" ht="11.25" customHeight="1" x14ac:dyDescent="0.2">
      <c r="A114" s="194" t="s">
        <v>11</v>
      </c>
      <c r="B114" s="191">
        <v>2019</v>
      </c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26"/>
    </row>
    <row r="115" spans="1:21" x14ac:dyDescent="0.2">
      <c r="A115" s="194"/>
      <c r="B115" s="169" t="s">
        <v>99</v>
      </c>
      <c r="C115" s="169" t="s">
        <v>100</v>
      </c>
      <c r="D115" s="156" t="s">
        <v>101</v>
      </c>
      <c r="E115" s="169" t="s">
        <v>102</v>
      </c>
      <c r="F115" s="169" t="s">
        <v>103</v>
      </c>
      <c r="G115" s="169" t="s">
        <v>104</v>
      </c>
      <c r="H115" s="169" t="s">
        <v>105</v>
      </c>
      <c r="I115" s="169" t="s">
        <v>106</v>
      </c>
      <c r="J115" s="169" t="s">
        <v>107</v>
      </c>
      <c r="K115" s="169" t="s">
        <v>108</v>
      </c>
      <c r="L115" s="169" t="s">
        <v>109</v>
      </c>
      <c r="M115" s="169" t="s">
        <v>78</v>
      </c>
      <c r="N115" s="26"/>
    </row>
    <row r="116" spans="1:21" ht="22.5" x14ac:dyDescent="0.2">
      <c r="A116" s="102" t="s">
        <v>161</v>
      </c>
      <c r="B116" s="104">
        <v>3382</v>
      </c>
      <c r="C116" s="104">
        <v>3390</v>
      </c>
      <c r="D116" s="104">
        <v>3467</v>
      </c>
      <c r="E116" s="105">
        <v>3480</v>
      </c>
      <c r="F116" s="105"/>
      <c r="G116" s="105"/>
      <c r="H116" s="105"/>
      <c r="I116" s="105"/>
      <c r="J116" s="105"/>
      <c r="K116" s="105"/>
      <c r="L116" s="105"/>
      <c r="M116" s="60"/>
      <c r="N116" s="26"/>
    </row>
    <row r="117" spans="1:21" x14ac:dyDescent="0.2">
      <c r="A117" s="158" t="s">
        <v>162</v>
      </c>
      <c r="B117" s="160">
        <v>2704</v>
      </c>
      <c r="C117" s="160">
        <v>2696</v>
      </c>
      <c r="D117" s="160">
        <v>2718</v>
      </c>
      <c r="E117" s="161">
        <v>2733</v>
      </c>
      <c r="F117" s="161">
        <v>2644</v>
      </c>
      <c r="G117" s="161">
        <v>2658</v>
      </c>
      <c r="H117" s="161">
        <v>2620</v>
      </c>
      <c r="I117" s="161">
        <v>2632</v>
      </c>
      <c r="J117" s="161">
        <v>2638</v>
      </c>
      <c r="K117" s="161">
        <v>2682</v>
      </c>
      <c r="L117" s="161">
        <v>2687</v>
      </c>
      <c r="M117" s="105">
        <v>2684</v>
      </c>
      <c r="N117" s="26"/>
    </row>
    <row r="118" spans="1:21" ht="13.5" customHeight="1" x14ac:dyDescent="0.2">
      <c r="A118" s="140" t="s">
        <v>67</v>
      </c>
      <c r="B118" s="123">
        <f t="shared" ref="B118:M118" si="21">SUM(B116:B117)</f>
        <v>6086</v>
      </c>
      <c r="C118" s="123">
        <f>SUM(C116:C117)</f>
        <v>6086</v>
      </c>
      <c r="D118" s="123">
        <f>SUM(D116:D117)</f>
        <v>6185</v>
      </c>
      <c r="E118" s="124">
        <f t="shared" si="21"/>
        <v>6213</v>
      </c>
      <c r="F118" s="124">
        <f t="shared" si="21"/>
        <v>2644</v>
      </c>
      <c r="G118" s="124">
        <f t="shared" si="21"/>
        <v>2658</v>
      </c>
      <c r="H118" s="124">
        <f>SUM(H116:H117)</f>
        <v>2620</v>
      </c>
      <c r="I118" s="124">
        <f>SUM(I116:I117)</f>
        <v>2632</v>
      </c>
      <c r="J118" s="124">
        <f>SUM(J116:J117)</f>
        <v>2638</v>
      </c>
      <c r="K118" s="124">
        <f>SUM(K116:K117)</f>
        <v>2682</v>
      </c>
      <c r="L118" s="124">
        <f>SUM(L116:L117)</f>
        <v>2687</v>
      </c>
      <c r="M118" s="124">
        <f t="shared" si="21"/>
        <v>2684</v>
      </c>
      <c r="N118" s="26"/>
    </row>
    <row r="121" spans="1:21" x14ac:dyDescent="0.2">
      <c r="A121" s="194" t="s">
        <v>71</v>
      </c>
      <c r="B121" s="191">
        <v>2019</v>
      </c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26"/>
    </row>
    <row r="122" spans="1:21" x14ac:dyDescent="0.2">
      <c r="A122" s="192"/>
      <c r="B122" s="169" t="s">
        <v>99</v>
      </c>
      <c r="C122" s="169" t="s">
        <v>100</v>
      </c>
      <c r="D122" s="172" t="s">
        <v>101</v>
      </c>
      <c r="E122" s="169" t="s">
        <v>102</v>
      </c>
      <c r="F122" s="169" t="s">
        <v>103</v>
      </c>
      <c r="G122" s="169" t="s">
        <v>104</v>
      </c>
      <c r="H122" s="169" t="s">
        <v>105</v>
      </c>
      <c r="I122" s="169" t="s">
        <v>106</v>
      </c>
      <c r="J122" s="169" t="s">
        <v>107</v>
      </c>
      <c r="K122" s="169" t="s">
        <v>108</v>
      </c>
      <c r="L122" s="169" t="s">
        <v>109</v>
      </c>
      <c r="M122" s="169" t="s">
        <v>78</v>
      </c>
      <c r="N122" s="26"/>
    </row>
    <row r="123" spans="1:21" x14ac:dyDescent="0.2">
      <c r="A123" s="114" t="s">
        <v>163</v>
      </c>
      <c r="B123" s="116">
        <v>745</v>
      </c>
      <c r="C123" s="116">
        <v>768</v>
      </c>
      <c r="D123" s="116">
        <v>757</v>
      </c>
      <c r="E123" s="117">
        <v>727</v>
      </c>
      <c r="F123" s="117"/>
      <c r="G123" s="117"/>
      <c r="H123" s="117"/>
      <c r="I123" s="117"/>
      <c r="J123" s="117"/>
      <c r="K123" s="117"/>
      <c r="L123" s="117"/>
      <c r="M123" s="117"/>
      <c r="N123" s="26"/>
      <c r="U123" s="26"/>
    </row>
    <row r="124" spans="1:21" x14ac:dyDescent="0.2">
      <c r="A124" s="110" t="s">
        <v>164</v>
      </c>
      <c r="B124" s="112">
        <v>34316</v>
      </c>
      <c r="C124" s="112">
        <v>34855</v>
      </c>
      <c r="D124" s="112">
        <v>34780</v>
      </c>
      <c r="E124" s="113">
        <v>35286</v>
      </c>
      <c r="F124" s="113"/>
      <c r="G124" s="113"/>
      <c r="H124" s="113"/>
      <c r="I124" s="113"/>
      <c r="J124" s="113"/>
      <c r="K124" s="113"/>
      <c r="L124" s="113"/>
      <c r="M124" s="113"/>
      <c r="U124" s="26"/>
    </row>
    <row r="125" spans="1:21" x14ac:dyDescent="0.2">
      <c r="A125" s="114" t="s">
        <v>165</v>
      </c>
      <c r="B125" s="116">
        <v>147303</v>
      </c>
      <c r="C125" s="116">
        <v>148806</v>
      </c>
      <c r="D125" s="116">
        <v>149914</v>
      </c>
      <c r="E125" s="117">
        <v>150631</v>
      </c>
      <c r="F125" s="117"/>
      <c r="G125" s="117"/>
      <c r="H125" s="117"/>
      <c r="I125" s="117"/>
      <c r="J125" s="117"/>
      <c r="K125" s="117"/>
      <c r="L125" s="117"/>
      <c r="M125" s="117"/>
      <c r="N125" s="26"/>
      <c r="U125" s="26"/>
    </row>
    <row r="126" spans="1:21" ht="13.5" customHeight="1" x14ac:dyDescent="0.2">
      <c r="A126" s="140" t="s">
        <v>67</v>
      </c>
      <c r="B126" s="123">
        <f t="shared" ref="B126:M126" si="22">SUM(B123:B125)</f>
        <v>182364</v>
      </c>
      <c r="C126" s="123">
        <f t="shared" si="22"/>
        <v>184429</v>
      </c>
      <c r="D126" s="123">
        <f t="shared" ref="D126" si="23">SUM(D123:D125)</f>
        <v>185451</v>
      </c>
      <c r="E126" s="124">
        <f t="shared" si="22"/>
        <v>186644</v>
      </c>
      <c r="F126" s="124">
        <f t="shared" si="22"/>
        <v>0</v>
      </c>
      <c r="G126" s="124">
        <f t="shared" si="22"/>
        <v>0</v>
      </c>
      <c r="H126" s="124">
        <f>SUM(H123:H125)</f>
        <v>0</v>
      </c>
      <c r="I126" s="124">
        <f>SUM(I123:I125)</f>
        <v>0</v>
      </c>
      <c r="J126" s="124">
        <f>SUM(J123:J125)</f>
        <v>0</v>
      </c>
      <c r="K126" s="124">
        <f>SUM(K123:K125)</f>
        <v>0</v>
      </c>
      <c r="L126" s="124">
        <f>SUM(L123:L125)</f>
        <v>0</v>
      </c>
      <c r="M126" s="124">
        <f t="shared" si="22"/>
        <v>0</v>
      </c>
      <c r="N126" s="26"/>
      <c r="U126" s="26"/>
    </row>
    <row r="127" spans="1:21" x14ac:dyDescent="0.2">
      <c r="U127" s="26"/>
    </row>
    <row r="129" spans="1:14" ht="11.25" customHeight="1" x14ac:dyDescent="0.2">
      <c r="A129" s="194" t="s">
        <v>13</v>
      </c>
      <c r="B129" s="191">
        <v>2019</v>
      </c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26"/>
    </row>
    <row r="130" spans="1:14" x14ac:dyDescent="0.2">
      <c r="A130" s="192"/>
      <c r="B130" s="169" t="s">
        <v>99</v>
      </c>
      <c r="C130" s="169" t="s">
        <v>100</v>
      </c>
      <c r="D130" s="172" t="s">
        <v>101</v>
      </c>
      <c r="E130" s="169" t="s">
        <v>102</v>
      </c>
      <c r="F130" s="169" t="s">
        <v>103</v>
      </c>
      <c r="G130" s="169" t="s">
        <v>104</v>
      </c>
      <c r="H130" s="169" t="s">
        <v>105</v>
      </c>
      <c r="I130" s="169" t="s">
        <v>106</v>
      </c>
      <c r="J130" s="169" t="s">
        <v>107</v>
      </c>
      <c r="K130" s="169" t="s">
        <v>108</v>
      </c>
      <c r="L130" s="169" t="s">
        <v>109</v>
      </c>
      <c r="M130" s="169" t="s">
        <v>78</v>
      </c>
      <c r="N130" s="26"/>
    </row>
    <row r="131" spans="1:14" ht="22.5" x14ac:dyDescent="0.2">
      <c r="A131" s="114" t="s">
        <v>13</v>
      </c>
      <c r="B131" s="116">
        <v>125</v>
      </c>
      <c r="C131" s="116">
        <v>125</v>
      </c>
      <c r="D131" s="116">
        <v>122</v>
      </c>
      <c r="E131" s="117">
        <v>122</v>
      </c>
      <c r="F131" s="117"/>
      <c r="G131" s="117"/>
      <c r="H131" s="117"/>
      <c r="I131" s="117"/>
      <c r="J131" s="117"/>
      <c r="K131" s="117"/>
      <c r="L131" s="117"/>
      <c r="M131" s="117"/>
      <c r="N131" s="26"/>
    </row>
    <row r="132" spans="1:14" ht="13.5" customHeight="1" x14ac:dyDescent="0.2">
      <c r="A132" s="140" t="s">
        <v>67</v>
      </c>
      <c r="B132" s="123">
        <f>SUM(B131:B131)</f>
        <v>125</v>
      </c>
      <c r="C132" s="123">
        <f t="shared" ref="C132:M132" si="24">SUM(C131:C131)</f>
        <v>125</v>
      </c>
      <c r="D132" s="123">
        <f t="shared" ref="D132" si="25">SUM(D131:D131)</f>
        <v>122</v>
      </c>
      <c r="E132" s="124">
        <f t="shared" si="24"/>
        <v>122</v>
      </c>
      <c r="F132" s="124">
        <f t="shared" si="24"/>
        <v>0</v>
      </c>
      <c r="G132" s="124">
        <f t="shared" si="24"/>
        <v>0</v>
      </c>
      <c r="H132" s="124">
        <f>SUM(H131:H131)</f>
        <v>0</v>
      </c>
      <c r="I132" s="124">
        <f>SUM(I131:I131)</f>
        <v>0</v>
      </c>
      <c r="J132" s="124">
        <f>SUM(J131:J131)</f>
        <v>0</v>
      </c>
      <c r="K132" s="124">
        <f>SUM(K131:K131)</f>
        <v>0</v>
      </c>
      <c r="L132" s="124">
        <f>SUM(L131:L131)</f>
        <v>0</v>
      </c>
      <c r="M132" s="124">
        <f t="shared" si="24"/>
        <v>0</v>
      </c>
      <c r="N132" s="26"/>
    </row>
    <row r="133" spans="1:14" ht="8.25" customHeight="1" x14ac:dyDescent="0.2"/>
    <row r="134" spans="1:14" s="32" customFormat="1" x14ac:dyDescent="0.2">
      <c r="A134" s="107" t="s">
        <v>77</v>
      </c>
      <c r="B134" s="108">
        <f>+B11+B17+B23+B32+B43+B56+B62+B72+B90+B102+B111+B118+B126+B132</f>
        <v>619635</v>
      </c>
      <c r="C134" s="108">
        <f>+C11+C17+C23+C32+C43+C56+C62+C72+C90+C102+C111+C118+C126+C132</f>
        <v>626050</v>
      </c>
      <c r="D134" s="108">
        <f>+D11+D17+D23+D32+D43+D56+D62+D72+D90+D102+D111+D118+D126+D132</f>
        <v>628435</v>
      </c>
      <c r="E134" s="108">
        <f>+E11+E17+E23+E32+E43+E56+E62+E72+E90+E102+E111+E118+E126+E132</f>
        <v>630802</v>
      </c>
      <c r="F134" s="109"/>
      <c r="G134" s="109"/>
      <c r="H134" s="109"/>
      <c r="I134" s="109"/>
      <c r="J134" s="109"/>
      <c r="K134" s="109"/>
      <c r="L134" s="109"/>
      <c r="M134" s="109"/>
    </row>
    <row r="135" spans="1:14" x14ac:dyDescent="0.2">
      <c r="D135" s="210"/>
    </row>
    <row r="136" spans="1:14" ht="15" x14ac:dyDescent="0.25">
      <c r="A136" s="71" t="s">
        <v>110</v>
      </c>
      <c r="D136" s="26"/>
      <c r="N136" s="98"/>
    </row>
    <row r="137" spans="1:14" x14ac:dyDescent="0.2">
      <c r="D137" s="26"/>
    </row>
    <row r="138" spans="1:14" x14ac:dyDescent="0.2">
      <c r="D138" s="26"/>
    </row>
    <row r="139" spans="1:14" x14ac:dyDescent="0.2">
      <c r="D139" s="26"/>
    </row>
    <row r="140" spans="1:14" x14ac:dyDescent="0.2">
      <c r="D140" s="26"/>
    </row>
    <row r="141" spans="1:14" x14ac:dyDescent="0.2">
      <c r="D141" s="26"/>
    </row>
    <row r="142" spans="1:14" x14ac:dyDescent="0.2">
      <c r="D142" s="26"/>
    </row>
  </sheetData>
  <mergeCells count="38">
    <mergeCell ref="A14:A15"/>
    <mergeCell ref="B14:M14"/>
    <mergeCell ref="A2:M2"/>
    <mergeCell ref="A4:M4"/>
    <mergeCell ref="A5:M5"/>
    <mergeCell ref="A8:A9"/>
    <mergeCell ref="B8:M8"/>
    <mergeCell ref="A20:A21"/>
    <mergeCell ref="B20:M20"/>
    <mergeCell ref="A26:A27"/>
    <mergeCell ref="B26:M26"/>
    <mergeCell ref="A35:A36"/>
    <mergeCell ref="B35:M35"/>
    <mergeCell ref="A47:M47"/>
    <mergeCell ref="A49:M49"/>
    <mergeCell ref="A50:M50"/>
    <mergeCell ref="A51:M51"/>
    <mergeCell ref="A53:A54"/>
    <mergeCell ref="B53:M53"/>
    <mergeCell ref="A105:A106"/>
    <mergeCell ref="B105:M105"/>
    <mergeCell ref="A58:A59"/>
    <mergeCell ref="B58:M58"/>
    <mergeCell ref="A64:A65"/>
    <mergeCell ref="B64:M64"/>
    <mergeCell ref="A74:A75"/>
    <mergeCell ref="B74:M74"/>
    <mergeCell ref="A93:M93"/>
    <mergeCell ref="A95:M95"/>
    <mergeCell ref="A96:M96"/>
    <mergeCell ref="A99:A100"/>
    <mergeCell ref="B99:M99"/>
    <mergeCell ref="A114:A115"/>
    <mergeCell ref="B114:M114"/>
    <mergeCell ref="A121:A122"/>
    <mergeCell ref="B121:M121"/>
    <mergeCell ref="A129:A130"/>
    <mergeCell ref="B129:M129"/>
  </mergeCells>
  <pageMargins left="0.7" right="0.7" top="0.75" bottom="0.75" header="0.3" footer="0.3"/>
  <pageSetup orientation="portrait" horizontalDpi="4294967294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opLeftCell="A43" workbookViewId="0">
      <selection activeCell="C63" sqref="C63:D63"/>
    </sheetView>
  </sheetViews>
  <sheetFormatPr baseColWidth="10" defaultRowHeight="15" x14ac:dyDescent="0.25"/>
  <cols>
    <col min="1" max="1" width="73.5703125" style="209" bestFit="1" customWidth="1"/>
    <col min="2" max="2" width="93" style="209" bestFit="1" customWidth="1"/>
    <col min="3" max="16384" width="11.42578125" style="209"/>
  </cols>
  <sheetData>
    <row r="1" spans="1:4" x14ac:dyDescent="0.25">
      <c r="A1" s="209" t="s">
        <v>175</v>
      </c>
      <c r="C1" s="209" t="s">
        <v>176</v>
      </c>
      <c r="D1" s="209" t="s">
        <v>177</v>
      </c>
    </row>
    <row r="2" spans="1:4" x14ac:dyDescent="0.25">
      <c r="A2" s="209" t="s">
        <v>111</v>
      </c>
      <c r="B2" s="209" t="s">
        <v>161</v>
      </c>
      <c r="C2" s="209">
        <v>3467</v>
      </c>
      <c r="D2" s="209">
        <v>3480</v>
      </c>
    </row>
    <row r="3" spans="1:4" x14ac:dyDescent="0.25">
      <c r="A3" s="209" t="s">
        <v>111</v>
      </c>
      <c r="B3" s="209" t="s">
        <v>162</v>
      </c>
      <c r="C3" s="209">
        <v>2718</v>
      </c>
      <c r="D3" s="209">
        <v>2733</v>
      </c>
    </row>
    <row r="4" spans="1:4" x14ac:dyDescent="0.25">
      <c r="A4" s="209" t="s">
        <v>111</v>
      </c>
      <c r="B4" s="209" t="s">
        <v>111</v>
      </c>
      <c r="C4" s="209">
        <v>6185</v>
      </c>
      <c r="D4" s="209">
        <v>6213</v>
      </c>
    </row>
    <row r="5" spans="1:4" x14ac:dyDescent="0.25">
      <c r="A5" s="209" t="s">
        <v>112</v>
      </c>
      <c r="B5" s="209" t="s">
        <v>135</v>
      </c>
      <c r="C5" s="209">
        <v>49472</v>
      </c>
      <c r="D5" s="209">
        <v>49759</v>
      </c>
    </row>
    <row r="6" spans="1:4" x14ac:dyDescent="0.25">
      <c r="A6" s="209" t="s">
        <v>112</v>
      </c>
      <c r="B6" s="209" t="s">
        <v>136</v>
      </c>
      <c r="C6" s="209">
        <v>2770</v>
      </c>
      <c r="D6" s="209">
        <v>2826</v>
      </c>
    </row>
    <row r="7" spans="1:4" x14ac:dyDescent="0.25">
      <c r="A7" s="209" t="s">
        <v>112</v>
      </c>
      <c r="B7" s="209" t="s">
        <v>112</v>
      </c>
      <c r="C7" s="209">
        <v>52242</v>
      </c>
      <c r="D7" s="209">
        <v>52585</v>
      </c>
    </row>
    <row r="8" spans="1:4" x14ac:dyDescent="0.25">
      <c r="A8" s="209" t="s">
        <v>113</v>
      </c>
      <c r="B8" s="209" t="s">
        <v>113</v>
      </c>
      <c r="C8" s="209">
        <v>6061</v>
      </c>
      <c r="D8" s="209">
        <v>5998</v>
      </c>
    </row>
    <row r="9" spans="1:4" x14ac:dyDescent="0.25">
      <c r="A9" s="209" t="s">
        <v>113</v>
      </c>
      <c r="B9" s="209" t="s">
        <v>113</v>
      </c>
      <c r="C9" s="209">
        <v>6061</v>
      </c>
      <c r="D9" s="209">
        <v>5998</v>
      </c>
    </row>
    <row r="10" spans="1:4" x14ac:dyDescent="0.25">
      <c r="A10" s="209" t="s">
        <v>114</v>
      </c>
      <c r="B10" s="209" t="s">
        <v>163</v>
      </c>
      <c r="C10" s="209">
        <v>757</v>
      </c>
      <c r="D10" s="209">
        <v>727</v>
      </c>
    </row>
    <row r="11" spans="1:4" x14ac:dyDescent="0.25">
      <c r="A11" s="209" t="s">
        <v>114</v>
      </c>
      <c r="B11" s="209" t="s">
        <v>164</v>
      </c>
      <c r="C11" s="209">
        <v>34780</v>
      </c>
      <c r="D11" s="209">
        <v>35286</v>
      </c>
    </row>
    <row r="12" spans="1:4" x14ac:dyDescent="0.25">
      <c r="A12" s="209" t="s">
        <v>114</v>
      </c>
      <c r="B12" s="209" t="s">
        <v>165</v>
      </c>
      <c r="C12" s="209">
        <v>149914</v>
      </c>
      <c r="D12" s="209">
        <v>150631</v>
      </c>
    </row>
    <row r="13" spans="1:4" x14ac:dyDescent="0.25">
      <c r="A13" s="209" t="s">
        <v>114</v>
      </c>
      <c r="B13" s="209" t="s">
        <v>114</v>
      </c>
      <c r="C13" s="209">
        <v>185451</v>
      </c>
      <c r="D13" s="209">
        <v>186644</v>
      </c>
    </row>
    <row r="14" spans="1:4" x14ac:dyDescent="0.25">
      <c r="A14" s="209" t="s">
        <v>115</v>
      </c>
      <c r="B14" s="209" t="s">
        <v>115</v>
      </c>
      <c r="C14" s="209">
        <v>30085</v>
      </c>
      <c r="D14" s="209">
        <v>30394</v>
      </c>
    </row>
    <row r="15" spans="1:4" x14ac:dyDescent="0.25">
      <c r="A15" s="209" t="s">
        <v>115</v>
      </c>
      <c r="B15" s="209" t="s">
        <v>115</v>
      </c>
      <c r="C15" s="209">
        <v>30085</v>
      </c>
      <c r="D15" s="209">
        <v>30394</v>
      </c>
    </row>
    <row r="16" spans="1:4" x14ac:dyDescent="0.25">
      <c r="A16" s="209" t="s">
        <v>116</v>
      </c>
      <c r="B16" s="209" t="s">
        <v>129</v>
      </c>
      <c r="C16" s="209">
        <v>496</v>
      </c>
      <c r="D16" s="209">
        <v>477</v>
      </c>
    </row>
    <row r="17" spans="1:4" x14ac:dyDescent="0.25">
      <c r="A17" s="209" t="s">
        <v>116</v>
      </c>
      <c r="B17" s="209" t="s">
        <v>130</v>
      </c>
      <c r="C17" s="209">
        <v>22</v>
      </c>
      <c r="D17" s="209">
        <v>25</v>
      </c>
    </row>
    <row r="18" spans="1:4" x14ac:dyDescent="0.25">
      <c r="A18" s="209" t="s">
        <v>116</v>
      </c>
      <c r="B18" s="209" t="s">
        <v>131</v>
      </c>
      <c r="C18" s="209">
        <v>1813</v>
      </c>
      <c r="D18" s="209">
        <v>1871</v>
      </c>
    </row>
    <row r="19" spans="1:4" x14ac:dyDescent="0.25">
      <c r="A19" s="209" t="s">
        <v>116</v>
      </c>
      <c r="B19" s="209" t="s">
        <v>132</v>
      </c>
      <c r="C19" s="209">
        <v>523</v>
      </c>
      <c r="D19" s="209">
        <v>504</v>
      </c>
    </row>
    <row r="20" spans="1:4" x14ac:dyDescent="0.25">
      <c r="A20" s="209" t="s">
        <v>116</v>
      </c>
      <c r="B20" s="209" t="s">
        <v>133</v>
      </c>
      <c r="C20" s="209">
        <v>959</v>
      </c>
      <c r="D20" s="209">
        <v>963</v>
      </c>
    </row>
    <row r="21" spans="1:4" x14ac:dyDescent="0.25">
      <c r="A21" s="209" t="s">
        <v>116</v>
      </c>
      <c r="B21" s="209" t="s">
        <v>134</v>
      </c>
      <c r="C21" s="209">
        <v>2022</v>
      </c>
      <c r="D21" s="209">
        <v>2019</v>
      </c>
    </row>
    <row r="22" spans="1:4" x14ac:dyDescent="0.25">
      <c r="A22" s="209" t="s">
        <v>116</v>
      </c>
      <c r="B22" s="209" t="s">
        <v>116</v>
      </c>
      <c r="C22" s="209">
        <v>5835</v>
      </c>
      <c r="D22" s="209">
        <v>5859</v>
      </c>
    </row>
    <row r="23" spans="1:4" x14ac:dyDescent="0.25">
      <c r="A23" s="209" t="s">
        <v>117</v>
      </c>
      <c r="B23" s="209" t="s">
        <v>166</v>
      </c>
      <c r="C23" s="209">
        <v>51518</v>
      </c>
      <c r="D23" s="209">
        <v>50314</v>
      </c>
    </row>
    <row r="24" spans="1:4" x14ac:dyDescent="0.25">
      <c r="A24" s="209" t="s">
        <v>117</v>
      </c>
      <c r="B24" s="209" t="s">
        <v>117</v>
      </c>
      <c r="C24" s="209">
        <v>51518</v>
      </c>
      <c r="D24" s="209">
        <v>50314</v>
      </c>
    </row>
    <row r="25" spans="1:4" x14ac:dyDescent="0.25">
      <c r="A25" s="209" t="s">
        <v>118</v>
      </c>
      <c r="B25" s="209" t="s">
        <v>181</v>
      </c>
      <c r="C25" s="209">
        <v>122</v>
      </c>
      <c r="D25" s="209">
        <v>122</v>
      </c>
    </row>
    <row r="26" spans="1:4" x14ac:dyDescent="0.25">
      <c r="A26" s="209" t="s">
        <v>118</v>
      </c>
      <c r="B26" s="209" t="s">
        <v>118</v>
      </c>
      <c r="C26" s="209">
        <v>122</v>
      </c>
      <c r="D26" s="209">
        <v>122</v>
      </c>
    </row>
    <row r="27" spans="1:4" x14ac:dyDescent="0.25">
      <c r="A27" s="209" t="s">
        <v>119</v>
      </c>
      <c r="B27" s="209" t="s">
        <v>125</v>
      </c>
      <c r="C27" s="209">
        <v>14911</v>
      </c>
      <c r="D27" s="209">
        <v>14806</v>
      </c>
    </row>
    <row r="28" spans="1:4" x14ac:dyDescent="0.25">
      <c r="A28" s="209" t="s">
        <v>119</v>
      </c>
      <c r="B28" s="209" t="s">
        <v>119</v>
      </c>
      <c r="C28" s="209">
        <v>14911</v>
      </c>
      <c r="D28" s="209">
        <v>14806</v>
      </c>
    </row>
    <row r="29" spans="1:4" x14ac:dyDescent="0.25">
      <c r="A29" s="209" t="s">
        <v>120</v>
      </c>
      <c r="B29" s="209" t="s">
        <v>157</v>
      </c>
      <c r="C29" s="209">
        <v>2825</v>
      </c>
      <c r="D29" s="209">
        <v>2848</v>
      </c>
    </row>
    <row r="30" spans="1:4" x14ac:dyDescent="0.25">
      <c r="A30" s="209" t="s">
        <v>120</v>
      </c>
      <c r="B30" s="209" t="s">
        <v>158</v>
      </c>
      <c r="C30" s="209">
        <v>15415</v>
      </c>
      <c r="D30" s="209">
        <v>15338</v>
      </c>
    </row>
    <row r="31" spans="1:4" x14ac:dyDescent="0.25">
      <c r="A31" s="209" t="s">
        <v>120</v>
      </c>
      <c r="B31" s="209" t="s">
        <v>159</v>
      </c>
      <c r="C31" s="209">
        <v>5567</v>
      </c>
      <c r="D31" s="209">
        <v>5738</v>
      </c>
    </row>
    <row r="32" spans="1:4" x14ac:dyDescent="0.25">
      <c r="A32" s="209" t="s">
        <v>120</v>
      </c>
      <c r="B32" s="209" t="s">
        <v>160</v>
      </c>
      <c r="C32" s="209">
        <v>870</v>
      </c>
      <c r="D32" s="209">
        <v>866</v>
      </c>
    </row>
    <row r="33" spans="1:4" x14ac:dyDescent="0.25">
      <c r="A33" s="209" t="s">
        <v>120</v>
      </c>
      <c r="B33" s="209" t="s">
        <v>120</v>
      </c>
      <c r="C33" s="209">
        <v>24677</v>
      </c>
      <c r="D33" s="209">
        <v>24790</v>
      </c>
    </row>
    <row r="34" spans="1:4" x14ac:dyDescent="0.25">
      <c r="A34" s="209" t="s">
        <v>121</v>
      </c>
      <c r="B34" s="209" t="s">
        <v>143</v>
      </c>
      <c r="C34" s="209">
        <v>5</v>
      </c>
      <c r="D34" s="209">
        <v>5</v>
      </c>
    </row>
    <row r="35" spans="1:4" x14ac:dyDescent="0.25">
      <c r="A35" s="209" t="s">
        <v>121</v>
      </c>
      <c r="B35" s="209" t="s">
        <v>144</v>
      </c>
      <c r="C35" s="209">
        <v>2582</v>
      </c>
      <c r="D35" s="209">
        <v>2663</v>
      </c>
    </row>
    <row r="36" spans="1:4" x14ac:dyDescent="0.25">
      <c r="A36" s="209" t="s">
        <v>121</v>
      </c>
      <c r="B36" s="209" t="s">
        <v>145</v>
      </c>
      <c r="C36" s="209">
        <v>13496</v>
      </c>
      <c r="D36" s="209">
        <v>13514</v>
      </c>
    </row>
    <row r="37" spans="1:4" x14ac:dyDescent="0.25">
      <c r="A37" s="209" t="s">
        <v>121</v>
      </c>
      <c r="B37" s="209" t="s">
        <v>146</v>
      </c>
      <c r="C37" s="209">
        <v>5321</v>
      </c>
      <c r="D37" s="209">
        <v>5533</v>
      </c>
    </row>
    <row r="38" spans="1:4" x14ac:dyDescent="0.25">
      <c r="A38" s="209" t="s">
        <v>121</v>
      </c>
      <c r="B38" s="209" t="s">
        <v>147</v>
      </c>
      <c r="C38" s="209">
        <v>1504</v>
      </c>
      <c r="D38" s="209">
        <v>1489</v>
      </c>
    </row>
    <row r="39" spans="1:4" x14ac:dyDescent="0.25">
      <c r="A39" s="209" t="s">
        <v>121</v>
      </c>
      <c r="B39" s="209" t="s">
        <v>148</v>
      </c>
      <c r="C39" s="209">
        <v>1234</v>
      </c>
      <c r="D39" s="209">
        <v>1303</v>
      </c>
    </row>
    <row r="40" spans="1:4" x14ac:dyDescent="0.25">
      <c r="A40" s="209" t="s">
        <v>121</v>
      </c>
      <c r="B40" s="209" t="s">
        <v>149</v>
      </c>
      <c r="C40" s="209">
        <v>2250</v>
      </c>
      <c r="D40" s="209">
        <v>1928</v>
      </c>
    </row>
    <row r="41" spans="1:4" x14ac:dyDescent="0.25">
      <c r="A41" s="209" t="s">
        <v>121</v>
      </c>
      <c r="B41" s="209" t="s">
        <v>150</v>
      </c>
      <c r="C41" s="209">
        <v>2410</v>
      </c>
      <c r="D41" s="209">
        <v>2379</v>
      </c>
    </row>
    <row r="42" spans="1:4" x14ac:dyDescent="0.25">
      <c r="A42" s="209" t="s">
        <v>121</v>
      </c>
      <c r="B42" s="209" t="s">
        <v>151</v>
      </c>
      <c r="C42" s="209">
        <v>14433</v>
      </c>
      <c r="D42" s="209">
        <v>14417</v>
      </c>
    </row>
    <row r="43" spans="1:4" x14ac:dyDescent="0.25">
      <c r="A43" s="209" t="s">
        <v>121</v>
      </c>
      <c r="B43" s="209" t="s">
        <v>152</v>
      </c>
      <c r="C43" s="209">
        <v>124</v>
      </c>
      <c r="D43" s="209">
        <v>121</v>
      </c>
    </row>
    <row r="44" spans="1:4" x14ac:dyDescent="0.25">
      <c r="A44" s="209" t="s">
        <v>121</v>
      </c>
      <c r="B44" s="209" t="s">
        <v>153</v>
      </c>
      <c r="C44" s="209">
        <v>336</v>
      </c>
      <c r="D44" s="209">
        <v>357</v>
      </c>
    </row>
    <row r="45" spans="1:4" x14ac:dyDescent="0.25">
      <c r="A45" s="209" t="s">
        <v>121</v>
      </c>
      <c r="B45" s="209" t="s">
        <v>154</v>
      </c>
      <c r="C45" s="209">
        <v>1573</v>
      </c>
      <c r="D45" s="209">
        <v>1538</v>
      </c>
    </row>
    <row r="46" spans="1:4" x14ac:dyDescent="0.25">
      <c r="A46" s="209" t="s">
        <v>121</v>
      </c>
      <c r="B46" s="209" t="s">
        <v>155</v>
      </c>
      <c r="C46" s="209">
        <v>847</v>
      </c>
      <c r="D46" s="209">
        <v>863</v>
      </c>
    </row>
    <row r="47" spans="1:4" x14ac:dyDescent="0.25">
      <c r="A47" s="209" t="s">
        <v>121</v>
      </c>
      <c r="B47" s="209" t="s">
        <v>156</v>
      </c>
      <c r="C47" s="209">
        <v>434</v>
      </c>
      <c r="D47" s="209">
        <v>448</v>
      </c>
    </row>
    <row r="48" spans="1:4" x14ac:dyDescent="0.25">
      <c r="A48" s="209" t="s">
        <v>121</v>
      </c>
      <c r="B48" s="209" t="s">
        <v>121</v>
      </c>
      <c r="C48" s="209">
        <v>46549</v>
      </c>
      <c r="D48" s="209">
        <v>46558</v>
      </c>
    </row>
    <row r="49" spans="1:4" x14ac:dyDescent="0.25">
      <c r="A49" s="209" t="s">
        <v>122</v>
      </c>
      <c r="B49" s="209" t="s">
        <v>126</v>
      </c>
      <c r="C49" s="209">
        <v>2946</v>
      </c>
      <c r="D49" s="209">
        <v>3006</v>
      </c>
    </row>
    <row r="50" spans="1:4" x14ac:dyDescent="0.25">
      <c r="A50" s="209" t="s">
        <v>122</v>
      </c>
      <c r="B50" s="209" t="s">
        <v>127</v>
      </c>
      <c r="C50" s="209">
        <v>3033</v>
      </c>
      <c r="D50" s="209">
        <v>3068</v>
      </c>
    </row>
    <row r="51" spans="1:4" x14ac:dyDescent="0.25">
      <c r="A51" s="209" t="s">
        <v>122</v>
      </c>
      <c r="B51" s="209" t="s">
        <v>128</v>
      </c>
      <c r="C51" s="209">
        <v>28708</v>
      </c>
      <c r="D51" s="209">
        <v>28941</v>
      </c>
    </row>
    <row r="52" spans="1:4" x14ac:dyDescent="0.25">
      <c r="A52" s="209" t="s">
        <v>122</v>
      </c>
      <c r="B52" s="209" t="s">
        <v>122</v>
      </c>
      <c r="C52" s="209">
        <v>146966</v>
      </c>
      <c r="D52" s="209">
        <v>147843</v>
      </c>
    </row>
    <row r="53" spans="1:4" x14ac:dyDescent="0.25">
      <c r="A53" s="209" t="s">
        <v>122</v>
      </c>
      <c r="B53" s="209" t="s">
        <v>122</v>
      </c>
      <c r="C53" s="209">
        <v>181653</v>
      </c>
      <c r="D53" s="209">
        <v>182858</v>
      </c>
    </row>
    <row r="54" spans="1:4" x14ac:dyDescent="0.25">
      <c r="A54" s="209" t="s">
        <v>123</v>
      </c>
      <c r="B54" s="209" t="s">
        <v>137</v>
      </c>
      <c r="C54" s="209">
        <v>506</v>
      </c>
      <c r="D54" s="209">
        <v>543</v>
      </c>
    </row>
    <row r="55" spans="1:4" x14ac:dyDescent="0.25">
      <c r="A55" s="209" t="s">
        <v>123</v>
      </c>
      <c r="B55" s="209" t="s">
        <v>138</v>
      </c>
      <c r="C55" s="209">
        <v>39</v>
      </c>
      <c r="D55" s="209">
        <v>40</v>
      </c>
    </row>
    <row r="56" spans="1:4" x14ac:dyDescent="0.25">
      <c r="A56" s="209" t="s">
        <v>123</v>
      </c>
      <c r="B56" s="209" t="s">
        <v>139</v>
      </c>
      <c r="C56" s="209">
        <v>29</v>
      </c>
      <c r="D56" s="209">
        <v>29</v>
      </c>
    </row>
    <row r="57" spans="1:4" x14ac:dyDescent="0.25">
      <c r="A57" s="209" t="s">
        <v>123</v>
      </c>
      <c r="B57" s="209" t="s">
        <v>140</v>
      </c>
      <c r="C57" s="209">
        <v>2262</v>
      </c>
      <c r="D57" s="209">
        <v>2269</v>
      </c>
    </row>
    <row r="58" spans="1:4" x14ac:dyDescent="0.25">
      <c r="A58" s="209" t="s">
        <v>123</v>
      </c>
      <c r="B58" s="209" t="s">
        <v>141</v>
      </c>
      <c r="C58" s="209">
        <v>6371</v>
      </c>
      <c r="D58" s="209">
        <v>6637</v>
      </c>
    </row>
    <row r="59" spans="1:4" x14ac:dyDescent="0.25">
      <c r="A59" s="209" t="s">
        <v>123</v>
      </c>
      <c r="B59" s="209" t="s">
        <v>142</v>
      </c>
      <c r="C59" s="209">
        <v>9236</v>
      </c>
      <c r="D59" s="209">
        <v>9253</v>
      </c>
    </row>
    <row r="60" spans="1:4" x14ac:dyDescent="0.25">
      <c r="A60" s="209" t="s">
        <v>123</v>
      </c>
      <c r="B60" s="209" t="s">
        <v>123</v>
      </c>
      <c r="C60" s="209">
        <v>18443</v>
      </c>
      <c r="D60" s="209">
        <v>18771</v>
      </c>
    </row>
    <row r="61" spans="1:4" x14ac:dyDescent="0.25">
      <c r="A61" s="209" t="s">
        <v>124</v>
      </c>
      <c r="B61" s="209" t="s">
        <v>124</v>
      </c>
      <c r="C61" s="209">
        <v>4703</v>
      </c>
      <c r="D61" s="209">
        <v>4890</v>
      </c>
    </row>
    <row r="62" spans="1:4" x14ac:dyDescent="0.25">
      <c r="A62" s="209" t="s">
        <v>124</v>
      </c>
      <c r="B62" s="209" t="s">
        <v>124</v>
      </c>
      <c r="C62" s="209">
        <v>4703</v>
      </c>
      <c r="D62" s="209">
        <v>4890</v>
      </c>
    </row>
    <row r="63" spans="1:4" x14ac:dyDescent="0.25">
      <c r="A63" s="209" t="s">
        <v>178</v>
      </c>
      <c r="B63" s="209" t="s">
        <v>178</v>
      </c>
      <c r="C63" s="209">
        <v>628435</v>
      </c>
      <c r="D63" s="209">
        <v>630802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2"/>
  <sheetViews>
    <sheetView workbookViewId="0"/>
  </sheetViews>
  <sheetFormatPr baseColWidth="10" defaultColWidth="7.5703125" defaultRowHeight="12.75" x14ac:dyDescent="0.2"/>
  <cols>
    <col min="1" max="1" width="43.28515625" style="1" customWidth="1"/>
    <col min="2" max="13" width="7.42578125" style="1" customWidth="1"/>
    <col min="14" max="14" width="17.85546875" style="1" customWidth="1"/>
    <col min="15" max="16384" width="7.5703125" style="1"/>
  </cols>
  <sheetData>
    <row r="1" spans="1:55" s="2" customFormat="1" ht="20.25" x14ac:dyDescent="0.2">
      <c r="A1" s="57" t="s">
        <v>81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55" s="5" customFormat="1" ht="15.75" customHeight="1" x14ac:dyDescent="0.2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</row>
    <row r="3" spans="1:55" s="5" customFormat="1" ht="15.75" customHeight="1" x14ac:dyDescent="0.2">
      <c r="A3" s="188" t="s">
        <v>73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7"/>
      <c r="O3" s="7"/>
      <c r="P3" s="7"/>
      <c r="Q3" s="7"/>
      <c r="R3" s="8"/>
      <c r="S3" s="8"/>
      <c r="T3" s="8"/>
      <c r="U3" s="8"/>
      <c r="V3" s="8"/>
      <c r="W3" s="8"/>
      <c r="X3" s="8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</row>
    <row r="4" spans="1:55" s="10" customFormat="1" ht="12.75" customHeight="1" x14ac:dyDescent="0.3">
      <c r="A4" s="188" t="s">
        <v>69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</row>
    <row r="5" spans="1:55" s="10" customFormat="1" ht="12.75" customHeight="1" x14ac:dyDescent="0.2">
      <c r="A5" s="188">
        <v>2002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1"/>
      <c r="O5" s="11"/>
      <c r="P5" s="11"/>
      <c r="Q5" s="11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</row>
    <row r="6" spans="1:55" s="13" customFormat="1" ht="13.5" customHeight="1" x14ac:dyDescent="0.3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</row>
    <row r="7" spans="1:55" s="13" customFormat="1" ht="13.5" customHeight="1" x14ac:dyDescent="0.3">
      <c r="A7" s="198" t="s">
        <v>79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</row>
    <row r="8" spans="1:55" s="15" customFormat="1" ht="13.5" customHeight="1" x14ac:dyDescent="0.2">
      <c r="A8" s="199" t="s">
        <v>83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55" s="15" customFormat="1" ht="11.25" x14ac:dyDescent="0.2">
      <c r="A9" s="185" t="s">
        <v>68</v>
      </c>
      <c r="B9" s="185">
        <v>2002</v>
      </c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55" s="15" customFormat="1" ht="21" customHeight="1" x14ac:dyDescent="0.2">
      <c r="A10" s="185"/>
      <c r="B10" s="50" t="s">
        <v>99</v>
      </c>
      <c r="C10" s="50" t="s">
        <v>100</v>
      </c>
      <c r="D10" s="76" t="s">
        <v>101</v>
      </c>
      <c r="E10" s="76" t="s">
        <v>102</v>
      </c>
      <c r="F10" s="76" t="s">
        <v>103</v>
      </c>
      <c r="G10" s="76" t="s">
        <v>104</v>
      </c>
      <c r="H10" s="76" t="s">
        <v>105</v>
      </c>
      <c r="I10" s="76" t="s">
        <v>106</v>
      </c>
      <c r="J10" s="76" t="s">
        <v>107</v>
      </c>
      <c r="K10" s="76" t="s">
        <v>108</v>
      </c>
      <c r="L10" s="76" t="s">
        <v>109</v>
      </c>
      <c r="M10" s="76" t="s">
        <v>78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55" s="15" customFormat="1" ht="22.5" x14ac:dyDescent="0.2">
      <c r="A11" s="51" t="s">
        <v>0</v>
      </c>
      <c r="B11" s="52">
        <v>8692</v>
      </c>
      <c r="C11" s="52">
        <v>8643</v>
      </c>
      <c r="D11" s="52">
        <v>8526</v>
      </c>
      <c r="E11" s="52">
        <v>9887</v>
      </c>
      <c r="F11" s="52">
        <v>9733</v>
      </c>
      <c r="G11" s="52">
        <v>9652</v>
      </c>
      <c r="H11" s="52">
        <v>9541</v>
      </c>
      <c r="I11" s="52">
        <v>9526</v>
      </c>
      <c r="J11" s="52">
        <v>9428</v>
      </c>
      <c r="K11" s="52">
        <v>9351</v>
      </c>
      <c r="L11" s="52">
        <v>9370</v>
      </c>
      <c r="M11" s="52">
        <v>9354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55" s="15" customFormat="1" ht="12.75" customHeight="1" x14ac:dyDescent="0.2">
      <c r="A12" s="51" t="s">
        <v>1</v>
      </c>
      <c r="B12" s="52">
        <v>2519</v>
      </c>
      <c r="C12" s="52">
        <v>2558</v>
      </c>
      <c r="D12" s="52">
        <v>2501</v>
      </c>
      <c r="E12" s="52">
        <v>2499</v>
      </c>
      <c r="F12" s="52">
        <v>2502</v>
      </c>
      <c r="G12" s="52">
        <v>2496</v>
      </c>
      <c r="H12" s="52">
        <v>2505</v>
      </c>
      <c r="I12" s="52">
        <v>2479</v>
      </c>
      <c r="J12" s="52">
        <v>2483</v>
      </c>
      <c r="K12" s="52">
        <v>2531</v>
      </c>
      <c r="L12" s="52">
        <v>2544</v>
      </c>
      <c r="M12" s="52">
        <v>2487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55" s="15" customFormat="1" ht="12.75" customHeight="1" x14ac:dyDescent="0.2">
      <c r="A13" s="51" t="s">
        <v>2</v>
      </c>
      <c r="B13" s="52">
        <v>2886</v>
      </c>
      <c r="C13" s="52">
        <v>2907</v>
      </c>
      <c r="D13" s="52">
        <v>3071</v>
      </c>
      <c r="E13" s="52">
        <v>3048</v>
      </c>
      <c r="F13" s="52">
        <v>2911</v>
      </c>
      <c r="G13" s="52">
        <v>2890</v>
      </c>
      <c r="H13" s="52">
        <v>2924</v>
      </c>
      <c r="I13" s="52">
        <v>2886</v>
      </c>
      <c r="J13" s="52">
        <v>2916</v>
      </c>
      <c r="K13" s="52">
        <v>2904</v>
      </c>
      <c r="L13" s="52">
        <v>2804</v>
      </c>
      <c r="M13" s="52">
        <v>2657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55" s="15" customFormat="1" ht="12.75" customHeight="1" x14ac:dyDescent="0.2">
      <c r="A14" s="51" t="s">
        <v>3</v>
      </c>
      <c r="B14" s="52">
        <v>73352</v>
      </c>
      <c r="C14" s="52">
        <v>75571</v>
      </c>
      <c r="D14" s="52">
        <v>77312</v>
      </c>
      <c r="E14" s="52">
        <v>76192</v>
      </c>
      <c r="F14" s="52">
        <v>76360</v>
      </c>
      <c r="G14" s="52">
        <v>77760</v>
      </c>
      <c r="H14" s="52">
        <v>77794</v>
      </c>
      <c r="I14" s="52">
        <v>79420</v>
      </c>
      <c r="J14" s="52">
        <v>82140</v>
      </c>
      <c r="K14" s="52">
        <v>85332</v>
      </c>
      <c r="L14" s="52">
        <v>85452</v>
      </c>
      <c r="M14" s="52">
        <v>81356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55" s="15" customFormat="1" ht="12.75" customHeight="1" x14ac:dyDescent="0.2">
      <c r="A15" s="51" t="s">
        <v>4</v>
      </c>
      <c r="B15" s="52">
        <v>2286</v>
      </c>
      <c r="C15" s="52">
        <v>2257</v>
      </c>
      <c r="D15" s="52">
        <v>2210</v>
      </c>
      <c r="E15" s="52">
        <v>2257</v>
      </c>
      <c r="F15" s="52">
        <v>2261</v>
      </c>
      <c r="G15" s="52">
        <v>2247</v>
      </c>
      <c r="H15" s="52">
        <v>2310</v>
      </c>
      <c r="I15" s="52">
        <v>2288</v>
      </c>
      <c r="J15" s="52">
        <v>2399</v>
      </c>
      <c r="K15" s="52">
        <v>2454</v>
      </c>
      <c r="L15" s="52">
        <v>2548</v>
      </c>
      <c r="M15" s="52">
        <v>2297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55" s="15" customFormat="1" ht="12.75" customHeight="1" x14ac:dyDescent="0.2">
      <c r="A16" s="51" t="s">
        <v>5</v>
      </c>
      <c r="B16" s="52">
        <v>22257</v>
      </c>
      <c r="C16" s="52">
        <v>22416</v>
      </c>
      <c r="D16" s="52">
        <v>22560</v>
      </c>
      <c r="E16" s="52">
        <v>21800</v>
      </c>
      <c r="F16" s="52">
        <v>21729</v>
      </c>
      <c r="G16" s="52">
        <v>21737</v>
      </c>
      <c r="H16" s="52">
        <v>22457</v>
      </c>
      <c r="I16" s="52">
        <v>21539</v>
      </c>
      <c r="J16" s="52">
        <v>21403</v>
      </c>
      <c r="K16" s="52">
        <v>21359</v>
      </c>
      <c r="L16" s="52">
        <v>21251</v>
      </c>
      <c r="M16" s="52">
        <v>21361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55" s="15" customFormat="1" ht="12.75" customHeight="1" x14ac:dyDescent="0.2">
      <c r="A17" s="51" t="s">
        <v>6</v>
      </c>
      <c r="B17" s="52">
        <v>28150</v>
      </c>
      <c r="C17" s="52">
        <v>28506</v>
      </c>
      <c r="D17" s="52">
        <v>28374</v>
      </c>
      <c r="E17" s="52">
        <v>28315</v>
      </c>
      <c r="F17" s="52">
        <v>28089</v>
      </c>
      <c r="G17" s="52">
        <v>28124</v>
      </c>
      <c r="H17" s="52">
        <v>28403</v>
      </c>
      <c r="I17" s="52">
        <v>28347</v>
      </c>
      <c r="J17" s="52">
        <v>28418</v>
      </c>
      <c r="K17" s="52">
        <v>28614</v>
      </c>
      <c r="L17" s="52">
        <v>29045</v>
      </c>
      <c r="M17" s="52">
        <v>28716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55" s="15" customFormat="1" ht="12.75" customHeight="1" x14ac:dyDescent="0.2">
      <c r="A18" s="51" t="s">
        <v>7</v>
      </c>
      <c r="B18" s="52">
        <v>10883</v>
      </c>
      <c r="C18" s="52">
        <v>10858</v>
      </c>
      <c r="D18" s="52">
        <v>10993</v>
      </c>
      <c r="E18" s="52">
        <v>10960</v>
      </c>
      <c r="F18" s="52">
        <v>10809</v>
      </c>
      <c r="G18" s="52">
        <v>10616</v>
      </c>
      <c r="H18" s="52">
        <v>10818</v>
      </c>
      <c r="I18" s="52">
        <v>10645</v>
      </c>
      <c r="J18" s="52">
        <v>10678</v>
      </c>
      <c r="K18" s="52">
        <v>10814</v>
      </c>
      <c r="L18" s="52">
        <v>10803</v>
      </c>
      <c r="M18" s="52">
        <v>10708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55" s="15" customFormat="1" ht="11.25" x14ac:dyDescent="0.2">
      <c r="A19" s="51" t="s">
        <v>8</v>
      </c>
      <c r="B19" s="52">
        <v>30177</v>
      </c>
      <c r="C19" s="52">
        <v>30470</v>
      </c>
      <c r="D19" s="52">
        <v>30529</v>
      </c>
      <c r="E19" s="52">
        <v>30676</v>
      </c>
      <c r="F19" s="52">
        <v>30723</v>
      </c>
      <c r="G19" s="52">
        <v>30409</v>
      </c>
      <c r="H19" s="52">
        <v>30561</v>
      </c>
      <c r="I19" s="52">
        <v>30602</v>
      </c>
      <c r="J19" s="52">
        <v>30623</v>
      </c>
      <c r="K19" s="52">
        <v>30754</v>
      </c>
      <c r="L19" s="52">
        <v>30479</v>
      </c>
      <c r="M19" s="52">
        <v>30038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55" s="15" customFormat="1" ht="22.5" x14ac:dyDescent="0.2">
      <c r="A20" s="51" t="s">
        <v>9</v>
      </c>
      <c r="B20" s="52">
        <v>40241</v>
      </c>
      <c r="C20" s="52">
        <v>40678</v>
      </c>
      <c r="D20" s="52">
        <v>40982</v>
      </c>
      <c r="E20" s="52">
        <v>40876</v>
      </c>
      <c r="F20" s="52">
        <v>40748</v>
      </c>
      <c r="G20" s="52">
        <v>40814</v>
      </c>
      <c r="H20" s="52">
        <v>39487</v>
      </c>
      <c r="I20" s="52">
        <v>40643</v>
      </c>
      <c r="J20" s="52">
        <v>42562</v>
      </c>
      <c r="K20" s="52">
        <v>43194</v>
      </c>
      <c r="L20" s="52">
        <v>48382</v>
      </c>
      <c r="M20" s="52">
        <v>46925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55" s="15" customFormat="1" ht="11.25" x14ac:dyDescent="0.2">
      <c r="A21" s="51" t="s">
        <v>10</v>
      </c>
      <c r="B21" s="52">
        <v>12458</v>
      </c>
      <c r="C21" s="52">
        <v>12559</v>
      </c>
      <c r="D21" s="52">
        <v>12616</v>
      </c>
      <c r="E21" s="52">
        <v>12743</v>
      </c>
      <c r="F21" s="52">
        <v>12779</v>
      </c>
      <c r="G21" s="52">
        <v>12829</v>
      </c>
      <c r="H21" s="52">
        <v>12852</v>
      </c>
      <c r="I21" s="52">
        <v>12878</v>
      </c>
      <c r="J21" s="52">
        <v>12909</v>
      </c>
      <c r="K21" s="52">
        <v>12939</v>
      </c>
      <c r="L21" s="52">
        <v>12971</v>
      </c>
      <c r="M21" s="52">
        <v>12949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55" s="15" customFormat="1" ht="22.5" x14ac:dyDescent="0.2">
      <c r="A22" s="51" t="s">
        <v>11</v>
      </c>
      <c r="B22" s="52">
        <v>4011</v>
      </c>
      <c r="C22" s="52">
        <v>4003</v>
      </c>
      <c r="D22" s="52">
        <v>4022</v>
      </c>
      <c r="E22" s="52">
        <v>4020</v>
      </c>
      <c r="F22" s="52">
        <v>4040</v>
      </c>
      <c r="G22" s="52">
        <v>4043</v>
      </c>
      <c r="H22" s="52">
        <v>4065</v>
      </c>
      <c r="I22" s="52">
        <v>4081</v>
      </c>
      <c r="J22" s="52">
        <v>4057</v>
      </c>
      <c r="K22" s="52">
        <v>4074</v>
      </c>
      <c r="L22" s="52">
        <v>4171</v>
      </c>
      <c r="M22" s="52">
        <v>4312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55" s="15" customFormat="1" ht="11.25" x14ac:dyDescent="0.2">
      <c r="A23" s="51" t="s">
        <v>12</v>
      </c>
      <c r="B23" s="52">
        <v>119488</v>
      </c>
      <c r="C23" s="52">
        <v>120319</v>
      </c>
      <c r="D23" s="52">
        <v>120493</v>
      </c>
      <c r="E23" s="52">
        <v>120714</v>
      </c>
      <c r="F23" s="52">
        <v>121026</v>
      </c>
      <c r="G23" s="52">
        <v>121129</v>
      </c>
      <c r="H23" s="52">
        <v>122045</v>
      </c>
      <c r="I23" s="52">
        <v>120146</v>
      </c>
      <c r="J23" s="52">
        <v>120841</v>
      </c>
      <c r="K23" s="52">
        <v>121720</v>
      </c>
      <c r="L23" s="52">
        <v>121740</v>
      </c>
      <c r="M23" s="52">
        <v>121824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55" s="15" customFormat="1" ht="22.5" x14ac:dyDescent="0.2">
      <c r="A24" s="51" t="s">
        <v>13</v>
      </c>
      <c r="B24" s="52">
        <v>73</v>
      </c>
      <c r="C24" s="52">
        <v>74</v>
      </c>
      <c r="D24" s="52">
        <v>73</v>
      </c>
      <c r="E24" s="52">
        <v>73</v>
      </c>
      <c r="F24" s="52">
        <v>74</v>
      </c>
      <c r="G24" s="52">
        <v>73</v>
      </c>
      <c r="H24" s="52">
        <v>76</v>
      </c>
      <c r="I24" s="52">
        <v>75</v>
      </c>
      <c r="J24" s="52">
        <v>74</v>
      </c>
      <c r="K24" s="52">
        <v>74</v>
      </c>
      <c r="L24" s="52">
        <v>75</v>
      </c>
      <c r="M24" s="52">
        <v>77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55" s="3" customFormat="1" x14ac:dyDescent="0.2">
      <c r="A25" s="53" t="s">
        <v>67</v>
      </c>
      <c r="B25" s="54">
        <f t="shared" ref="B25:M25" si="0">SUM(B11:B24)</f>
        <v>357473</v>
      </c>
      <c r="C25" s="54">
        <f t="shared" si="0"/>
        <v>361819</v>
      </c>
      <c r="D25" s="54">
        <f t="shared" si="0"/>
        <v>364262</v>
      </c>
      <c r="E25" s="54">
        <f t="shared" si="0"/>
        <v>364060</v>
      </c>
      <c r="F25" s="54">
        <f t="shared" si="0"/>
        <v>363784</v>
      </c>
      <c r="G25" s="54">
        <f t="shared" si="0"/>
        <v>364819</v>
      </c>
      <c r="H25" s="54">
        <f t="shared" si="0"/>
        <v>365838</v>
      </c>
      <c r="I25" s="54">
        <f t="shared" si="0"/>
        <v>365555</v>
      </c>
      <c r="J25" s="54">
        <f t="shared" si="0"/>
        <v>370931</v>
      </c>
      <c r="K25" s="54">
        <f t="shared" si="0"/>
        <v>376114</v>
      </c>
      <c r="L25" s="54">
        <f t="shared" si="0"/>
        <v>381635</v>
      </c>
      <c r="M25" s="54">
        <f t="shared" si="0"/>
        <v>375061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</row>
    <row r="26" spans="1:55" ht="9.75" customHeight="1" x14ac:dyDescent="0.2">
      <c r="A26" s="55" t="s">
        <v>76</v>
      </c>
      <c r="B26" s="56">
        <f>+(B25/'2001'!M25)-1</f>
        <v>2.5802615599925804E-3</v>
      </c>
      <c r="C26" s="56">
        <f t="shared" ref="C26:K26" si="1">+(C25/B25)-1</f>
        <v>1.2157561550103058E-2</v>
      </c>
      <c r="D26" s="56">
        <f t="shared" si="1"/>
        <v>6.7519947819214554E-3</v>
      </c>
      <c r="E26" s="56">
        <f t="shared" si="1"/>
        <v>-5.5454590377257418E-4</v>
      </c>
      <c r="F26" s="56">
        <f t="shared" si="1"/>
        <v>-7.5811679393511522E-4</v>
      </c>
      <c r="G26" s="56">
        <f t="shared" si="1"/>
        <v>2.8450948914739982E-3</v>
      </c>
      <c r="H26" s="56">
        <f t="shared" si="1"/>
        <v>2.7931659261168917E-3</v>
      </c>
      <c r="I26" s="56">
        <f t="shared" si="1"/>
        <v>-7.7356644197701385E-4</v>
      </c>
      <c r="J26" s="56">
        <f t="shared" si="1"/>
        <v>1.4706405328883454E-2</v>
      </c>
      <c r="K26" s="56">
        <f t="shared" si="1"/>
        <v>1.3972949146876301E-2</v>
      </c>
      <c r="L26" s="56">
        <f>+(L25/K25)-1</f>
        <v>1.4679060072212202E-2</v>
      </c>
      <c r="M26" s="56">
        <f>+(M25/L25)-1</f>
        <v>-1.7225883370236006E-2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</row>
    <row r="27" spans="1:55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</row>
    <row r="28" spans="1:55" customFormat="1" ht="10.5" customHeight="1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55" customFormat="1" x14ac:dyDescent="0.2">
      <c r="A29" s="71" t="s">
        <v>110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55" x14ac:dyDescent="0.2">
      <c r="A30" s="2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</row>
    <row r="31" spans="1:55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</row>
    <row r="32" spans="1:55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</sheetData>
  <mergeCells count="8">
    <mergeCell ref="A2:M2"/>
    <mergeCell ref="A4:M4"/>
    <mergeCell ref="A5:M5"/>
    <mergeCell ref="A9:A10"/>
    <mergeCell ref="B9:M9"/>
    <mergeCell ref="A3:M3"/>
    <mergeCell ref="A7:M7"/>
    <mergeCell ref="A8:M8"/>
  </mergeCells>
  <phoneticPr fontId="0" type="noConversion"/>
  <printOptions horizontalCentered="1"/>
  <pageMargins left="0.39370078740157483" right="0.39370078740157483" top="0.59055118110236227" bottom="0.59055118110236227" header="0" footer="0"/>
  <pageSetup orientation="landscape" r:id="rId1"/>
  <headerFooter alignWithMargins="0">
    <oddFooter>&amp;L&amp;8&amp;G&amp;C&amp;8www.iieg.gob.mx&amp;R&amp;G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2"/>
  <sheetViews>
    <sheetView workbookViewId="0"/>
  </sheetViews>
  <sheetFormatPr baseColWidth="10" defaultColWidth="7.5703125" defaultRowHeight="12.75" x14ac:dyDescent="0.2"/>
  <cols>
    <col min="1" max="1" width="43.28515625" style="1" customWidth="1"/>
    <col min="2" max="13" width="7.42578125" style="1" customWidth="1"/>
    <col min="14" max="14" width="17.85546875" style="1" customWidth="1"/>
    <col min="15" max="16384" width="7.5703125" style="1"/>
  </cols>
  <sheetData>
    <row r="1" spans="1:55" s="2" customFormat="1" ht="20.25" x14ac:dyDescent="0.2">
      <c r="A1" s="57" t="s">
        <v>81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55" s="5" customFormat="1" ht="15.75" customHeight="1" x14ac:dyDescent="0.2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</row>
    <row r="3" spans="1:55" s="5" customFormat="1" ht="15.75" customHeight="1" x14ac:dyDescent="0.2">
      <c r="A3" s="188" t="s">
        <v>73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7"/>
      <c r="O3" s="7"/>
      <c r="P3" s="7"/>
      <c r="Q3" s="7"/>
      <c r="R3" s="8"/>
      <c r="S3" s="8"/>
      <c r="T3" s="8"/>
      <c r="U3" s="8"/>
      <c r="V3" s="8"/>
      <c r="W3" s="8"/>
      <c r="X3" s="8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</row>
    <row r="4" spans="1:55" s="10" customFormat="1" ht="12.75" customHeight="1" x14ac:dyDescent="0.3">
      <c r="A4" s="188" t="s">
        <v>69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</row>
    <row r="5" spans="1:55" s="10" customFormat="1" ht="12.75" customHeight="1" x14ac:dyDescent="0.2">
      <c r="A5" s="188">
        <v>2003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1"/>
      <c r="O5" s="11"/>
      <c r="P5" s="11"/>
      <c r="Q5" s="11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</row>
    <row r="6" spans="1:55" s="13" customFormat="1" ht="13.5" customHeight="1" x14ac:dyDescent="0.3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</row>
    <row r="7" spans="1:55" s="13" customFormat="1" ht="13.5" customHeight="1" x14ac:dyDescent="0.3">
      <c r="A7" s="198" t="s">
        <v>79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</row>
    <row r="8" spans="1:55" s="15" customFormat="1" ht="13.5" customHeight="1" x14ac:dyDescent="0.2">
      <c r="A8" s="199" t="s">
        <v>84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55" s="15" customFormat="1" ht="11.25" x14ac:dyDescent="0.2">
      <c r="A9" s="185" t="s">
        <v>68</v>
      </c>
      <c r="B9" s="185">
        <v>2003</v>
      </c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55" s="15" customFormat="1" ht="21" customHeight="1" x14ac:dyDescent="0.2">
      <c r="A10" s="185"/>
      <c r="B10" s="50" t="s">
        <v>99</v>
      </c>
      <c r="C10" s="50" t="s">
        <v>100</v>
      </c>
      <c r="D10" s="76" t="s">
        <v>101</v>
      </c>
      <c r="E10" s="76" t="s">
        <v>102</v>
      </c>
      <c r="F10" s="76" t="s">
        <v>103</v>
      </c>
      <c r="G10" s="76" t="s">
        <v>104</v>
      </c>
      <c r="H10" s="76" t="s">
        <v>105</v>
      </c>
      <c r="I10" s="76" t="s">
        <v>106</v>
      </c>
      <c r="J10" s="76" t="s">
        <v>107</v>
      </c>
      <c r="K10" s="76" t="s">
        <v>108</v>
      </c>
      <c r="L10" s="76" t="s">
        <v>109</v>
      </c>
      <c r="M10" s="76" t="s">
        <v>78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55" s="15" customFormat="1" ht="22.5" x14ac:dyDescent="0.2">
      <c r="A11" s="51" t="s">
        <v>0</v>
      </c>
      <c r="B11" s="52">
        <v>9308</v>
      </c>
      <c r="C11" s="52">
        <v>9278</v>
      </c>
      <c r="D11" s="52">
        <v>9289</v>
      </c>
      <c r="E11" s="52">
        <v>9292</v>
      </c>
      <c r="F11" s="52">
        <v>9291</v>
      </c>
      <c r="G11" s="52">
        <v>9283</v>
      </c>
      <c r="H11" s="52">
        <v>9185</v>
      </c>
      <c r="I11" s="52">
        <v>9158</v>
      </c>
      <c r="J11" s="52">
        <v>9190</v>
      </c>
      <c r="K11" s="52">
        <v>9158</v>
      </c>
      <c r="L11" s="52">
        <v>9165</v>
      </c>
      <c r="M11" s="52">
        <v>9128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55" s="15" customFormat="1" ht="12.75" customHeight="1" x14ac:dyDescent="0.2">
      <c r="A12" s="51" t="s">
        <v>1</v>
      </c>
      <c r="B12" s="52">
        <v>2482</v>
      </c>
      <c r="C12" s="52">
        <v>2480</v>
      </c>
      <c r="D12" s="52">
        <v>2482</v>
      </c>
      <c r="E12" s="52">
        <v>2492</v>
      </c>
      <c r="F12" s="52">
        <v>2529</v>
      </c>
      <c r="G12" s="52">
        <v>2671</v>
      </c>
      <c r="H12" s="52">
        <v>2664</v>
      </c>
      <c r="I12" s="52">
        <v>2650</v>
      </c>
      <c r="J12" s="52">
        <v>2639</v>
      </c>
      <c r="K12" s="52">
        <v>2650</v>
      </c>
      <c r="L12" s="52">
        <v>2679</v>
      </c>
      <c r="M12" s="52">
        <v>2672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55" s="15" customFormat="1" ht="12.75" customHeight="1" x14ac:dyDescent="0.2">
      <c r="A13" s="51" t="s">
        <v>2</v>
      </c>
      <c r="B13" s="52">
        <v>2689</v>
      </c>
      <c r="C13" s="52">
        <v>2678</v>
      </c>
      <c r="D13" s="52">
        <v>2690</v>
      </c>
      <c r="E13" s="52">
        <v>2685</v>
      </c>
      <c r="F13" s="52">
        <v>2668</v>
      </c>
      <c r="G13" s="52">
        <v>2652</v>
      </c>
      <c r="H13" s="52">
        <v>2666</v>
      </c>
      <c r="I13" s="52">
        <v>2611</v>
      </c>
      <c r="J13" s="52">
        <v>2637</v>
      </c>
      <c r="K13" s="52">
        <v>2618</v>
      </c>
      <c r="L13" s="52">
        <v>2659</v>
      </c>
      <c r="M13" s="52">
        <v>2701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55" s="15" customFormat="1" ht="12.75" customHeight="1" x14ac:dyDescent="0.2">
      <c r="A14" s="51" t="s">
        <v>3</v>
      </c>
      <c r="B14" s="52">
        <v>79279</v>
      </c>
      <c r="C14" s="52">
        <v>79811</v>
      </c>
      <c r="D14" s="52">
        <v>80988</v>
      </c>
      <c r="E14" s="52">
        <v>81163</v>
      </c>
      <c r="F14" s="52">
        <v>80322</v>
      </c>
      <c r="G14" s="52">
        <v>79310</v>
      </c>
      <c r="H14" s="52">
        <v>77745</v>
      </c>
      <c r="I14" s="52">
        <v>77666</v>
      </c>
      <c r="J14" s="52">
        <v>79567</v>
      </c>
      <c r="K14" s="52">
        <v>83197</v>
      </c>
      <c r="L14" s="52">
        <v>84873</v>
      </c>
      <c r="M14" s="52">
        <v>84165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55" s="15" customFormat="1" ht="12.75" customHeight="1" x14ac:dyDescent="0.2">
      <c r="A15" s="51" t="s">
        <v>4</v>
      </c>
      <c r="B15" s="52">
        <v>2281</v>
      </c>
      <c r="C15" s="52">
        <v>2296</v>
      </c>
      <c r="D15" s="52">
        <v>2318</v>
      </c>
      <c r="E15" s="52">
        <v>2279</v>
      </c>
      <c r="F15" s="52">
        <v>2376</v>
      </c>
      <c r="G15" s="52">
        <v>2459</v>
      </c>
      <c r="H15" s="52">
        <v>2527</v>
      </c>
      <c r="I15" s="52">
        <v>2547</v>
      </c>
      <c r="J15" s="52">
        <v>2478</v>
      </c>
      <c r="K15" s="52">
        <v>2528</v>
      </c>
      <c r="L15" s="52">
        <v>2541</v>
      </c>
      <c r="M15" s="52">
        <v>2573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55" s="15" customFormat="1" ht="12.75" customHeight="1" x14ac:dyDescent="0.2">
      <c r="A16" s="51" t="s">
        <v>5</v>
      </c>
      <c r="B16" s="52">
        <v>21523</v>
      </c>
      <c r="C16" s="52">
        <v>21611</v>
      </c>
      <c r="D16" s="52">
        <v>21599</v>
      </c>
      <c r="E16" s="52">
        <v>21328</v>
      </c>
      <c r="F16" s="52">
        <v>20974</v>
      </c>
      <c r="G16" s="52">
        <v>20729</v>
      </c>
      <c r="H16" s="52">
        <v>21666</v>
      </c>
      <c r="I16" s="52">
        <v>21016</v>
      </c>
      <c r="J16" s="52">
        <v>20658</v>
      </c>
      <c r="K16" s="52">
        <v>20613</v>
      </c>
      <c r="L16" s="52">
        <v>21307</v>
      </c>
      <c r="M16" s="52">
        <v>21593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55" s="15" customFormat="1" ht="12.75" customHeight="1" x14ac:dyDescent="0.2">
      <c r="A17" s="51" t="s">
        <v>6</v>
      </c>
      <c r="B17" s="52">
        <v>28887</v>
      </c>
      <c r="C17" s="52">
        <v>29355</v>
      </c>
      <c r="D17" s="52">
        <v>29565</v>
      </c>
      <c r="E17" s="52">
        <v>29553</v>
      </c>
      <c r="F17" s="52">
        <v>29224</v>
      </c>
      <c r="G17" s="52">
        <v>29243</v>
      </c>
      <c r="H17" s="52">
        <v>29367</v>
      </c>
      <c r="I17" s="52">
        <v>29115</v>
      </c>
      <c r="J17" s="52">
        <v>28952</v>
      </c>
      <c r="K17" s="52">
        <v>29522</v>
      </c>
      <c r="L17" s="52">
        <v>29949</v>
      </c>
      <c r="M17" s="52">
        <v>30011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55" s="15" customFormat="1" ht="12.75" customHeight="1" x14ac:dyDescent="0.2">
      <c r="A18" s="51" t="s">
        <v>7</v>
      </c>
      <c r="B18" s="52">
        <v>10380</v>
      </c>
      <c r="C18" s="52">
        <v>10348</v>
      </c>
      <c r="D18" s="52">
        <v>10371</v>
      </c>
      <c r="E18" s="52">
        <v>10298</v>
      </c>
      <c r="F18" s="52">
        <v>10310</v>
      </c>
      <c r="G18" s="52">
        <v>10289</v>
      </c>
      <c r="H18" s="52">
        <v>10434</v>
      </c>
      <c r="I18" s="52">
        <v>10334</v>
      </c>
      <c r="J18" s="52">
        <v>10417</v>
      </c>
      <c r="K18" s="52">
        <v>10535</v>
      </c>
      <c r="L18" s="52">
        <v>10293</v>
      </c>
      <c r="M18" s="52">
        <v>9969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55" s="15" customFormat="1" ht="11.25" x14ac:dyDescent="0.2">
      <c r="A19" s="51" t="s">
        <v>8</v>
      </c>
      <c r="B19" s="52">
        <v>30023</v>
      </c>
      <c r="C19" s="52">
        <v>30184</v>
      </c>
      <c r="D19" s="52">
        <v>30098</v>
      </c>
      <c r="E19" s="52">
        <v>30374</v>
      </c>
      <c r="F19" s="52">
        <v>30654</v>
      </c>
      <c r="G19" s="52">
        <v>30335</v>
      </c>
      <c r="H19" s="52">
        <v>30442</v>
      </c>
      <c r="I19" s="52">
        <v>30563</v>
      </c>
      <c r="J19" s="52">
        <v>31260</v>
      </c>
      <c r="K19" s="52">
        <v>31177</v>
      </c>
      <c r="L19" s="52">
        <v>31049</v>
      </c>
      <c r="M19" s="52">
        <v>30187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55" s="15" customFormat="1" ht="22.5" x14ac:dyDescent="0.2">
      <c r="A20" s="51" t="s">
        <v>9</v>
      </c>
      <c r="B20" s="52">
        <v>48299</v>
      </c>
      <c r="C20" s="52">
        <v>48515</v>
      </c>
      <c r="D20" s="52">
        <v>48731</v>
      </c>
      <c r="E20" s="52">
        <v>48095</v>
      </c>
      <c r="F20" s="52">
        <v>47973</v>
      </c>
      <c r="G20" s="52">
        <v>47793</v>
      </c>
      <c r="H20" s="52">
        <v>46346</v>
      </c>
      <c r="I20" s="52">
        <v>48154</v>
      </c>
      <c r="J20" s="52">
        <v>48459</v>
      </c>
      <c r="K20" s="52">
        <v>48985</v>
      </c>
      <c r="L20" s="52">
        <v>47630</v>
      </c>
      <c r="M20" s="52">
        <v>30415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55" s="15" customFormat="1" ht="11.25" x14ac:dyDescent="0.2">
      <c r="A21" s="51" t="s">
        <v>10</v>
      </c>
      <c r="B21" s="52">
        <v>12921</v>
      </c>
      <c r="C21" s="52">
        <v>13052</v>
      </c>
      <c r="D21" s="52">
        <v>13121</v>
      </c>
      <c r="E21" s="52">
        <v>13229</v>
      </c>
      <c r="F21" s="52">
        <v>13211</v>
      </c>
      <c r="G21" s="52">
        <v>13301</v>
      </c>
      <c r="H21" s="52">
        <v>13201</v>
      </c>
      <c r="I21" s="52">
        <v>13205</v>
      </c>
      <c r="J21" s="52">
        <v>13884</v>
      </c>
      <c r="K21" s="52">
        <v>13998</v>
      </c>
      <c r="L21" s="52">
        <v>13871</v>
      </c>
      <c r="M21" s="52">
        <v>13847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55" s="15" customFormat="1" ht="22.5" x14ac:dyDescent="0.2">
      <c r="A22" s="51" t="s">
        <v>11</v>
      </c>
      <c r="B22" s="52">
        <v>4285</v>
      </c>
      <c r="C22" s="52">
        <v>4304</v>
      </c>
      <c r="D22" s="52">
        <v>4289</v>
      </c>
      <c r="E22" s="52">
        <v>4285</v>
      </c>
      <c r="F22" s="52">
        <v>4239</v>
      </c>
      <c r="G22" s="52">
        <v>4243</v>
      </c>
      <c r="H22" s="52">
        <v>4228</v>
      </c>
      <c r="I22" s="52">
        <v>4243</v>
      </c>
      <c r="J22" s="52">
        <v>4307</v>
      </c>
      <c r="K22" s="52">
        <v>4312</v>
      </c>
      <c r="L22" s="52">
        <v>4317</v>
      </c>
      <c r="M22" s="52">
        <v>4183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55" s="15" customFormat="1" ht="11.25" x14ac:dyDescent="0.2">
      <c r="A23" s="51" t="s">
        <v>12</v>
      </c>
      <c r="B23" s="52">
        <v>122138</v>
      </c>
      <c r="C23" s="52">
        <v>122854</v>
      </c>
      <c r="D23" s="52">
        <v>122894</v>
      </c>
      <c r="E23" s="52">
        <v>123727</v>
      </c>
      <c r="F23" s="52">
        <v>123213</v>
      </c>
      <c r="G23" s="52">
        <v>124835</v>
      </c>
      <c r="H23" s="52">
        <v>125100</v>
      </c>
      <c r="I23" s="52">
        <v>122955</v>
      </c>
      <c r="J23" s="52">
        <v>123659</v>
      </c>
      <c r="K23" s="52">
        <v>123837</v>
      </c>
      <c r="L23" s="52">
        <v>124041</v>
      </c>
      <c r="M23" s="52">
        <v>141795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55" s="15" customFormat="1" ht="22.5" x14ac:dyDescent="0.2">
      <c r="A24" s="51" t="s">
        <v>13</v>
      </c>
      <c r="B24" s="52">
        <v>77</v>
      </c>
      <c r="C24" s="52">
        <v>76</v>
      </c>
      <c r="D24" s="52">
        <v>76</v>
      </c>
      <c r="E24" s="52">
        <v>76</v>
      </c>
      <c r="F24" s="52">
        <v>75</v>
      </c>
      <c r="G24" s="52">
        <v>73</v>
      </c>
      <c r="H24" s="52">
        <v>76</v>
      </c>
      <c r="I24" s="52">
        <v>78</v>
      </c>
      <c r="J24" s="52">
        <v>81</v>
      </c>
      <c r="K24" s="52">
        <v>81</v>
      </c>
      <c r="L24" s="52">
        <v>81</v>
      </c>
      <c r="M24" s="52">
        <v>79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55" s="3" customFormat="1" x14ac:dyDescent="0.2">
      <c r="A25" s="53" t="s">
        <v>67</v>
      </c>
      <c r="B25" s="54">
        <f t="shared" ref="B25:M25" si="0">SUM(B11:B24)</f>
        <v>374572</v>
      </c>
      <c r="C25" s="54">
        <f t="shared" si="0"/>
        <v>376842</v>
      </c>
      <c r="D25" s="54">
        <f t="shared" si="0"/>
        <v>378511</v>
      </c>
      <c r="E25" s="54">
        <f t="shared" si="0"/>
        <v>378876</v>
      </c>
      <c r="F25" s="54">
        <f t="shared" si="0"/>
        <v>377059</v>
      </c>
      <c r="G25" s="54">
        <f t="shared" si="0"/>
        <v>377216</v>
      </c>
      <c r="H25" s="54">
        <f t="shared" si="0"/>
        <v>375647</v>
      </c>
      <c r="I25" s="54">
        <f t="shared" si="0"/>
        <v>374295</v>
      </c>
      <c r="J25" s="54">
        <f t="shared" si="0"/>
        <v>378188</v>
      </c>
      <c r="K25" s="54">
        <f t="shared" si="0"/>
        <v>383211</v>
      </c>
      <c r="L25" s="54">
        <f t="shared" si="0"/>
        <v>384455</v>
      </c>
      <c r="M25" s="54">
        <f t="shared" si="0"/>
        <v>383318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</row>
    <row r="26" spans="1:55" ht="9.75" customHeight="1" x14ac:dyDescent="0.2">
      <c r="A26" s="55" t="s">
        <v>76</v>
      </c>
      <c r="B26" s="56">
        <f>+(B25/'2002'!M25)-1</f>
        <v>-1.3037879171654554E-3</v>
      </c>
      <c r="C26" s="56">
        <f t="shared" ref="C26:K26" si="1">+(C25/B25)-1</f>
        <v>6.0602500987794183E-3</v>
      </c>
      <c r="D26" s="56">
        <f t="shared" si="1"/>
        <v>4.4289118516513959E-3</v>
      </c>
      <c r="E26" s="56">
        <f t="shared" si="1"/>
        <v>9.6430486828658069E-4</v>
      </c>
      <c r="F26" s="56">
        <f t="shared" si="1"/>
        <v>-4.7957643133901273E-3</v>
      </c>
      <c r="G26" s="56">
        <f t="shared" si="1"/>
        <v>4.163804603523058E-4</v>
      </c>
      <c r="H26" s="56">
        <f t="shared" si="1"/>
        <v>-4.1594205972175224E-3</v>
      </c>
      <c r="I26" s="56">
        <f t="shared" si="1"/>
        <v>-3.59912364533721E-3</v>
      </c>
      <c r="J26" s="56">
        <f t="shared" si="1"/>
        <v>1.0400887000894921E-2</v>
      </c>
      <c r="K26" s="56">
        <f t="shared" si="1"/>
        <v>1.3281754048251049E-2</v>
      </c>
      <c r="L26" s="56">
        <f>+(L25/K25)-1</f>
        <v>3.2462533695536422E-3</v>
      </c>
      <c r="M26" s="56">
        <f>+(M25/L25)-1</f>
        <v>-2.9574332496651312E-3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</row>
    <row r="27" spans="1:55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</row>
    <row r="28" spans="1:55" customFormat="1" ht="10.5" customHeight="1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55" customFormat="1" x14ac:dyDescent="0.2">
      <c r="A29" s="71" t="s">
        <v>110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55" x14ac:dyDescent="0.2">
      <c r="A30" s="2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</row>
    <row r="31" spans="1:55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</row>
    <row r="32" spans="1:55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</sheetData>
  <mergeCells count="8">
    <mergeCell ref="A2:M2"/>
    <mergeCell ref="A4:M4"/>
    <mergeCell ref="A5:M5"/>
    <mergeCell ref="A9:A10"/>
    <mergeCell ref="B9:M9"/>
    <mergeCell ref="A3:M3"/>
    <mergeCell ref="A7:M7"/>
    <mergeCell ref="A8:M8"/>
  </mergeCells>
  <phoneticPr fontId="0" type="noConversion"/>
  <printOptions horizontalCentered="1"/>
  <pageMargins left="0.39370078740157483" right="0.39370078740157483" top="0.59055118110236227" bottom="0.59055118110236227" header="0" footer="0"/>
  <pageSetup orientation="landscape" r:id="rId1"/>
  <headerFooter alignWithMargins="0">
    <oddFooter>&amp;L&amp;8&amp;G&amp;C&amp;8www.iieg.gob.mx&amp;R&amp;G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2"/>
  <sheetViews>
    <sheetView workbookViewId="0"/>
  </sheetViews>
  <sheetFormatPr baseColWidth="10" defaultColWidth="7.5703125" defaultRowHeight="12.75" x14ac:dyDescent="0.2"/>
  <cols>
    <col min="1" max="1" width="43.28515625" style="1" customWidth="1"/>
    <col min="2" max="13" width="7.42578125" style="1" customWidth="1"/>
    <col min="14" max="14" width="17.85546875" style="1" customWidth="1"/>
    <col min="15" max="16384" width="7.5703125" style="1"/>
  </cols>
  <sheetData>
    <row r="1" spans="1:55" s="2" customFormat="1" ht="20.25" x14ac:dyDescent="0.2">
      <c r="A1" s="57" t="s">
        <v>81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55" s="5" customFormat="1" ht="15.75" customHeight="1" x14ac:dyDescent="0.2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</row>
    <row r="3" spans="1:55" s="5" customFormat="1" ht="15.75" customHeight="1" x14ac:dyDescent="0.2">
      <c r="A3" s="188" t="s">
        <v>73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7"/>
      <c r="O3" s="7"/>
      <c r="P3" s="7"/>
      <c r="Q3" s="7"/>
      <c r="R3" s="8"/>
      <c r="S3" s="8"/>
      <c r="T3" s="8"/>
      <c r="U3" s="8"/>
      <c r="V3" s="8"/>
      <c r="W3" s="8"/>
      <c r="X3" s="8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</row>
    <row r="4" spans="1:55" s="10" customFormat="1" ht="12.75" customHeight="1" x14ac:dyDescent="0.3">
      <c r="A4" s="188" t="s">
        <v>69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</row>
    <row r="5" spans="1:55" s="10" customFormat="1" ht="12.75" customHeight="1" x14ac:dyDescent="0.2">
      <c r="A5" s="188">
        <v>2004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1"/>
      <c r="O5" s="11"/>
      <c r="P5" s="11"/>
      <c r="Q5" s="11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</row>
    <row r="6" spans="1:55" s="13" customFormat="1" ht="13.5" customHeight="1" x14ac:dyDescent="0.3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</row>
    <row r="7" spans="1:55" s="13" customFormat="1" ht="13.5" customHeight="1" x14ac:dyDescent="0.3">
      <c r="A7" s="198" t="s">
        <v>79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</row>
    <row r="8" spans="1:55" s="15" customFormat="1" ht="13.5" customHeight="1" x14ac:dyDescent="0.2">
      <c r="A8" s="199" t="s">
        <v>85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55" s="15" customFormat="1" ht="11.25" x14ac:dyDescent="0.2">
      <c r="A9" s="185" t="s">
        <v>68</v>
      </c>
      <c r="B9" s="185">
        <v>2004</v>
      </c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55" s="15" customFormat="1" ht="21" customHeight="1" x14ac:dyDescent="0.2">
      <c r="A10" s="185"/>
      <c r="B10" s="50" t="s">
        <v>99</v>
      </c>
      <c r="C10" s="50" t="s">
        <v>100</v>
      </c>
      <c r="D10" s="76" t="s">
        <v>101</v>
      </c>
      <c r="E10" s="76" t="s">
        <v>102</v>
      </c>
      <c r="F10" s="76" t="s">
        <v>103</v>
      </c>
      <c r="G10" s="76" t="s">
        <v>104</v>
      </c>
      <c r="H10" s="76" t="s">
        <v>105</v>
      </c>
      <c r="I10" s="76" t="s">
        <v>106</v>
      </c>
      <c r="J10" s="76" t="s">
        <v>107</v>
      </c>
      <c r="K10" s="76" t="s">
        <v>108</v>
      </c>
      <c r="L10" s="76" t="s">
        <v>109</v>
      </c>
      <c r="M10" s="76" t="s">
        <v>78</v>
      </c>
      <c r="N10" s="16"/>
      <c r="O10" s="16"/>
      <c r="P10" s="4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55" s="15" customFormat="1" ht="22.5" x14ac:dyDescent="0.2">
      <c r="A11" s="51" t="s">
        <v>0</v>
      </c>
      <c r="B11" s="52">
        <v>9085</v>
      </c>
      <c r="C11" s="52">
        <v>9105</v>
      </c>
      <c r="D11" s="52">
        <v>9092</v>
      </c>
      <c r="E11" s="52">
        <v>9067</v>
      </c>
      <c r="F11" s="52">
        <v>9060</v>
      </c>
      <c r="G11" s="52">
        <v>9107</v>
      </c>
      <c r="H11" s="52">
        <v>8832</v>
      </c>
      <c r="I11" s="52">
        <v>8733</v>
      </c>
      <c r="J11" s="52">
        <v>8749</v>
      </c>
      <c r="K11" s="52">
        <v>8745</v>
      </c>
      <c r="L11" s="52">
        <v>8809</v>
      </c>
      <c r="M11" s="52">
        <v>8779</v>
      </c>
      <c r="N11" s="16"/>
      <c r="O11" s="16"/>
      <c r="P11" s="4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55" s="15" customFormat="1" ht="12.75" customHeight="1" x14ac:dyDescent="0.2">
      <c r="A12" s="51" t="s">
        <v>1</v>
      </c>
      <c r="B12" s="52">
        <v>2504</v>
      </c>
      <c r="C12" s="52">
        <v>2506</v>
      </c>
      <c r="D12" s="52">
        <v>2513</v>
      </c>
      <c r="E12" s="52">
        <v>2520</v>
      </c>
      <c r="F12" s="52">
        <v>2554</v>
      </c>
      <c r="G12" s="52">
        <v>2594</v>
      </c>
      <c r="H12" s="52">
        <v>2568</v>
      </c>
      <c r="I12" s="52">
        <v>2566</v>
      </c>
      <c r="J12" s="52">
        <v>2552</v>
      </c>
      <c r="K12" s="52">
        <v>2607</v>
      </c>
      <c r="L12" s="52">
        <v>2623</v>
      </c>
      <c r="M12" s="52">
        <v>2594</v>
      </c>
      <c r="N12" s="16"/>
      <c r="O12" s="16"/>
      <c r="P12" s="4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55" s="15" customFormat="1" ht="12.75" customHeight="1" x14ac:dyDescent="0.2">
      <c r="A13" s="51" t="s">
        <v>2</v>
      </c>
      <c r="B13" s="52">
        <v>2694</v>
      </c>
      <c r="C13" s="52">
        <v>2576</v>
      </c>
      <c r="D13" s="52">
        <v>2629</v>
      </c>
      <c r="E13" s="52">
        <v>2555</v>
      </c>
      <c r="F13" s="52">
        <v>2601</v>
      </c>
      <c r="G13" s="52">
        <v>2608</v>
      </c>
      <c r="H13" s="52">
        <v>2638</v>
      </c>
      <c r="I13" s="52">
        <v>2631</v>
      </c>
      <c r="J13" s="52">
        <v>2642</v>
      </c>
      <c r="K13" s="52">
        <v>2689</v>
      </c>
      <c r="L13" s="52">
        <v>2757</v>
      </c>
      <c r="M13" s="52">
        <v>2790</v>
      </c>
      <c r="N13" s="16"/>
      <c r="O13" s="16"/>
      <c r="P13" s="4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55" s="15" customFormat="1" ht="12.75" customHeight="1" x14ac:dyDescent="0.2">
      <c r="A14" s="51" t="s">
        <v>3</v>
      </c>
      <c r="B14" s="52">
        <v>83844</v>
      </c>
      <c r="C14" s="52">
        <v>83647</v>
      </c>
      <c r="D14" s="52">
        <v>82910</v>
      </c>
      <c r="E14" s="52">
        <v>83934</v>
      </c>
      <c r="F14" s="52">
        <v>83502</v>
      </c>
      <c r="G14" s="52">
        <v>84380</v>
      </c>
      <c r="H14" s="52">
        <v>84473</v>
      </c>
      <c r="I14" s="52">
        <v>84131</v>
      </c>
      <c r="J14" s="52">
        <v>85193</v>
      </c>
      <c r="K14" s="52">
        <v>86136</v>
      </c>
      <c r="L14" s="52">
        <v>87527</v>
      </c>
      <c r="M14" s="52">
        <v>86873</v>
      </c>
      <c r="N14" s="16"/>
      <c r="O14" s="16"/>
      <c r="P14" s="4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55" s="15" customFormat="1" ht="12.75" customHeight="1" x14ac:dyDescent="0.2">
      <c r="A15" s="51" t="s">
        <v>4</v>
      </c>
      <c r="B15" s="52">
        <v>2519</v>
      </c>
      <c r="C15" s="52">
        <v>2593</v>
      </c>
      <c r="D15" s="52">
        <v>2627</v>
      </c>
      <c r="E15" s="52">
        <v>2578</v>
      </c>
      <c r="F15" s="52">
        <v>2583</v>
      </c>
      <c r="G15" s="52">
        <v>2571</v>
      </c>
      <c r="H15" s="52">
        <v>2630</v>
      </c>
      <c r="I15" s="52">
        <v>2673</v>
      </c>
      <c r="J15" s="52">
        <v>2660</v>
      </c>
      <c r="K15" s="52">
        <v>2713</v>
      </c>
      <c r="L15" s="52">
        <v>2733</v>
      </c>
      <c r="M15" s="52">
        <v>2726</v>
      </c>
      <c r="N15" s="16"/>
      <c r="O15" s="16"/>
      <c r="P15" s="4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55" s="15" customFormat="1" ht="12.75" customHeight="1" x14ac:dyDescent="0.2">
      <c r="A16" s="51" t="s">
        <v>5</v>
      </c>
      <c r="B16" s="52">
        <v>21523</v>
      </c>
      <c r="C16" s="52">
        <v>21688</v>
      </c>
      <c r="D16" s="52">
        <v>21926</v>
      </c>
      <c r="E16" s="52">
        <v>21525</v>
      </c>
      <c r="F16" s="52">
        <v>21209</v>
      </c>
      <c r="G16" s="52">
        <v>21204</v>
      </c>
      <c r="H16" s="52">
        <v>21766</v>
      </c>
      <c r="I16" s="52">
        <v>20700</v>
      </c>
      <c r="J16" s="52">
        <v>20481</v>
      </c>
      <c r="K16" s="52">
        <v>20781</v>
      </c>
      <c r="L16" s="52">
        <v>21408</v>
      </c>
      <c r="M16" s="52">
        <v>21610</v>
      </c>
      <c r="N16" s="16"/>
      <c r="O16" s="16"/>
      <c r="P16" s="4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55" s="15" customFormat="1" ht="12.75" customHeight="1" x14ac:dyDescent="0.2">
      <c r="A17" s="51" t="s">
        <v>6</v>
      </c>
      <c r="B17" s="52">
        <v>29942</v>
      </c>
      <c r="C17" s="52">
        <v>30087</v>
      </c>
      <c r="D17" s="52">
        <v>30304</v>
      </c>
      <c r="E17" s="52">
        <v>30019</v>
      </c>
      <c r="F17" s="52">
        <v>29847</v>
      </c>
      <c r="G17" s="52">
        <v>30252</v>
      </c>
      <c r="H17" s="52">
        <v>30564</v>
      </c>
      <c r="I17" s="52">
        <v>30451</v>
      </c>
      <c r="J17" s="52">
        <v>30238</v>
      </c>
      <c r="K17" s="52">
        <v>30306</v>
      </c>
      <c r="L17" s="52">
        <v>30857</v>
      </c>
      <c r="M17" s="52">
        <v>30718</v>
      </c>
      <c r="N17" s="16"/>
      <c r="O17" s="16"/>
      <c r="P17" s="4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55" s="15" customFormat="1" ht="12.75" customHeight="1" x14ac:dyDescent="0.2">
      <c r="A18" s="51" t="s">
        <v>7</v>
      </c>
      <c r="B18" s="52">
        <v>10041</v>
      </c>
      <c r="C18" s="52">
        <v>9893</v>
      </c>
      <c r="D18" s="52">
        <v>9960</v>
      </c>
      <c r="E18" s="52">
        <v>9945</v>
      </c>
      <c r="F18" s="52">
        <v>9797</v>
      </c>
      <c r="G18" s="52">
        <v>9949</v>
      </c>
      <c r="H18" s="52">
        <v>10202</v>
      </c>
      <c r="I18" s="52">
        <v>10086</v>
      </c>
      <c r="J18" s="52">
        <v>10122</v>
      </c>
      <c r="K18" s="52">
        <v>10182</v>
      </c>
      <c r="L18" s="52">
        <v>10083</v>
      </c>
      <c r="M18" s="52">
        <v>9918</v>
      </c>
      <c r="N18" s="16"/>
      <c r="O18" s="16"/>
      <c r="P18" s="4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55" s="15" customFormat="1" ht="11.25" x14ac:dyDescent="0.2">
      <c r="A19" s="51" t="s">
        <v>8</v>
      </c>
      <c r="B19" s="52">
        <v>30379</v>
      </c>
      <c r="C19" s="52">
        <v>30582</v>
      </c>
      <c r="D19" s="52">
        <v>31048</v>
      </c>
      <c r="E19" s="52">
        <v>30879</v>
      </c>
      <c r="F19" s="52">
        <v>30928</v>
      </c>
      <c r="G19" s="52">
        <v>30921</v>
      </c>
      <c r="H19" s="52">
        <v>30590</v>
      </c>
      <c r="I19" s="52">
        <v>30342</v>
      </c>
      <c r="J19" s="52">
        <v>30668</v>
      </c>
      <c r="K19" s="52">
        <v>30752</v>
      </c>
      <c r="L19" s="52">
        <v>30792</v>
      </c>
      <c r="M19" s="52">
        <v>30571</v>
      </c>
      <c r="N19" s="16"/>
      <c r="O19" s="16"/>
      <c r="P19" s="4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55" s="15" customFormat="1" ht="22.5" x14ac:dyDescent="0.2">
      <c r="A20" s="51" t="s">
        <v>9</v>
      </c>
      <c r="B20" s="52">
        <v>30971</v>
      </c>
      <c r="C20" s="52">
        <v>31572</v>
      </c>
      <c r="D20" s="52">
        <v>31855</v>
      </c>
      <c r="E20" s="52">
        <v>31777</v>
      </c>
      <c r="F20" s="52">
        <v>30747</v>
      </c>
      <c r="G20" s="52">
        <v>30416</v>
      </c>
      <c r="H20" s="52">
        <v>28726</v>
      </c>
      <c r="I20" s="52">
        <v>31188</v>
      </c>
      <c r="J20" s="52">
        <v>32229</v>
      </c>
      <c r="K20" s="52">
        <v>32504</v>
      </c>
      <c r="L20" s="52">
        <v>32051</v>
      </c>
      <c r="M20" s="52">
        <v>30953</v>
      </c>
      <c r="N20" s="16"/>
      <c r="O20" s="16"/>
      <c r="P20" s="4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55" s="15" customFormat="1" ht="11.25" x14ac:dyDescent="0.2">
      <c r="A21" s="51" t="s">
        <v>10</v>
      </c>
      <c r="B21" s="52">
        <v>13795</v>
      </c>
      <c r="C21" s="52">
        <v>13913</v>
      </c>
      <c r="D21" s="52">
        <v>14029</v>
      </c>
      <c r="E21" s="52">
        <v>14055</v>
      </c>
      <c r="F21" s="52">
        <v>14041</v>
      </c>
      <c r="G21" s="52">
        <v>14113</v>
      </c>
      <c r="H21" s="52">
        <v>13982</v>
      </c>
      <c r="I21" s="52">
        <v>13972</v>
      </c>
      <c r="J21" s="52">
        <v>14172</v>
      </c>
      <c r="K21" s="52">
        <v>14251</v>
      </c>
      <c r="L21" s="52">
        <v>14323</v>
      </c>
      <c r="M21" s="52">
        <v>14285</v>
      </c>
      <c r="N21" s="16"/>
      <c r="O21" s="16"/>
      <c r="P21" s="4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55" s="15" customFormat="1" ht="22.5" x14ac:dyDescent="0.2">
      <c r="A22" s="51" t="s">
        <v>11</v>
      </c>
      <c r="B22" s="52">
        <v>4239</v>
      </c>
      <c r="C22" s="52">
        <v>4243</v>
      </c>
      <c r="D22" s="52">
        <v>4293</v>
      </c>
      <c r="E22" s="52">
        <v>4302</v>
      </c>
      <c r="F22" s="52">
        <v>4185</v>
      </c>
      <c r="G22" s="52">
        <v>4191</v>
      </c>
      <c r="H22" s="52">
        <v>4183</v>
      </c>
      <c r="I22" s="52">
        <v>4135</v>
      </c>
      <c r="J22" s="52">
        <v>4145</v>
      </c>
      <c r="K22" s="52">
        <v>4122</v>
      </c>
      <c r="L22" s="52">
        <v>4087</v>
      </c>
      <c r="M22" s="52">
        <v>4058</v>
      </c>
      <c r="N22" s="16"/>
      <c r="O22" s="16"/>
      <c r="P22" s="4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55" s="15" customFormat="1" ht="11.25" x14ac:dyDescent="0.2">
      <c r="A23" s="51" t="s">
        <v>12</v>
      </c>
      <c r="B23" s="52">
        <v>142196</v>
      </c>
      <c r="C23" s="52">
        <v>143428</v>
      </c>
      <c r="D23" s="52">
        <v>144674</v>
      </c>
      <c r="E23" s="52">
        <v>144746</v>
      </c>
      <c r="F23" s="52">
        <v>145265</v>
      </c>
      <c r="G23" s="52">
        <v>145629</v>
      </c>
      <c r="H23" s="52">
        <v>145724</v>
      </c>
      <c r="I23" s="52">
        <v>144887</v>
      </c>
      <c r="J23" s="52">
        <v>144351</v>
      </c>
      <c r="K23" s="52">
        <v>145447</v>
      </c>
      <c r="L23" s="52">
        <v>145950</v>
      </c>
      <c r="M23" s="52">
        <v>145843</v>
      </c>
      <c r="N23" s="16"/>
      <c r="O23" s="16"/>
      <c r="P23" s="4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55" s="15" customFormat="1" ht="22.5" x14ac:dyDescent="0.2">
      <c r="A24" s="51" t="s">
        <v>13</v>
      </c>
      <c r="B24" s="52">
        <v>79</v>
      </c>
      <c r="C24" s="52">
        <v>83</v>
      </c>
      <c r="D24" s="52">
        <v>82</v>
      </c>
      <c r="E24" s="52">
        <v>81</v>
      </c>
      <c r="F24" s="52">
        <v>83</v>
      </c>
      <c r="G24" s="52">
        <v>83</v>
      </c>
      <c r="H24" s="52">
        <v>85</v>
      </c>
      <c r="I24" s="52">
        <v>85</v>
      </c>
      <c r="J24" s="52">
        <v>85</v>
      </c>
      <c r="K24" s="52">
        <v>86</v>
      </c>
      <c r="L24" s="52">
        <v>88</v>
      </c>
      <c r="M24" s="52">
        <v>89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55" s="3" customFormat="1" x14ac:dyDescent="0.2">
      <c r="A25" s="53" t="s">
        <v>67</v>
      </c>
      <c r="B25" s="54">
        <f t="shared" ref="B25:M25" si="0">SUM(B11:B24)</f>
        <v>383811</v>
      </c>
      <c r="C25" s="54">
        <f t="shared" si="0"/>
        <v>385916</v>
      </c>
      <c r="D25" s="54">
        <f t="shared" si="0"/>
        <v>387942</v>
      </c>
      <c r="E25" s="54">
        <f t="shared" si="0"/>
        <v>387983</v>
      </c>
      <c r="F25" s="54">
        <f t="shared" si="0"/>
        <v>386402</v>
      </c>
      <c r="G25" s="54">
        <f t="shared" si="0"/>
        <v>388018</v>
      </c>
      <c r="H25" s="54">
        <f t="shared" si="0"/>
        <v>386963</v>
      </c>
      <c r="I25" s="54">
        <f t="shared" si="0"/>
        <v>386580</v>
      </c>
      <c r="J25" s="54">
        <f t="shared" si="0"/>
        <v>388287</v>
      </c>
      <c r="K25" s="54">
        <f t="shared" si="0"/>
        <v>391321</v>
      </c>
      <c r="L25" s="54">
        <f t="shared" si="0"/>
        <v>394088</v>
      </c>
      <c r="M25" s="54">
        <f t="shared" si="0"/>
        <v>391807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</row>
    <row r="26" spans="1:55" ht="9.75" customHeight="1" x14ac:dyDescent="0.2">
      <c r="A26" s="55" t="s">
        <v>76</v>
      </c>
      <c r="B26" s="56">
        <f>+(B25/'2003'!M25)-1</f>
        <v>1.2861384020577127E-3</v>
      </c>
      <c r="C26" s="56">
        <f t="shared" ref="C26:K26" si="1">+(C25/B25)-1</f>
        <v>5.4844702210201657E-3</v>
      </c>
      <c r="D26" s="56">
        <f t="shared" si="1"/>
        <v>5.2498471169892813E-3</v>
      </c>
      <c r="E26" s="56">
        <f t="shared" si="1"/>
        <v>1.0568590150072943E-4</v>
      </c>
      <c r="F26" s="56">
        <f t="shared" si="1"/>
        <v>-4.0749208083858957E-3</v>
      </c>
      <c r="G26" s="56">
        <f t="shared" si="1"/>
        <v>4.1821729701192467E-3</v>
      </c>
      <c r="H26" s="56">
        <f t="shared" si="1"/>
        <v>-2.7189460282770472E-3</v>
      </c>
      <c r="I26" s="56">
        <f t="shared" si="1"/>
        <v>-9.8975871078110789E-4</v>
      </c>
      <c r="J26" s="56">
        <f t="shared" si="1"/>
        <v>4.4156448859227204E-3</v>
      </c>
      <c r="K26" s="56">
        <f t="shared" si="1"/>
        <v>7.8138078277150136E-3</v>
      </c>
      <c r="L26" s="56">
        <f>+(L25/K25)-1</f>
        <v>7.070921315237344E-3</v>
      </c>
      <c r="M26" s="56">
        <f>+(M25/L25)-1</f>
        <v>-5.7880473396805243E-3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</row>
    <row r="27" spans="1:55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</row>
    <row r="28" spans="1:55" customFormat="1" ht="10.5" customHeight="1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55" customFormat="1" x14ac:dyDescent="0.2">
      <c r="A29" s="71" t="s">
        <v>110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55" x14ac:dyDescent="0.2">
      <c r="A30" s="2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</row>
    <row r="31" spans="1:55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</row>
    <row r="32" spans="1:55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</sheetData>
  <mergeCells count="8">
    <mergeCell ref="A2:M2"/>
    <mergeCell ref="A4:M4"/>
    <mergeCell ref="A5:M5"/>
    <mergeCell ref="A9:A10"/>
    <mergeCell ref="B9:M9"/>
    <mergeCell ref="A3:M3"/>
    <mergeCell ref="A7:M7"/>
    <mergeCell ref="A8:M8"/>
  </mergeCells>
  <phoneticPr fontId="0" type="noConversion"/>
  <printOptions horizontalCentered="1"/>
  <pageMargins left="0.39370078740157483" right="0.39370078740157483" top="0.59055118110236227" bottom="0.59055118110236227" header="0" footer="0"/>
  <pageSetup orientation="landscape" r:id="rId1"/>
  <headerFooter alignWithMargins="0">
    <oddFooter>&amp;L&amp;8&amp;G&amp;C&amp;8www.iieg.gob.mx&amp;R&amp;G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2"/>
  <sheetViews>
    <sheetView workbookViewId="0"/>
  </sheetViews>
  <sheetFormatPr baseColWidth="10" defaultColWidth="7.5703125" defaultRowHeight="12.75" x14ac:dyDescent="0.2"/>
  <cols>
    <col min="1" max="1" width="43.28515625" style="1" customWidth="1"/>
    <col min="2" max="13" width="7.42578125" style="1" customWidth="1"/>
    <col min="14" max="14" width="17.85546875" style="1" customWidth="1"/>
    <col min="15" max="16384" width="7.5703125" style="1"/>
  </cols>
  <sheetData>
    <row r="1" spans="1:55" s="2" customFormat="1" ht="20.25" x14ac:dyDescent="0.2">
      <c r="A1" s="57" t="s">
        <v>81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55" s="5" customFormat="1" ht="15.75" customHeight="1" x14ac:dyDescent="0.2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</row>
    <row r="3" spans="1:55" s="5" customFormat="1" ht="15.75" customHeight="1" x14ac:dyDescent="0.2">
      <c r="A3" s="188" t="s">
        <v>73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7"/>
      <c r="O3" s="7"/>
      <c r="P3" s="7"/>
      <c r="Q3" s="7"/>
      <c r="R3" s="8"/>
      <c r="S3" s="8"/>
      <c r="T3" s="8"/>
      <c r="U3" s="8"/>
      <c r="V3" s="8"/>
      <c r="W3" s="8"/>
      <c r="X3" s="8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</row>
    <row r="4" spans="1:55" s="10" customFormat="1" ht="12.75" customHeight="1" x14ac:dyDescent="0.3">
      <c r="A4" s="188" t="s">
        <v>69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</row>
    <row r="5" spans="1:55" s="10" customFormat="1" ht="12.75" customHeight="1" x14ac:dyDescent="0.2">
      <c r="A5" s="188">
        <v>2005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1"/>
      <c r="O5" s="11"/>
      <c r="P5" s="11"/>
      <c r="Q5" s="11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</row>
    <row r="6" spans="1:55" s="13" customFormat="1" ht="13.5" customHeight="1" x14ac:dyDescent="0.3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</row>
    <row r="7" spans="1:55" s="13" customFormat="1" ht="13.5" customHeight="1" x14ac:dyDescent="0.3">
      <c r="A7" s="198" t="s">
        <v>79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</row>
    <row r="8" spans="1:55" s="15" customFormat="1" ht="13.5" customHeight="1" x14ac:dyDescent="0.2">
      <c r="A8" s="199" t="s">
        <v>86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55" s="15" customFormat="1" ht="11.25" x14ac:dyDescent="0.2">
      <c r="A9" s="185" t="s">
        <v>68</v>
      </c>
      <c r="B9" s="185">
        <v>2005</v>
      </c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55" s="15" customFormat="1" ht="21" customHeight="1" x14ac:dyDescent="0.2">
      <c r="A10" s="185"/>
      <c r="B10" s="50" t="s">
        <v>99</v>
      </c>
      <c r="C10" s="50" t="s">
        <v>100</v>
      </c>
      <c r="D10" s="76" t="s">
        <v>101</v>
      </c>
      <c r="E10" s="76" t="s">
        <v>102</v>
      </c>
      <c r="F10" s="76" t="s">
        <v>103</v>
      </c>
      <c r="G10" s="76" t="s">
        <v>104</v>
      </c>
      <c r="H10" s="76" t="s">
        <v>105</v>
      </c>
      <c r="I10" s="76" t="s">
        <v>106</v>
      </c>
      <c r="J10" s="76" t="s">
        <v>107</v>
      </c>
      <c r="K10" s="76" t="s">
        <v>108</v>
      </c>
      <c r="L10" s="76" t="s">
        <v>109</v>
      </c>
      <c r="M10" s="76" t="s">
        <v>78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55" s="15" customFormat="1" ht="22.5" x14ac:dyDescent="0.2">
      <c r="A11" s="51" t="s">
        <v>0</v>
      </c>
      <c r="B11" s="52">
        <v>9286</v>
      </c>
      <c r="C11" s="52">
        <v>9300</v>
      </c>
      <c r="D11" s="52">
        <v>9338</v>
      </c>
      <c r="E11" s="52">
        <v>9404</v>
      </c>
      <c r="F11" s="52">
        <v>9435</v>
      </c>
      <c r="G11" s="52">
        <v>9452</v>
      </c>
      <c r="H11" s="52">
        <v>9485</v>
      </c>
      <c r="I11" s="52">
        <v>9542</v>
      </c>
      <c r="J11" s="52">
        <v>9539</v>
      </c>
      <c r="K11" s="52">
        <v>9673</v>
      </c>
      <c r="L11" s="52">
        <v>9762</v>
      </c>
      <c r="M11" s="52">
        <v>9754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55" s="15" customFormat="1" ht="12.75" customHeight="1" x14ac:dyDescent="0.2">
      <c r="A12" s="51" t="s">
        <v>1</v>
      </c>
      <c r="B12" s="52">
        <v>2614</v>
      </c>
      <c r="C12" s="52">
        <v>2620</v>
      </c>
      <c r="D12" s="52">
        <v>2643</v>
      </c>
      <c r="E12" s="52">
        <v>2707</v>
      </c>
      <c r="F12" s="52">
        <v>2747</v>
      </c>
      <c r="G12" s="52">
        <v>2730</v>
      </c>
      <c r="H12" s="52">
        <v>2733</v>
      </c>
      <c r="I12" s="52">
        <v>2740</v>
      </c>
      <c r="J12" s="52">
        <v>2764</v>
      </c>
      <c r="K12" s="52">
        <v>2768</v>
      </c>
      <c r="L12" s="52">
        <v>2820</v>
      </c>
      <c r="M12" s="52">
        <v>2703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55" s="15" customFormat="1" ht="12.75" customHeight="1" x14ac:dyDescent="0.2">
      <c r="A13" s="51" t="s">
        <v>2</v>
      </c>
      <c r="B13" s="52">
        <v>2940</v>
      </c>
      <c r="C13" s="52">
        <v>2967</v>
      </c>
      <c r="D13" s="52">
        <v>2991</v>
      </c>
      <c r="E13" s="52">
        <v>2982</v>
      </c>
      <c r="F13" s="52">
        <v>2882</v>
      </c>
      <c r="G13" s="52">
        <v>2933</v>
      </c>
      <c r="H13" s="52">
        <v>2985</v>
      </c>
      <c r="I13" s="52">
        <v>2886</v>
      </c>
      <c r="J13" s="52">
        <v>2873</v>
      </c>
      <c r="K13" s="52">
        <v>2898</v>
      </c>
      <c r="L13" s="52">
        <v>2931</v>
      </c>
      <c r="M13" s="52">
        <v>2936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55" s="15" customFormat="1" ht="12.75" customHeight="1" x14ac:dyDescent="0.2">
      <c r="A14" s="51" t="s">
        <v>3</v>
      </c>
      <c r="B14" s="52">
        <v>86580</v>
      </c>
      <c r="C14" s="52">
        <v>88177</v>
      </c>
      <c r="D14" s="52">
        <v>88957</v>
      </c>
      <c r="E14" s="52">
        <v>87554</v>
      </c>
      <c r="F14" s="52">
        <v>86882</v>
      </c>
      <c r="G14" s="52">
        <v>87535</v>
      </c>
      <c r="H14" s="52">
        <v>87560</v>
      </c>
      <c r="I14" s="52">
        <v>87596</v>
      </c>
      <c r="J14" s="52">
        <v>88738</v>
      </c>
      <c r="K14" s="52">
        <v>90096</v>
      </c>
      <c r="L14" s="52">
        <v>92248</v>
      </c>
      <c r="M14" s="52">
        <v>92207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55" s="15" customFormat="1" ht="12.75" customHeight="1" x14ac:dyDescent="0.2">
      <c r="A15" s="51" t="s">
        <v>4</v>
      </c>
      <c r="B15" s="52">
        <v>2731</v>
      </c>
      <c r="C15" s="52">
        <v>2740</v>
      </c>
      <c r="D15" s="52">
        <v>2704</v>
      </c>
      <c r="E15" s="52">
        <v>2799</v>
      </c>
      <c r="F15" s="52">
        <v>2898</v>
      </c>
      <c r="G15" s="52">
        <v>2848</v>
      </c>
      <c r="H15" s="52">
        <v>2841</v>
      </c>
      <c r="I15" s="52">
        <v>2897</v>
      </c>
      <c r="J15" s="52">
        <v>2867</v>
      </c>
      <c r="K15" s="52">
        <v>2912</v>
      </c>
      <c r="L15" s="52">
        <v>2933</v>
      </c>
      <c r="M15" s="52">
        <v>2926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55" s="15" customFormat="1" ht="12.75" customHeight="1" x14ac:dyDescent="0.2">
      <c r="A16" s="51" t="s">
        <v>5</v>
      </c>
      <c r="B16" s="52">
        <v>21722</v>
      </c>
      <c r="C16" s="52">
        <v>21925</v>
      </c>
      <c r="D16" s="52">
        <v>22047</v>
      </c>
      <c r="E16" s="52">
        <v>21606</v>
      </c>
      <c r="F16" s="52">
        <v>21684</v>
      </c>
      <c r="G16" s="52">
        <v>22029</v>
      </c>
      <c r="H16" s="52">
        <v>22433</v>
      </c>
      <c r="I16" s="52">
        <v>21842</v>
      </c>
      <c r="J16" s="52">
        <v>21639</v>
      </c>
      <c r="K16" s="52">
        <v>21956</v>
      </c>
      <c r="L16" s="52">
        <v>22972</v>
      </c>
      <c r="M16" s="52">
        <v>22725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55" s="15" customFormat="1" ht="12.75" customHeight="1" x14ac:dyDescent="0.2">
      <c r="A17" s="51" t="s">
        <v>6</v>
      </c>
      <c r="B17" s="52">
        <v>30493</v>
      </c>
      <c r="C17" s="52">
        <v>30094</v>
      </c>
      <c r="D17" s="52">
        <v>30457</v>
      </c>
      <c r="E17" s="52">
        <v>30498</v>
      </c>
      <c r="F17" s="52">
        <v>30515</v>
      </c>
      <c r="G17" s="52">
        <v>30926</v>
      </c>
      <c r="H17" s="52">
        <v>31482</v>
      </c>
      <c r="I17" s="52">
        <v>31119</v>
      </c>
      <c r="J17" s="52">
        <v>30944</v>
      </c>
      <c r="K17" s="52">
        <v>31283</v>
      </c>
      <c r="L17" s="52">
        <v>31860</v>
      </c>
      <c r="M17" s="52">
        <v>32043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55" s="15" customFormat="1" ht="12.75" customHeight="1" x14ac:dyDescent="0.2">
      <c r="A18" s="51" t="s">
        <v>7</v>
      </c>
      <c r="B18" s="52">
        <v>9872</v>
      </c>
      <c r="C18" s="52">
        <v>9924</v>
      </c>
      <c r="D18" s="52">
        <v>9982</v>
      </c>
      <c r="E18" s="52">
        <v>9995</v>
      </c>
      <c r="F18" s="52">
        <v>10010</v>
      </c>
      <c r="G18" s="52">
        <v>10120</v>
      </c>
      <c r="H18" s="52">
        <v>10238</v>
      </c>
      <c r="I18" s="52">
        <v>10011</v>
      </c>
      <c r="J18" s="52">
        <v>10184</v>
      </c>
      <c r="K18" s="52">
        <v>10259</v>
      </c>
      <c r="L18" s="52">
        <v>10494</v>
      </c>
      <c r="M18" s="52">
        <v>10117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55" s="15" customFormat="1" ht="11.25" x14ac:dyDescent="0.2">
      <c r="A19" s="51" t="s">
        <v>8</v>
      </c>
      <c r="B19" s="52">
        <v>29784</v>
      </c>
      <c r="C19" s="52">
        <v>29847</v>
      </c>
      <c r="D19" s="52">
        <v>30043</v>
      </c>
      <c r="E19" s="52">
        <v>29903</v>
      </c>
      <c r="F19" s="52">
        <v>29924</v>
      </c>
      <c r="G19" s="52">
        <v>30107</v>
      </c>
      <c r="H19" s="52">
        <v>30040</v>
      </c>
      <c r="I19" s="52">
        <v>30509</v>
      </c>
      <c r="J19" s="52">
        <v>30691</v>
      </c>
      <c r="K19" s="52">
        <v>30987</v>
      </c>
      <c r="L19" s="52">
        <v>31445</v>
      </c>
      <c r="M19" s="52">
        <v>30797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55" s="15" customFormat="1" ht="22.5" x14ac:dyDescent="0.2">
      <c r="A20" s="51" t="s">
        <v>9</v>
      </c>
      <c r="B20" s="52">
        <v>32762</v>
      </c>
      <c r="C20" s="52">
        <v>33064</v>
      </c>
      <c r="D20" s="52">
        <v>32922</v>
      </c>
      <c r="E20" s="52">
        <v>32855</v>
      </c>
      <c r="F20" s="52">
        <v>32048</v>
      </c>
      <c r="G20" s="52">
        <v>31748</v>
      </c>
      <c r="H20" s="52">
        <v>29961</v>
      </c>
      <c r="I20" s="52">
        <v>32450</v>
      </c>
      <c r="J20" s="52">
        <v>33562</v>
      </c>
      <c r="K20" s="52">
        <v>33980</v>
      </c>
      <c r="L20" s="52">
        <v>34330</v>
      </c>
      <c r="M20" s="52">
        <v>31998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55" s="15" customFormat="1" ht="11.25" x14ac:dyDescent="0.2">
      <c r="A21" s="51" t="s">
        <v>10</v>
      </c>
      <c r="B21" s="52">
        <v>14314</v>
      </c>
      <c r="C21" s="52">
        <v>14353</v>
      </c>
      <c r="D21" s="52">
        <v>14440</v>
      </c>
      <c r="E21" s="52">
        <v>14584</v>
      </c>
      <c r="F21" s="52">
        <v>14685</v>
      </c>
      <c r="G21" s="52">
        <v>14786</v>
      </c>
      <c r="H21" s="52">
        <v>14903</v>
      </c>
      <c r="I21" s="52">
        <v>15045</v>
      </c>
      <c r="J21" s="52">
        <v>15152</v>
      </c>
      <c r="K21" s="52">
        <v>15239</v>
      </c>
      <c r="L21" s="52">
        <v>15333</v>
      </c>
      <c r="M21" s="52">
        <v>15401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55" s="15" customFormat="1" ht="22.5" x14ac:dyDescent="0.2">
      <c r="A22" s="51" t="s">
        <v>11</v>
      </c>
      <c r="B22" s="52">
        <v>4002</v>
      </c>
      <c r="C22" s="52">
        <v>4016</v>
      </c>
      <c r="D22" s="52">
        <v>4012</v>
      </c>
      <c r="E22" s="52">
        <v>4048</v>
      </c>
      <c r="F22" s="52">
        <v>4078</v>
      </c>
      <c r="G22" s="52">
        <v>4075</v>
      </c>
      <c r="H22" s="52">
        <v>4068</v>
      </c>
      <c r="I22" s="52">
        <v>4110</v>
      </c>
      <c r="J22" s="52">
        <v>4131</v>
      </c>
      <c r="K22" s="52">
        <v>4144</v>
      </c>
      <c r="L22" s="52">
        <v>4132</v>
      </c>
      <c r="M22" s="52">
        <v>4122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55" s="15" customFormat="1" ht="11.25" x14ac:dyDescent="0.2">
      <c r="A23" s="51" t="s">
        <v>12</v>
      </c>
      <c r="B23" s="52">
        <v>145271</v>
      </c>
      <c r="C23" s="52">
        <v>145385</v>
      </c>
      <c r="D23" s="52">
        <v>145682</v>
      </c>
      <c r="E23" s="52">
        <v>145822</v>
      </c>
      <c r="F23" s="52">
        <v>145952</v>
      </c>
      <c r="G23" s="52">
        <v>146479</v>
      </c>
      <c r="H23" s="52">
        <v>146369</v>
      </c>
      <c r="I23" s="52">
        <v>146361</v>
      </c>
      <c r="J23" s="52">
        <v>147360</v>
      </c>
      <c r="K23" s="52">
        <v>147678</v>
      </c>
      <c r="L23" s="52">
        <v>147934</v>
      </c>
      <c r="M23" s="52">
        <v>147960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55" s="15" customFormat="1" ht="22.5" x14ac:dyDescent="0.2">
      <c r="A24" s="51" t="s">
        <v>13</v>
      </c>
      <c r="B24" s="52">
        <v>88</v>
      </c>
      <c r="C24" s="52">
        <v>88</v>
      </c>
      <c r="D24" s="52">
        <v>87</v>
      </c>
      <c r="E24" s="52">
        <v>86</v>
      </c>
      <c r="F24" s="52">
        <v>90</v>
      </c>
      <c r="G24" s="52">
        <v>91</v>
      </c>
      <c r="H24" s="52">
        <v>90</v>
      </c>
      <c r="I24" s="52">
        <v>90</v>
      </c>
      <c r="J24" s="52">
        <v>90</v>
      </c>
      <c r="K24" s="52">
        <v>89</v>
      </c>
      <c r="L24" s="52">
        <v>89</v>
      </c>
      <c r="M24" s="52">
        <v>88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55" s="3" customFormat="1" x14ac:dyDescent="0.2">
      <c r="A25" s="53" t="s">
        <v>67</v>
      </c>
      <c r="B25" s="54">
        <f t="shared" ref="B25:M25" si="0">SUM(B11:B24)</f>
        <v>392459</v>
      </c>
      <c r="C25" s="54">
        <f t="shared" si="0"/>
        <v>394500</v>
      </c>
      <c r="D25" s="54">
        <f t="shared" si="0"/>
        <v>396305</v>
      </c>
      <c r="E25" s="54">
        <f t="shared" si="0"/>
        <v>394843</v>
      </c>
      <c r="F25" s="54">
        <f t="shared" si="0"/>
        <v>393830</v>
      </c>
      <c r="G25" s="54">
        <f t="shared" si="0"/>
        <v>395859</v>
      </c>
      <c r="H25" s="54">
        <f t="shared" si="0"/>
        <v>395188</v>
      </c>
      <c r="I25" s="54">
        <f t="shared" si="0"/>
        <v>397198</v>
      </c>
      <c r="J25" s="54">
        <f t="shared" si="0"/>
        <v>400534</v>
      </c>
      <c r="K25" s="54">
        <f t="shared" si="0"/>
        <v>403962</v>
      </c>
      <c r="L25" s="54">
        <f t="shared" si="0"/>
        <v>409283</v>
      </c>
      <c r="M25" s="54">
        <f t="shared" si="0"/>
        <v>405777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</row>
    <row r="26" spans="1:55" ht="9.75" customHeight="1" x14ac:dyDescent="0.2">
      <c r="A26" s="55" t="s">
        <v>76</v>
      </c>
      <c r="B26" s="56">
        <f>+(B25/'2004'!M25)-1</f>
        <v>1.6640846130875353E-3</v>
      </c>
      <c r="C26" s="56">
        <f t="shared" ref="C26:K26" si="1">+(C25/B25)-1</f>
        <v>5.2005432414596875E-3</v>
      </c>
      <c r="D26" s="56">
        <f t="shared" si="1"/>
        <v>4.5754119138150529E-3</v>
      </c>
      <c r="E26" s="56">
        <f t="shared" si="1"/>
        <v>-3.6890778567012505E-3</v>
      </c>
      <c r="F26" s="56">
        <f t="shared" si="1"/>
        <v>-2.5655766975735128E-3</v>
      </c>
      <c r="G26" s="56">
        <f t="shared" si="1"/>
        <v>5.1519691237336129E-3</v>
      </c>
      <c r="H26" s="56">
        <f t="shared" si="1"/>
        <v>-1.6950479842570143E-3</v>
      </c>
      <c r="I26" s="56">
        <f t="shared" si="1"/>
        <v>5.0861868275351441E-3</v>
      </c>
      <c r="J26" s="56">
        <f t="shared" si="1"/>
        <v>8.3988338309861632E-3</v>
      </c>
      <c r="K26" s="56">
        <f t="shared" si="1"/>
        <v>8.5585743033049777E-3</v>
      </c>
      <c r="L26" s="56">
        <f>+(L25/K25)-1</f>
        <v>1.3172031032621989E-2</v>
      </c>
      <c r="M26" s="56">
        <f>+(M25/L25)-1</f>
        <v>-8.5661999154619251E-3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</row>
    <row r="27" spans="1:55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</row>
    <row r="28" spans="1:55" customFormat="1" ht="10.5" customHeight="1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55" customFormat="1" x14ac:dyDescent="0.2">
      <c r="A29" s="71" t="s">
        <v>110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55" x14ac:dyDescent="0.2">
      <c r="A30" s="2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</row>
    <row r="31" spans="1:55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</row>
    <row r="32" spans="1:55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</sheetData>
  <mergeCells count="8">
    <mergeCell ref="A2:M2"/>
    <mergeCell ref="A4:M4"/>
    <mergeCell ref="A5:M5"/>
    <mergeCell ref="A9:A10"/>
    <mergeCell ref="B9:M9"/>
    <mergeCell ref="A3:M3"/>
    <mergeCell ref="A7:M7"/>
    <mergeCell ref="A8:M8"/>
  </mergeCells>
  <phoneticPr fontId="0" type="noConversion"/>
  <printOptions horizontalCentered="1"/>
  <pageMargins left="0.39370078740157483" right="0.39370078740157483" top="0.59055118110236227" bottom="0.59055118110236227" header="0" footer="0"/>
  <pageSetup orientation="landscape" r:id="rId1"/>
  <headerFooter alignWithMargins="0">
    <oddFooter>&amp;L&amp;8&amp;G&amp;C&amp;8www.iieg.gob.mx&amp;R&amp;G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2"/>
  <sheetViews>
    <sheetView workbookViewId="0"/>
  </sheetViews>
  <sheetFormatPr baseColWidth="10" defaultColWidth="7.5703125" defaultRowHeight="12.75" x14ac:dyDescent="0.2"/>
  <cols>
    <col min="1" max="1" width="43.28515625" style="1" customWidth="1"/>
    <col min="2" max="13" width="7.42578125" style="1" customWidth="1"/>
    <col min="14" max="14" width="17.85546875" style="1" customWidth="1"/>
    <col min="15" max="16384" width="7.5703125" style="1"/>
  </cols>
  <sheetData>
    <row r="1" spans="1:55" s="2" customFormat="1" ht="20.25" x14ac:dyDescent="0.2">
      <c r="A1" s="57" t="s">
        <v>81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55" s="5" customFormat="1" ht="15.75" customHeight="1" x14ac:dyDescent="0.2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</row>
    <row r="3" spans="1:55" s="5" customFormat="1" ht="15.75" customHeight="1" x14ac:dyDescent="0.2">
      <c r="A3" s="188" t="s">
        <v>73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7"/>
      <c r="O3" s="7"/>
      <c r="P3" s="7"/>
      <c r="Q3" s="7"/>
      <c r="R3" s="8"/>
      <c r="S3" s="8"/>
      <c r="T3" s="8"/>
      <c r="U3" s="8"/>
      <c r="V3" s="8"/>
      <c r="W3" s="8"/>
      <c r="X3" s="8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</row>
    <row r="4" spans="1:55" s="10" customFormat="1" ht="12.75" customHeight="1" x14ac:dyDescent="0.3">
      <c r="A4" s="188" t="s">
        <v>69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</row>
    <row r="5" spans="1:55" s="10" customFormat="1" ht="12.75" customHeight="1" x14ac:dyDescent="0.2">
      <c r="A5" s="188">
        <v>2006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1"/>
      <c r="O5" s="11"/>
      <c r="P5" s="11"/>
      <c r="Q5" s="11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</row>
    <row r="6" spans="1:55" s="13" customFormat="1" ht="13.5" customHeight="1" x14ac:dyDescent="0.3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</row>
    <row r="7" spans="1:55" s="13" customFormat="1" ht="13.5" customHeight="1" x14ac:dyDescent="0.3">
      <c r="A7" s="198" t="s">
        <v>79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</row>
    <row r="8" spans="1:55" s="15" customFormat="1" ht="13.5" customHeight="1" x14ac:dyDescent="0.2">
      <c r="A8" s="199" t="s">
        <v>87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55" s="15" customFormat="1" ht="11.25" x14ac:dyDescent="0.2">
      <c r="A9" s="185" t="s">
        <v>68</v>
      </c>
      <c r="B9" s="185">
        <v>2006</v>
      </c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55" s="15" customFormat="1" ht="21" customHeight="1" x14ac:dyDescent="0.2">
      <c r="A10" s="185"/>
      <c r="B10" s="50" t="s">
        <v>99</v>
      </c>
      <c r="C10" s="50" t="s">
        <v>100</v>
      </c>
      <c r="D10" s="76" t="s">
        <v>101</v>
      </c>
      <c r="E10" s="76" t="s">
        <v>102</v>
      </c>
      <c r="F10" s="76" t="s">
        <v>103</v>
      </c>
      <c r="G10" s="76" t="s">
        <v>104</v>
      </c>
      <c r="H10" s="76" t="s">
        <v>105</v>
      </c>
      <c r="I10" s="76" t="s">
        <v>106</v>
      </c>
      <c r="J10" s="76" t="s">
        <v>107</v>
      </c>
      <c r="K10" s="76" t="s">
        <v>108</v>
      </c>
      <c r="L10" s="76" t="s">
        <v>109</v>
      </c>
      <c r="M10" s="76" t="s">
        <v>78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55" s="15" customFormat="1" ht="22.5" x14ac:dyDescent="0.2">
      <c r="A11" s="51" t="s">
        <v>0</v>
      </c>
      <c r="B11" s="52">
        <v>9778</v>
      </c>
      <c r="C11" s="52">
        <v>9785</v>
      </c>
      <c r="D11" s="52">
        <v>9829</v>
      </c>
      <c r="E11" s="52">
        <v>9934</v>
      </c>
      <c r="F11" s="52">
        <v>10017</v>
      </c>
      <c r="G11" s="52">
        <v>10117</v>
      </c>
      <c r="H11" s="52">
        <v>10163</v>
      </c>
      <c r="I11" s="52">
        <v>10208</v>
      </c>
      <c r="J11" s="52">
        <v>10272</v>
      </c>
      <c r="K11" s="52">
        <v>10308</v>
      </c>
      <c r="L11" s="52">
        <v>10322</v>
      </c>
      <c r="M11" s="52">
        <v>10255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55" s="15" customFormat="1" ht="12.75" customHeight="1" x14ac:dyDescent="0.2">
      <c r="A12" s="51" t="s">
        <v>1</v>
      </c>
      <c r="B12" s="52">
        <v>2702</v>
      </c>
      <c r="C12" s="52">
        <v>2694</v>
      </c>
      <c r="D12" s="52">
        <v>2726</v>
      </c>
      <c r="E12" s="52">
        <v>2741</v>
      </c>
      <c r="F12" s="52">
        <v>2838</v>
      </c>
      <c r="G12" s="52">
        <v>2852</v>
      </c>
      <c r="H12" s="52">
        <v>2880</v>
      </c>
      <c r="I12" s="52">
        <v>2916</v>
      </c>
      <c r="J12" s="52">
        <v>3062</v>
      </c>
      <c r="K12" s="52">
        <v>3022</v>
      </c>
      <c r="L12" s="52">
        <v>3047</v>
      </c>
      <c r="M12" s="52">
        <v>3062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55" s="15" customFormat="1" ht="12.75" customHeight="1" x14ac:dyDescent="0.2">
      <c r="A13" s="51" t="s">
        <v>2</v>
      </c>
      <c r="B13" s="52">
        <v>2979</v>
      </c>
      <c r="C13" s="52">
        <v>2939</v>
      </c>
      <c r="D13" s="52">
        <v>2972</v>
      </c>
      <c r="E13" s="52">
        <v>2920</v>
      </c>
      <c r="F13" s="52">
        <v>2890</v>
      </c>
      <c r="G13" s="52">
        <v>2897</v>
      </c>
      <c r="H13" s="52">
        <v>2940</v>
      </c>
      <c r="I13" s="52">
        <v>2922</v>
      </c>
      <c r="J13" s="52">
        <v>2980</v>
      </c>
      <c r="K13" s="52">
        <v>3008</v>
      </c>
      <c r="L13" s="52">
        <v>3060</v>
      </c>
      <c r="M13" s="52">
        <v>3127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55" s="15" customFormat="1" ht="12.75" customHeight="1" x14ac:dyDescent="0.2">
      <c r="A14" s="51" t="s">
        <v>3</v>
      </c>
      <c r="B14" s="52">
        <v>91281</v>
      </c>
      <c r="C14" s="52">
        <v>92009</v>
      </c>
      <c r="D14" s="52">
        <v>93628</v>
      </c>
      <c r="E14" s="52">
        <v>94422</v>
      </c>
      <c r="F14" s="52">
        <v>96049</v>
      </c>
      <c r="G14" s="52">
        <v>98335</v>
      </c>
      <c r="H14" s="52">
        <v>97199</v>
      </c>
      <c r="I14" s="52">
        <v>98641</v>
      </c>
      <c r="J14" s="52">
        <v>100239</v>
      </c>
      <c r="K14" s="52">
        <v>100355</v>
      </c>
      <c r="L14" s="52">
        <v>101715</v>
      </c>
      <c r="M14" s="52">
        <v>100521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55" s="15" customFormat="1" ht="12.75" customHeight="1" x14ac:dyDescent="0.2">
      <c r="A15" s="51" t="s">
        <v>4</v>
      </c>
      <c r="B15" s="52">
        <v>2905</v>
      </c>
      <c r="C15" s="52">
        <v>2919</v>
      </c>
      <c r="D15" s="52">
        <v>2951</v>
      </c>
      <c r="E15" s="52">
        <v>2942</v>
      </c>
      <c r="F15" s="52">
        <v>3028</v>
      </c>
      <c r="G15" s="52">
        <v>3125</v>
      </c>
      <c r="H15" s="52">
        <v>3158</v>
      </c>
      <c r="I15" s="52">
        <v>3203</v>
      </c>
      <c r="J15" s="52">
        <v>3195</v>
      </c>
      <c r="K15" s="52">
        <v>3262</v>
      </c>
      <c r="L15" s="52">
        <v>3279</v>
      </c>
      <c r="M15" s="52">
        <v>3278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55" s="15" customFormat="1" ht="12.75" customHeight="1" x14ac:dyDescent="0.2">
      <c r="A16" s="51" t="s">
        <v>5</v>
      </c>
      <c r="B16" s="52">
        <v>22767</v>
      </c>
      <c r="C16" s="52">
        <v>22930</v>
      </c>
      <c r="D16" s="52">
        <v>23167</v>
      </c>
      <c r="E16" s="52">
        <v>22849</v>
      </c>
      <c r="F16" s="52">
        <v>22658</v>
      </c>
      <c r="G16" s="52">
        <v>22811</v>
      </c>
      <c r="H16" s="52">
        <v>23419</v>
      </c>
      <c r="I16" s="52">
        <v>22698</v>
      </c>
      <c r="J16" s="52">
        <v>22439</v>
      </c>
      <c r="K16" s="52">
        <v>22513</v>
      </c>
      <c r="L16" s="52">
        <v>23147</v>
      </c>
      <c r="M16" s="52">
        <v>23033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55" s="15" customFormat="1" ht="12.75" customHeight="1" x14ac:dyDescent="0.2">
      <c r="A17" s="51" t="s">
        <v>6</v>
      </c>
      <c r="B17" s="52">
        <v>31715</v>
      </c>
      <c r="C17" s="52">
        <v>31911</v>
      </c>
      <c r="D17" s="52">
        <v>31991</v>
      </c>
      <c r="E17" s="52">
        <v>31915</v>
      </c>
      <c r="F17" s="52">
        <v>31807</v>
      </c>
      <c r="G17" s="52">
        <v>32157</v>
      </c>
      <c r="H17" s="52">
        <v>32903</v>
      </c>
      <c r="I17" s="52">
        <v>33198</v>
      </c>
      <c r="J17" s="52">
        <v>33519</v>
      </c>
      <c r="K17" s="52">
        <v>33337</v>
      </c>
      <c r="L17" s="52">
        <v>33550</v>
      </c>
      <c r="M17" s="52">
        <v>33485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55" s="15" customFormat="1" ht="12.75" customHeight="1" x14ac:dyDescent="0.2">
      <c r="A18" s="51" t="s">
        <v>7</v>
      </c>
      <c r="B18" s="52">
        <v>10096</v>
      </c>
      <c r="C18" s="52">
        <v>10106</v>
      </c>
      <c r="D18" s="52">
        <v>10219</v>
      </c>
      <c r="E18" s="52">
        <v>10290</v>
      </c>
      <c r="F18" s="52">
        <v>10226</v>
      </c>
      <c r="G18" s="52">
        <v>10271</v>
      </c>
      <c r="H18" s="52">
        <v>10578</v>
      </c>
      <c r="I18" s="52">
        <v>10393</v>
      </c>
      <c r="J18" s="52">
        <v>10495</v>
      </c>
      <c r="K18" s="52">
        <v>10482</v>
      </c>
      <c r="L18" s="52">
        <v>10808</v>
      </c>
      <c r="M18" s="52">
        <v>10488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55" s="15" customFormat="1" ht="11.25" x14ac:dyDescent="0.2">
      <c r="A19" s="51" t="s">
        <v>8</v>
      </c>
      <c r="B19" s="52">
        <v>31151</v>
      </c>
      <c r="C19" s="52">
        <v>31370</v>
      </c>
      <c r="D19" s="52">
        <v>31521</v>
      </c>
      <c r="E19" s="52">
        <v>31333</v>
      </c>
      <c r="F19" s="52">
        <v>31496</v>
      </c>
      <c r="G19" s="52">
        <v>31576</v>
      </c>
      <c r="H19" s="52">
        <v>32074</v>
      </c>
      <c r="I19" s="52">
        <v>32205</v>
      </c>
      <c r="J19" s="52">
        <v>32540</v>
      </c>
      <c r="K19" s="52">
        <v>32785</v>
      </c>
      <c r="L19" s="52">
        <v>32981</v>
      </c>
      <c r="M19" s="52">
        <v>32206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55" s="15" customFormat="1" ht="22.5" x14ac:dyDescent="0.2">
      <c r="A20" s="51" t="s">
        <v>9</v>
      </c>
      <c r="B20" s="52">
        <v>34025</v>
      </c>
      <c r="C20" s="52">
        <v>34253</v>
      </c>
      <c r="D20" s="52">
        <v>34330</v>
      </c>
      <c r="E20" s="52">
        <v>33651</v>
      </c>
      <c r="F20" s="52">
        <v>33352</v>
      </c>
      <c r="G20" s="52">
        <v>32984</v>
      </c>
      <c r="H20" s="52">
        <v>31222</v>
      </c>
      <c r="I20" s="52">
        <v>33565</v>
      </c>
      <c r="J20" s="52">
        <v>35325</v>
      </c>
      <c r="K20" s="52">
        <v>35794</v>
      </c>
      <c r="L20" s="52">
        <v>36112</v>
      </c>
      <c r="M20" s="52">
        <v>33617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55" s="15" customFormat="1" ht="11.25" x14ac:dyDescent="0.2">
      <c r="A21" s="51" t="s">
        <v>10</v>
      </c>
      <c r="B21" s="52">
        <v>15497</v>
      </c>
      <c r="C21" s="52">
        <v>15532</v>
      </c>
      <c r="D21" s="52">
        <v>15781</v>
      </c>
      <c r="E21" s="52">
        <v>15910</v>
      </c>
      <c r="F21" s="52">
        <v>15966</v>
      </c>
      <c r="G21" s="52">
        <v>16039</v>
      </c>
      <c r="H21" s="52">
        <v>16054</v>
      </c>
      <c r="I21" s="52">
        <v>16112</v>
      </c>
      <c r="J21" s="52">
        <v>16175</v>
      </c>
      <c r="K21" s="52">
        <v>16260</v>
      </c>
      <c r="L21" s="52">
        <v>16254</v>
      </c>
      <c r="M21" s="52">
        <v>16177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55" s="15" customFormat="1" ht="22.5" x14ac:dyDescent="0.2">
      <c r="A22" s="51" t="s">
        <v>11</v>
      </c>
      <c r="B22" s="52">
        <v>4120</v>
      </c>
      <c r="C22" s="52">
        <v>4141</v>
      </c>
      <c r="D22" s="52">
        <v>4151</v>
      </c>
      <c r="E22" s="52">
        <v>4160</v>
      </c>
      <c r="F22" s="52">
        <v>4189</v>
      </c>
      <c r="G22" s="52">
        <v>4226</v>
      </c>
      <c r="H22" s="52">
        <v>4224</v>
      </c>
      <c r="I22" s="52">
        <v>4199</v>
      </c>
      <c r="J22" s="52">
        <v>4166</v>
      </c>
      <c r="K22" s="52">
        <v>4119</v>
      </c>
      <c r="L22" s="52">
        <v>4101</v>
      </c>
      <c r="M22" s="52">
        <v>4070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55" s="15" customFormat="1" ht="11.25" x14ac:dyDescent="0.2">
      <c r="A23" s="51" t="s">
        <v>12</v>
      </c>
      <c r="B23" s="52">
        <v>147201</v>
      </c>
      <c r="C23" s="52">
        <v>147798</v>
      </c>
      <c r="D23" s="52">
        <v>148729</v>
      </c>
      <c r="E23" s="52">
        <v>149224</v>
      </c>
      <c r="F23" s="52">
        <v>149504</v>
      </c>
      <c r="G23" s="52">
        <v>150336</v>
      </c>
      <c r="H23" s="52">
        <v>150344</v>
      </c>
      <c r="I23" s="52">
        <v>149942</v>
      </c>
      <c r="J23" s="52">
        <v>150618</v>
      </c>
      <c r="K23" s="52">
        <v>150936</v>
      </c>
      <c r="L23" s="52">
        <v>151251</v>
      </c>
      <c r="M23" s="52">
        <v>151928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55" s="15" customFormat="1" ht="22.5" x14ac:dyDescent="0.2">
      <c r="A24" s="51" t="s">
        <v>13</v>
      </c>
      <c r="B24" s="52">
        <v>89</v>
      </c>
      <c r="C24" s="52">
        <v>89</v>
      </c>
      <c r="D24" s="52">
        <v>88</v>
      </c>
      <c r="E24" s="52">
        <v>88</v>
      </c>
      <c r="F24" s="52">
        <v>86</v>
      </c>
      <c r="G24" s="52">
        <v>87</v>
      </c>
      <c r="H24" s="52">
        <v>87</v>
      </c>
      <c r="I24" s="52">
        <v>86</v>
      </c>
      <c r="J24" s="52">
        <v>89</v>
      </c>
      <c r="K24" s="52">
        <v>89</v>
      </c>
      <c r="L24" s="52">
        <v>89</v>
      </c>
      <c r="M24" s="52">
        <v>90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55" s="3" customFormat="1" x14ac:dyDescent="0.2">
      <c r="A25" s="53" t="s">
        <v>67</v>
      </c>
      <c r="B25" s="54">
        <f t="shared" ref="B25:M25" si="0">SUM(B11:B24)</f>
        <v>406306</v>
      </c>
      <c r="C25" s="54">
        <f t="shared" si="0"/>
        <v>408476</v>
      </c>
      <c r="D25" s="54">
        <f t="shared" si="0"/>
        <v>412083</v>
      </c>
      <c r="E25" s="54">
        <f t="shared" si="0"/>
        <v>412379</v>
      </c>
      <c r="F25" s="54">
        <f t="shared" si="0"/>
        <v>414106</v>
      </c>
      <c r="G25" s="54">
        <f t="shared" si="0"/>
        <v>417813</v>
      </c>
      <c r="H25" s="54">
        <f t="shared" si="0"/>
        <v>417245</v>
      </c>
      <c r="I25" s="54">
        <f t="shared" si="0"/>
        <v>420288</v>
      </c>
      <c r="J25" s="54">
        <f t="shared" si="0"/>
        <v>425114</v>
      </c>
      <c r="K25" s="54">
        <f t="shared" si="0"/>
        <v>426270</v>
      </c>
      <c r="L25" s="54">
        <f t="shared" si="0"/>
        <v>429716</v>
      </c>
      <c r="M25" s="54">
        <f t="shared" si="0"/>
        <v>425337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</row>
    <row r="26" spans="1:55" ht="9.75" customHeight="1" x14ac:dyDescent="0.2">
      <c r="A26" s="55" t="s">
        <v>76</v>
      </c>
      <c r="B26" s="56">
        <f>+(B25/'2005'!M25)-1</f>
        <v>1.3036717211669657E-3</v>
      </c>
      <c r="C26" s="56">
        <f t="shared" ref="C26:K26" si="1">+(C25/B25)-1</f>
        <v>5.3408022524894516E-3</v>
      </c>
      <c r="D26" s="56">
        <f t="shared" si="1"/>
        <v>8.8303841596568677E-3</v>
      </c>
      <c r="E26" s="56">
        <f t="shared" si="1"/>
        <v>7.1830189549193513E-4</v>
      </c>
      <c r="F26" s="56">
        <f t="shared" si="1"/>
        <v>4.187895115900675E-3</v>
      </c>
      <c r="G26" s="56">
        <f t="shared" si="1"/>
        <v>8.9518142697764258E-3</v>
      </c>
      <c r="H26" s="56">
        <f t="shared" si="1"/>
        <v>-1.3594598540495051E-3</v>
      </c>
      <c r="I26" s="56">
        <f t="shared" si="1"/>
        <v>7.2930772088342088E-3</v>
      </c>
      <c r="J26" s="56">
        <f t="shared" si="1"/>
        <v>1.1482602405969322E-2</v>
      </c>
      <c r="K26" s="56">
        <f t="shared" si="1"/>
        <v>2.7192705956520236E-3</v>
      </c>
      <c r="L26" s="56">
        <f>+(L25/K25)-1</f>
        <v>8.0840781664204275E-3</v>
      </c>
      <c r="M26" s="56">
        <f>+(M25/L25)-1</f>
        <v>-1.0190451367880216E-2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</row>
    <row r="27" spans="1:55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</row>
    <row r="28" spans="1:55" customFormat="1" ht="10.5" customHeight="1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55" customFormat="1" x14ac:dyDescent="0.2">
      <c r="A29" s="71" t="s">
        <v>110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55" x14ac:dyDescent="0.2">
      <c r="A30" s="2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</row>
    <row r="31" spans="1:55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</row>
    <row r="32" spans="1:55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</sheetData>
  <mergeCells count="8">
    <mergeCell ref="A2:M2"/>
    <mergeCell ref="A4:M4"/>
    <mergeCell ref="A5:M5"/>
    <mergeCell ref="A9:A10"/>
    <mergeCell ref="B9:M9"/>
    <mergeCell ref="A3:M3"/>
    <mergeCell ref="A7:M7"/>
    <mergeCell ref="A8:M8"/>
  </mergeCells>
  <phoneticPr fontId="0" type="noConversion"/>
  <printOptions horizontalCentered="1"/>
  <pageMargins left="0.39370078740157483" right="0.39370078740157483" top="0.59055118110236227" bottom="0.59055118110236227" header="0" footer="0"/>
  <pageSetup orientation="landscape" r:id="rId1"/>
  <headerFooter alignWithMargins="0">
    <oddFooter>&amp;L&amp;8&amp;G&amp;C&amp;8www.iieg.gob.mx&amp;R&amp;G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43</vt:i4>
      </vt:variant>
    </vt:vector>
  </HeadingPairs>
  <TitlesOfParts>
    <vt:vector size="43" baseType="lpstr">
      <vt:lpstr>Resumen servicios</vt:lpstr>
      <vt:lpstr>resumen subact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subact2000</vt:lpstr>
      <vt:lpstr>subact2001</vt:lpstr>
      <vt:lpstr>subact2002</vt:lpstr>
      <vt:lpstr>subact2003</vt:lpstr>
      <vt:lpstr>subact2004</vt:lpstr>
      <vt:lpstr>subact2005</vt:lpstr>
      <vt:lpstr>subact2006</vt:lpstr>
      <vt:lpstr>2017</vt:lpstr>
      <vt:lpstr>2018</vt:lpstr>
      <vt:lpstr>2019</vt:lpstr>
      <vt:lpstr>subact2007</vt:lpstr>
      <vt:lpstr>subact2008</vt:lpstr>
      <vt:lpstr>subact2009</vt:lpstr>
      <vt:lpstr>subact2010</vt:lpstr>
      <vt:lpstr>subact2011</vt:lpstr>
      <vt:lpstr>subact2012</vt:lpstr>
      <vt:lpstr>subact2013</vt:lpstr>
      <vt:lpstr>subact2014</vt:lpstr>
      <vt:lpstr>subact2015</vt:lpstr>
      <vt:lpstr>subact2016</vt:lpstr>
      <vt:lpstr>subact2017</vt:lpstr>
      <vt:lpstr>subact2018</vt:lpstr>
      <vt:lpstr>subact2019</vt:lpstr>
      <vt:lpstr>ppweb(2)</vt:lpstr>
    </vt:vector>
  </TitlesOfParts>
  <Company>SEI-JAL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SEI-JAL</dc:creator>
  <cp:lastModifiedBy>susana.galindo</cp:lastModifiedBy>
  <cp:lastPrinted>2015-03-26T17:52:14Z</cp:lastPrinted>
  <dcterms:created xsi:type="dcterms:W3CDTF">2001-03-29T15:24:35Z</dcterms:created>
  <dcterms:modified xsi:type="dcterms:W3CDTF">2019-05-27T21:54:14Z</dcterms:modified>
</cp:coreProperties>
</file>