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520" activeTab="0"/>
  </bookViews>
  <sheets>
    <sheet name="Temas" sheetId="1" r:id="rId1"/>
    <sheet name="Resumen" sheetId="2" r:id="rId2"/>
    <sheet name="Remesas " sheetId="3" r:id="rId3"/>
  </sheets>
  <definedNames>
    <definedName name="_xlfn.LOGNORM.DIST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<sst xmlns="http://schemas.openxmlformats.org/spreadsheetml/2006/main" count="73" uniqueCount="48">
  <si>
    <t>Remesas</t>
  </si>
  <si>
    <t>TEMAS</t>
  </si>
  <si>
    <t xml:space="preserve">Jalisco </t>
  </si>
  <si>
    <t>(Millones de Dólares )</t>
  </si>
  <si>
    <t>Entidad federativa</t>
  </si>
  <si>
    <t>Rank</t>
  </si>
  <si>
    <t xml:space="preserve">Aguascalientes </t>
  </si>
  <si>
    <t xml:space="preserve">Baja California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</si>
  <si>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</si>
  <si>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</si>
  <si>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</si>
  <si>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</si>
  <si>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</si>
  <si>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</si>
  <si>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Distrito Federal </t>
  </si>
  <si>
    <t xml:space="preserve">Durango </t>
  </si>
  <si>
    <t xml:space="preserve">Guanajuato </t>
  </si>
  <si>
    <t xml:space="preserve">Guerrero </t>
  </si>
  <si>
    <t xml:space="preserve">Hidalgo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</si>
  <si>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</si>
  <si>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</si>
  <si>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</si>
  <si>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</si>
  <si>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</si>
  <si>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</si>
  <si>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</si>
  <si>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</si>
  <si>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</si>
  <si>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</si>
  <si>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</si>
  <si>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</si>
  <si>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</si>
  <si>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</si>
  <si>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</si>
  <si>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Veracruz </t>
  </si>
  <si>
    <t xml:space="preserve">Yucatán </t>
  </si>
  <si>
    <t xml:space="preserve">Zacatecas </t>
  </si>
  <si>
    <t>Resumen remesas</t>
  </si>
  <si>
    <t>Total  Nacional</t>
  </si>
  <si>
    <t>Remesas por Entidad Federativa</t>
  </si>
  <si>
    <r>
      <t xml:space="preserve">FUENTE: IIEG; </t>
    </r>
    <r>
      <rPr>
        <sz val="11"/>
        <rFont val="Calibri"/>
        <family val="2"/>
      </rPr>
      <t>Instituto de Información estadística y Geográfica</t>
    </r>
    <r>
      <rPr>
        <sz val="11"/>
        <rFont val="Calibri"/>
        <family val="2"/>
      </rPr>
      <t>, con base en información proporcionada por el Banco de México (BANXICO).</t>
    </r>
  </si>
  <si>
    <t>INSTITUTO DE INFORMACION ESTADISTICA Y GEOGRAFICA</t>
  </si>
  <si>
    <t>Resumen Remesas en Jalisco</t>
  </si>
  <si>
    <t xml:space="preserve">Rank </t>
  </si>
  <si>
    <t>2008 -  2018</t>
  </si>
  <si>
    <t>Remesas por entidades federativas 2008  - 2018</t>
  </si>
  <si>
    <t>% var 2018/2017</t>
  </si>
  <si>
    <t>2008 - 2018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</si>
</sst>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0.0%"/>
    <numFmt numFmtId="170" formatCode="[$-80A]dddd\,\ dd&quot; de &quot;mmmm&quot; de &quot;yyyy"/>
    <numFmt numFmtId="171" formatCode="[$-80A]hh:mm:ss\ AM/PM"/>
    <numFmt numFmtId="172" formatCode="[$-80A]dddd\,\ d&quot; de &quot;mmmm&quot; de &quot;yyyy"/>
    <numFmt numFmtId="173" formatCode="0.0"/>
    <numFmt numFmtId="174" formatCode="0.00000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Calibri"/>
      <family val="1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b/>
      <u val="single"/>
      <sz val="12"/>
      <color rgb="FF0000FF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C99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40" fillId="31" borderId="0" applyNumberFormat="0" applyBorder="0" applyAlignment="0" applyProtection="0"/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2" borderId="4" applyNumberFormat="0" applyFont="0" applyAlignment="0" applyProtection="0"/>
    <xf numFmtId="9" fontId="2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2" fillId="33" borderId="0" xfId="54" applyFont="1" applyFill="1" applyAlignment="1">
      <alignment horizontal="center"/>
      <protection/>
    </xf>
    <xf numFmtId="0" fontId="2" fillId="33" borderId="0" xfId="54" applyFont="1" applyFill="1">
      <alignment/>
      <protection/>
    </xf>
    <xf numFmtId="0" fontId="2" fillId="0" borderId="0" xfId="54" applyFont="1" applyFill="1">
      <alignment/>
      <protection/>
    </xf>
    <xf numFmtId="0" fontId="24" fillId="33" borderId="0" xfId="54" applyFont="1" applyFill="1" applyBorder="1" applyProtection="1">
      <alignment/>
      <protection locked="0"/>
    </xf>
    <xf numFmtId="0" fontId="2" fillId="33" borderId="0" xfId="54" applyFont="1" applyFill="1" applyProtection="1">
      <alignment/>
      <protection locked="0"/>
    </xf>
    <xf numFmtId="0" fontId="24" fillId="33" borderId="0" xfId="54" applyFont="1" applyFill="1" applyAlignment="1" applyProtection="1">
      <alignment horizontal="left"/>
      <protection locked="0"/>
    </xf>
    <xf numFmtId="0" fontId="24" fillId="33" borderId="0" xfId="54" applyFont="1" applyFill="1" applyBorder="1" applyAlignment="1">
      <alignment/>
      <protection/>
    </xf>
    <xf numFmtId="0" fontId="2" fillId="33" borderId="0" xfId="54" applyFont="1" applyFill="1" applyBorder="1" applyAlignment="1">
      <alignment/>
      <protection/>
    </xf>
    <xf numFmtId="0" fontId="25" fillId="33" borderId="0" xfId="54" applyFont="1" applyFill="1" applyBorder="1" applyAlignment="1">
      <alignment/>
      <protection/>
    </xf>
    <xf numFmtId="0" fontId="26" fillId="33" borderId="0" xfId="54" applyFont="1" applyFill="1">
      <alignment/>
      <protection/>
    </xf>
    <xf numFmtId="0" fontId="24" fillId="33" borderId="0" xfId="56" applyFont="1" applyFill="1" applyBorder="1">
      <alignment/>
      <protection/>
    </xf>
    <xf numFmtId="0" fontId="2" fillId="33" borderId="0" xfId="56" applyFont="1" applyFill="1">
      <alignment/>
      <protection/>
    </xf>
    <xf numFmtId="0" fontId="2" fillId="0" borderId="0" xfId="56" applyFont="1" applyFill="1">
      <alignment/>
      <protection/>
    </xf>
    <xf numFmtId="0" fontId="0" fillId="0" borderId="0" xfId="56" applyFont="1" applyFill="1">
      <alignment/>
      <protection/>
    </xf>
    <xf numFmtId="168" fontId="2" fillId="33" borderId="0" xfId="56" applyNumberFormat="1" applyFont="1" applyFill="1">
      <alignment/>
      <protection/>
    </xf>
    <xf numFmtId="0" fontId="24" fillId="33" borderId="0" xfId="54" applyFont="1" applyFill="1" applyProtection="1">
      <alignment/>
      <protection locked="0"/>
    </xf>
    <xf numFmtId="0" fontId="48" fillId="33" borderId="0" xfId="56" applyFont="1" applyFill="1">
      <alignment/>
      <protection/>
    </xf>
    <xf numFmtId="168" fontId="0" fillId="0" borderId="0" xfId="56" applyNumberFormat="1" applyFont="1" applyFill="1">
      <alignment/>
      <protection/>
    </xf>
    <xf numFmtId="0" fontId="36" fillId="33" borderId="0" xfId="45" applyFont="1" applyFill="1" applyBorder="1" applyAlignment="1">
      <alignment/>
    </xf>
    <xf numFmtId="0" fontId="36" fillId="33" borderId="0" xfId="45" applyFont="1" applyFill="1" applyAlignment="1">
      <alignment/>
    </xf>
    <xf numFmtId="0" fontId="25" fillId="33" borderId="0" xfId="56" applyFont="1" applyFill="1">
      <alignment/>
      <protection/>
    </xf>
    <xf numFmtId="0" fontId="16" fillId="33" borderId="0" xfId="56" applyFont="1" applyFill="1">
      <alignment/>
      <protection/>
    </xf>
    <xf numFmtId="0" fontId="25" fillId="33" borderId="0" xfId="56" applyFont="1" applyFill="1" applyAlignment="1">
      <alignment horizontal="left"/>
      <protection/>
    </xf>
    <xf numFmtId="0" fontId="49" fillId="33" borderId="0" xfId="46" applyFont="1" applyFill="1" applyAlignment="1">
      <alignment/>
    </xf>
    <xf numFmtId="0" fontId="37" fillId="33" borderId="0" xfId="46" applyFont="1" applyFill="1" applyAlignment="1">
      <alignment/>
    </xf>
    <xf numFmtId="0" fontId="24" fillId="33" borderId="0" xfId="56" applyFont="1" applyFill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right"/>
      <protection/>
    </xf>
    <xf numFmtId="168" fontId="32" fillId="34" borderId="10" xfId="54" applyNumberFormat="1" applyFont="1" applyFill="1" applyBorder="1" applyAlignment="1">
      <alignment horizontal="right" vertical="center" wrapText="1"/>
      <protection/>
    </xf>
    <xf numFmtId="0" fontId="24" fillId="33" borderId="0" xfId="54" applyFont="1" applyFill="1" applyBorder="1" applyAlignment="1" applyProtection="1">
      <alignment horizontal="left"/>
      <protection locked="0"/>
    </xf>
    <xf numFmtId="0" fontId="24" fillId="33" borderId="11" xfId="56" applyFont="1" applyFill="1" applyBorder="1" applyAlignment="1">
      <alignment vertical="center"/>
      <protection/>
    </xf>
    <xf numFmtId="0" fontId="24" fillId="33" borderId="12" xfId="56" applyFont="1" applyFill="1" applyBorder="1" applyAlignment="1">
      <alignment horizontal="center" vertical="center"/>
      <protection/>
    </xf>
    <xf numFmtId="168" fontId="50" fillId="33" borderId="13" xfId="56" applyNumberFormat="1" applyFont="1" applyFill="1" applyBorder="1" applyAlignment="1">
      <alignment horizontal="right" vertical="center"/>
      <protection/>
    </xf>
    <xf numFmtId="168" fontId="24" fillId="33" borderId="13" xfId="56" applyNumberFormat="1" applyFont="1" applyFill="1" applyBorder="1" applyAlignment="1">
      <alignment vertical="center"/>
      <protection/>
    </xf>
    <xf numFmtId="0" fontId="24" fillId="33" borderId="0" xfId="56" applyFont="1" applyFill="1">
      <alignment/>
      <protection/>
    </xf>
    <xf numFmtId="168" fontId="2" fillId="33" borderId="0" xfId="54" applyNumberFormat="1" applyFont="1" applyFill="1">
      <alignment/>
      <protection/>
    </xf>
    <xf numFmtId="168" fontId="2" fillId="33" borderId="0" xfId="54" applyNumberFormat="1" applyFont="1" applyFill="1" applyProtection="1">
      <alignment/>
      <protection locked="0"/>
    </xf>
    <xf numFmtId="168" fontId="24" fillId="33" borderId="0" xfId="54" applyNumberFormat="1" applyFont="1" applyFill="1" applyAlignment="1" applyProtection="1">
      <alignment horizontal="left"/>
      <protection locked="0"/>
    </xf>
    <xf numFmtId="168" fontId="0" fillId="0" borderId="0" xfId="0" applyNumberFormat="1" applyAlignment="1">
      <alignment/>
    </xf>
    <xf numFmtId="168" fontId="2" fillId="0" borderId="0" xfId="54" applyNumberFormat="1" applyFont="1" applyFill="1" applyBorder="1">
      <alignment/>
      <protection/>
    </xf>
    <xf numFmtId="168" fontId="24" fillId="0" borderId="0" xfId="54" applyNumberFormat="1" applyFont="1" applyFill="1" applyBorder="1" applyAlignment="1">
      <alignment horizontal="right" vertical="center"/>
      <protection/>
    </xf>
    <xf numFmtId="168" fontId="32" fillId="35" borderId="10" xfId="54" applyNumberFormat="1" applyFont="1" applyFill="1" applyBorder="1">
      <alignment/>
      <protection/>
    </xf>
    <xf numFmtId="169" fontId="2" fillId="33" borderId="0" xfId="61" applyNumberFormat="1" applyFont="1" applyFill="1" applyAlignment="1">
      <alignment/>
    </xf>
    <xf numFmtId="0" fontId="24" fillId="33" borderId="14" xfId="56" applyNumberFormat="1" applyFont="1" applyFill="1" applyBorder="1" applyAlignment="1">
      <alignment horizontal="center" vertical="center"/>
      <protection/>
    </xf>
    <xf numFmtId="168" fontId="24" fillId="33" borderId="13" xfId="61" applyNumberFormat="1" applyFont="1" applyFill="1" applyBorder="1" applyAlignment="1">
      <alignment vertical="center"/>
    </xf>
    <xf numFmtId="168" fontId="24" fillId="0" borderId="13" xfId="56" applyNumberFormat="1" applyFont="1" applyFill="1" applyBorder="1" applyAlignment="1">
      <alignment horizontal="center" vertical="center" wrapText="1"/>
      <protection/>
    </xf>
    <xf numFmtId="0" fontId="24" fillId="0" borderId="12" xfId="56" applyNumberFormat="1" applyFont="1" applyFill="1" applyBorder="1" applyAlignment="1">
      <alignment horizontal="center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2" fillId="33" borderId="0" xfId="54" applyFont="1" applyFill="1" applyBorder="1" applyAlignment="1">
      <alignment horizontal="center"/>
      <protection/>
    </xf>
    <xf numFmtId="168" fontId="2" fillId="0" borderId="0" xfId="54" applyNumberFormat="1" applyFont="1" applyFill="1" applyBorder="1" applyAlignment="1">
      <alignment horizontal="right"/>
      <protection/>
    </xf>
    <xf numFmtId="168" fontId="2" fillId="0" borderId="0" xfId="54" applyNumberFormat="1" applyFont="1" applyFill="1" applyBorder="1" applyAlignment="1">
      <alignment horizontal="right" vertical="center"/>
      <protection/>
    </xf>
    <xf numFmtId="0" fontId="2" fillId="0" borderId="0" xfId="54" applyNumberFormat="1" applyFont="1" applyFill="1" applyBorder="1">
      <alignment/>
      <protection/>
    </xf>
    <xf numFmtId="169" fontId="2" fillId="0" borderId="15" xfId="61" applyNumberFormat="1" applyFont="1" applyFill="1" applyBorder="1" applyAlignment="1">
      <alignment/>
    </xf>
    <xf numFmtId="169" fontId="32" fillId="34" borderId="12" xfId="61" applyNumberFormat="1" applyFont="1" applyFill="1" applyBorder="1" applyAlignment="1">
      <alignment/>
    </xf>
    <xf numFmtId="168" fontId="24" fillId="0" borderId="10" xfId="61" applyNumberFormat="1" applyFont="1" applyFill="1" applyBorder="1" applyAlignment="1">
      <alignment horizontal="center" vertical="center"/>
    </xf>
    <xf numFmtId="0" fontId="24" fillId="33" borderId="0" xfId="56" applyFont="1" applyFill="1" applyBorder="1" applyAlignment="1">
      <alignment horizontal="left"/>
      <protection/>
    </xf>
    <xf numFmtId="0" fontId="2" fillId="33" borderId="0" xfId="54" applyFont="1" applyFill="1" applyBorder="1" applyAlignment="1">
      <alignment horizontal="center"/>
      <protection/>
    </xf>
    <xf numFmtId="168" fontId="24" fillId="36" borderId="0" xfId="54" applyNumberFormat="1" applyFont="1" applyFill="1" applyBorder="1" applyAlignment="1">
      <alignment horizontal="right"/>
      <protection/>
    </xf>
    <xf numFmtId="0" fontId="24" fillId="36" borderId="0" xfId="54" applyNumberFormat="1" applyFont="1" applyFill="1" applyBorder="1" applyAlignment="1">
      <alignment horizontal="right"/>
      <protection/>
    </xf>
    <xf numFmtId="168" fontId="24" fillId="36" borderId="0" xfId="54" applyNumberFormat="1" applyFont="1" applyFill="1" applyBorder="1">
      <alignment/>
      <protection/>
    </xf>
    <xf numFmtId="0" fontId="24" fillId="36" borderId="0" xfId="54" applyNumberFormat="1" applyFont="1" applyFill="1" applyBorder="1">
      <alignment/>
      <protection/>
    </xf>
    <xf numFmtId="169" fontId="24" fillId="36" borderId="15" xfId="61" applyNumberFormat="1" applyFont="1" applyFill="1" applyBorder="1" applyAlignment="1">
      <alignment/>
    </xf>
    <xf numFmtId="0" fontId="24" fillId="37" borderId="13" xfId="54" applyFont="1" applyFill="1" applyBorder="1" applyAlignment="1">
      <alignment horizontal="center" vertical="center" wrapText="1"/>
      <protection/>
    </xf>
    <xf numFmtId="0" fontId="24" fillId="37" borderId="10" xfId="54" applyFont="1" applyFill="1" applyBorder="1" applyAlignment="1">
      <alignment horizontal="center" vertical="center" wrapText="1"/>
      <protection/>
    </xf>
    <xf numFmtId="0" fontId="24" fillId="37" borderId="12" xfId="54" applyFont="1" applyFill="1" applyBorder="1" applyAlignment="1">
      <alignment horizontal="center" vertical="center" wrapText="1"/>
      <protection/>
    </xf>
    <xf numFmtId="0" fontId="24" fillId="37" borderId="11" xfId="54" applyFont="1" applyFill="1" applyBorder="1" applyAlignment="1">
      <alignment horizontal="center" vertical="center" wrapText="1"/>
      <protection/>
    </xf>
    <xf numFmtId="0" fontId="2" fillId="0" borderId="16" xfId="54" applyFont="1" applyFill="1" applyBorder="1" applyAlignment="1">
      <alignment horizontal="left"/>
      <protection/>
    </xf>
    <xf numFmtId="0" fontId="2" fillId="0" borderId="16" xfId="54" applyFont="1" applyFill="1" applyBorder="1">
      <alignment/>
      <protection/>
    </xf>
    <xf numFmtId="0" fontId="24" fillId="36" borderId="16" xfId="54" applyFont="1" applyFill="1" applyBorder="1">
      <alignment/>
      <protection/>
    </xf>
    <xf numFmtId="0" fontId="32" fillId="34" borderId="11" xfId="54" applyFont="1" applyFill="1" applyBorder="1" applyAlignment="1">
      <alignment horizontal="left" vertical="center" wrapText="1"/>
      <protection/>
    </xf>
    <xf numFmtId="0" fontId="24" fillId="38" borderId="11" xfId="56" applyFont="1" applyFill="1" applyBorder="1" applyAlignment="1">
      <alignment vertical="center"/>
      <protection/>
    </xf>
    <xf numFmtId="0" fontId="24" fillId="38" borderId="12" xfId="56" applyFont="1" applyFill="1" applyBorder="1" applyAlignment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rmal 5" xfId="58"/>
    <cellStyle name="Normal 6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28575</xdr:rowOff>
    </xdr:from>
    <xdr:to>
      <xdr:col>1</xdr:col>
      <xdr:colOff>1524000</xdr:colOff>
      <xdr:row>5</xdr:row>
      <xdr:rowOff>95250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1910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showGridLines="0" tabSelected="1" zoomScalePageLayoutView="0" workbookViewId="0" topLeftCell="A1">
      <selection activeCell="B31" sqref="B31"/>
    </sheetView>
  </sheetViews>
  <sheetFormatPr defaultColWidth="11.421875" defaultRowHeight="15"/>
  <cols>
    <col min="1" max="1" width="6.421875" style="22" customWidth="1"/>
    <col min="2" max="2" width="60.00390625" style="22" customWidth="1"/>
    <col min="3" max="16384" width="11.421875" style="22" customWidth="1"/>
  </cols>
  <sheetData>
    <row r="1" ht="15.75">
      <c r="B1" s="21" t="s">
        <v>41</v>
      </c>
    </row>
    <row r="2" ht="15">
      <c r="B2" s="34" t="s">
        <v>0</v>
      </c>
    </row>
    <row r="3" ht="12.75"/>
    <row r="4" ht="12.75"/>
    <row r="5" ht="12.75"/>
    <row r="6" ht="12.75"/>
    <row r="8" ht="15.75">
      <c r="B8" s="23" t="s">
        <v>1</v>
      </c>
    </row>
    <row r="9" spans="2:4" ht="15.75">
      <c r="B9" s="19" t="s">
        <v>37</v>
      </c>
      <c r="C9" s="19"/>
      <c r="D9" s="24"/>
    </row>
    <row r="10" spans="2:4" ht="15">
      <c r="B10" s="20" t="s">
        <v>45</v>
      </c>
      <c r="C10" s="25"/>
      <c r="D10" s="25"/>
    </row>
    <row r="11" spans="2:4" ht="12.75">
      <c r="B11" s="25"/>
      <c r="C11" s="25"/>
      <c r="D11" s="25"/>
    </row>
    <row r="12" spans="2:4" ht="12.75">
      <c r="B12" s="25"/>
      <c r="C12" s="25"/>
      <c r="D12" s="25"/>
    </row>
    <row r="13" spans="2:4" ht="12.75">
      <c r="B13" s="25"/>
      <c r="C13" s="25"/>
      <c r="D13" s="25"/>
    </row>
    <row r="14" spans="2:4" ht="12.75">
      <c r="B14" s="25"/>
      <c r="C14" s="25"/>
      <c r="D14" s="25"/>
    </row>
    <row r="15" spans="2:4" ht="12.75">
      <c r="B15" s="25"/>
      <c r="C15" s="25"/>
      <c r="D15" s="25"/>
    </row>
    <row r="16" spans="2:4" ht="12.75">
      <c r="B16" s="25"/>
      <c r="C16" s="25"/>
      <c r="D16" s="25"/>
    </row>
    <row r="17" spans="2:4" ht="12.75">
      <c r="B17" s="25"/>
      <c r="C17" s="25"/>
      <c r="D17" s="25"/>
    </row>
    <row r="18" spans="2:4" ht="12.75">
      <c r="B18" s="25"/>
      <c r="C18" s="25"/>
      <c r="D18" s="25"/>
    </row>
    <row r="19" spans="2:4" ht="12.75">
      <c r="B19" s="25"/>
      <c r="C19" s="25"/>
      <c r="D19" s="25"/>
    </row>
    <row r="20" spans="2:4" ht="12.75">
      <c r="B20" s="25"/>
      <c r="C20" s="25"/>
      <c r="D20" s="25"/>
    </row>
    <row r="21" spans="2:4" ht="12.75">
      <c r="B21" s="25"/>
      <c r="C21" s="25"/>
      <c r="D21" s="25"/>
    </row>
    <row r="22" spans="2:4" ht="12.75">
      <c r="B22" s="25"/>
      <c r="C22" s="25"/>
      <c r="D22" s="25"/>
    </row>
    <row r="23" spans="2:4" ht="12.75">
      <c r="B23" s="25"/>
      <c r="C23" s="25"/>
      <c r="D23" s="25"/>
    </row>
    <row r="24" spans="2:4" ht="12.75">
      <c r="B24" s="25"/>
      <c r="C24" s="25"/>
      <c r="D24" s="25"/>
    </row>
    <row r="25" spans="2:4" ht="12.75">
      <c r="B25" s="25"/>
      <c r="C25" s="25"/>
      <c r="D25" s="25"/>
    </row>
  </sheetData>
  <sheetProtection/>
  <hyperlinks>
    <hyperlink ref="B9" location="Resumen!A1" display="Resumen!A1"/>
    <hyperlink ref="B10" location="Remesas!A1" display="Remesas!A1"/>
  </hyperlinks>
  <printOptions horizontalCentered="1" verticalCentered="1"/>
  <pageMargins left="0" right="0" top="0" bottom="0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04"/>
  <sheetViews>
    <sheetView showGridLines="0" zoomScale="85" zoomScaleNormal="85" zoomScalePageLayoutView="0" workbookViewId="0" topLeftCell="A1">
      <selection activeCell="A28" sqref="A28"/>
    </sheetView>
  </sheetViews>
  <sheetFormatPr defaultColWidth="18.7109375" defaultRowHeight="15"/>
  <cols>
    <col min="1" max="1" width="18.57421875" style="12" customWidth="1"/>
    <col min="2" max="2" width="9.140625" style="12" customWidth="1"/>
    <col min="3" max="3" width="7.28125" style="12" customWidth="1"/>
    <col min="4" max="4" width="8.7109375" style="12" customWidth="1"/>
    <col min="5" max="5" width="5.8515625" style="12" customWidth="1"/>
    <col min="6" max="6" width="8.7109375" style="12" bestFit="1" customWidth="1"/>
    <col min="7" max="7" width="7.00390625" style="12" customWidth="1"/>
    <col min="8" max="8" width="8.7109375" style="12" bestFit="1" customWidth="1"/>
    <col min="9" max="9" width="5.421875" style="12" customWidth="1"/>
    <col min="10" max="10" width="8.7109375" style="12" bestFit="1" customWidth="1"/>
    <col min="11" max="11" width="5.57421875" style="12" customWidth="1"/>
    <col min="12" max="12" width="8.7109375" style="12" bestFit="1" customWidth="1"/>
    <col min="13" max="13" width="5.28125" style="12" customWidth="1"/>
    <col min="14" max="14" width="8.7109375" style="12" bestFit="1" customWidth="1"/>
    <col min="15" max="15" width="5.28125" style="12" customWidth="1"/>
    <col min="16" max="16" width="9.7109375" style="12" customWidth="1"/>
    <col min="17" max="17" width="9.00390625" style="12" customWidth="1"/>
    <col min="18" max="19" width="8.57421875" style="12" customWidth="1"/>
    <col min="20" max="20" width="11.8515625" style="12" customWidth="1"/>
    <col min="21" max="21" width="10.8515625" style="12" customWidth="1"/>
    <col min="22" max="22" width="13.140625" style="12" bestFit="1" customWidth="1"/>
    <col min="23" max="23" width="6.57421875" style="12" customWidth="1"/>
    <col min="24" max="16384" width="18.7109375" style="12" customWidth="1"/>
  </cols>
  <sheetData>
    <row r="1" spans="1:35" ht="15">
      <c r="A1" s="11" t="s">
        <v>41</v>
      </c>
      <c r="B1" s="11"/>
      <c r="C1" s="11"/>
      <c r="D1" s="11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ht="15">
      <c r="A2" s="55" t="s">
        <v>42</v>
      </c>
      <c r="B2" s="55"/>
      <c r="C2" s="55"/>
      <c r="D2" s="55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5">
      <c r="A3" s="7" t="s">
        <v>47</v>
      </c>
      <c r="B3" s="26"/>
      <c r="C3" s="26"/>
      <c r="D3" s="26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15">
      <c r="A4" s="7" t="s">
        <v>3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0:35" ht="15"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39" customHeight="1">
      <c r="A6" s="70" t="s">
        <v>4</v>
      </c>
      <c r="B6" s="62">
        <v>2008</v>
      </c>
      <c r="C6" s="64" t="s">
        <v>5</v>
      </c>
      <c r="D6" s="62">
        <v>2009</v>
      </c>
      <c r="E6" s="64" t="s">
        <v>5</v>
      </c>
      <c r="F6" s="62">
        <v>2010</v>
      </c>
      <c r="G6" s="64" t="s">
        <v>5</v>
      </c>
      <c r="H6" s="62">
        <v>2011</v>
      </c>
      <c r="I6" s="64" t="s">
        <v>5</v>
      </c>
      <c r="J6" s="62">
        <v>2012</v>
      </c>
      <c r="K6" s="64" t="s">
        <v>5</v>
      </c>
      <c r="L6" s="62">
        <v>2013</v>
      </c>
      <c r="M6" s="63" t="s">
        <v>5</v>
      </c>
      <c r="N6" s="62">
        <v>2014</v>
      </c>
      <c r="O6" s="63" t="s">
        <v>5</v>
      </c>
      <c r="P6" s="63">
        <v>2015</v>
      </c>
      <c r="Q6" s="62" t="s">
        <v>5</v>
      </c>
      <c r="R6" s="63">
        <v>2016</v>
      </c>
      <c r="S6" s="63" t="s">
        <v>5</v>
      </c>
      <c r="T6" s="71">
        <v>2017</v>
      </c>
      <c r="U6" s="71" t="s">
        <v>43</v>
      </c>
      <c r="V6" s="71">
        <v>2018</v>
      </c>
      <c r="W6" s="71" t="s">
        <v>43</v>
      </c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1.75" customHeight="1">
      <c r="A7" s="30" t="s">
        <v>2</v>
      </c>
      <c r="B7" s="33">
        <v>1914.7938</v>
      </c>
      <c r="C7" s="31">
        <v>4</v>
      </c>
      <c r="D7" s="32">
        <v>1695.0918</v>
      </c>
      <c r="E7" s="31">
        <v>4</v>
      </c>
      <c r="F7" s="33">
        <v>1755.5694</v>
      </c>
      <c r="G7" s="31">
        <v>3</v>
      </c>
      <c r="H7" s="33">
        <v>1895.7864</v>
      </c>
      <c r="I7" s="31">
        <v>3</v>
      </c>
      <c r="J7" s="33">
        <v>1883.5055</v>
      </c>
      <c r="K7" s="31">
        <v>3</v>
      </c>
      <c r="L7" s="33">
        <v>1755.0156000000002</v>
      </c>
      <c r="M7" s="31">
        <v>3</v>
      </c>
      <c r="N7" s="33">
        <v>1959.8528000000001</v>
      </c>
      <c r="O7" s="31">
        <v>3</v>
      </c>
      <c r="P7" s="44">
        <v>2218.5816</v>
      </c>
      <c r="Q7" s="43">
        <v>3</v>
      </c>
      <c r="R7" s="45">
        <v>2520.8021</v>
      </c>
      <c r="S7" s="46">
        <v>2</v>
      </c>
      <c r="T7" s="54">
        <v>2881.4419</v>
      </c>
      <c r="U7" s="47">
        <v>2</v>
      </c>
      <c r="V7" s="54">
        <v>3288.3908</v>
      </c>
      <c r="W7" s="47">
        <v>2</v>
      </c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9" spans="1:35" ht="15">
      <c r="A9" s="29" t="s">
        <v>40</v>
      </c>
      <c r="B9" s="16"/>
      <c r="C9" s="16"/>
      <c r="D9" s="14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5">
      <c r="A10" s="14"/>
      <c r="B10" s="14"/>
      <c r="C10" s="14"/>
      <c r="D10" s="14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15">
      <c r="A11" s="14"/>
      <c r="B11" s="14"/>
      <c r="C11" s="14"/>
      <c r="D11" s="1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4:35" ht="15">
      <c r="D12" s="15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4:21" ht="15">
      <c r="D13" s="15"/>
      <c r="U13" s="42"/>
    </row>
    <row r="14" spans="1:4" ht="15">
      <c r="A14" s="17"/>
      <c r="B14" s="17"/>
      <c r="C14" s="17"/>
      <c r="D14" s="15"/>
    </row>
    <row r="15" ht="15">
      <c r="D15" s="15"/>
    </row>
    <row r="16" ht="15">
      <c r="D16" s="15"/>
    </row>
    <row r="17" ht="15">
      <c r="D17" s="15"/>
    </row>
    <row r="247" spans="1:35" ht="15">
      <c r="A247" s="13"/>
      <c r="B247" s="13"/>
      <c r="C247" s="13"/>
      <c r="D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</row>
    <row r="248" spans="1:35" ht="15">
      <c r="A248" s="13"/>
      <c r="B248" s="13"/>
      <c r="C248" s="13"/>
      <c r="D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</row>
    <row r="249" spans="1:35" ht="15">
      <c r="A249" s="13"/>
      <c r="B249" s="13"/>
      <c r="C249" s="13"/>
      <c r="D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</row>
    <row r="250" spans="1:35" ht="15">
      <c r="A250" s="13"/>
      <c r="B250" s="13"/>
      <c r="C250" s="13"/>
      <c r="D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</row>
    <row r="251" spans="1:35" ht="15">
      <c r="A251" s="13"/>
      <c r="B251" s="13"/>
      <c r="C251" s="13"/>
      <c r="D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</row>
    <row r="252" spans="1:35" ht="15">
      <c r="A252" s="13"/>
      <c r="B252" s="13"/>
      <c r="C252" s="13"/>
      <c r="D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</row>
    <row r="253" spans="1:35" ht="15">
      <c r="A253" s="13"/>
      <c r="B253" s="13"/>
      <c r="C253" s="13"/>
      <c r="D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</row>
    <row r="254" spans="1:35" ht="15">
      <c r="A254" s="13"/>
      <c r="B254" s="13"/>
      <c r="C254" s="13"/>
      <c r="D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</row>
    <row r="255" spans="1:35" ht="15">
      <c r="A255" s="13"/>
      <c r="B255" s="13"/>
      <c r="C255" s="13"/>
      <c r="D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</row>
    <row r="256" spans="1:35" ht="15">
      <c r="A256" s="13"/>
      <c r="B256" s="13"/>
      <c r="C256" s="13"/>
      <c r="D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</row>
    <row r="257" spans="1:35" ht="15">
      <c r="A257" s="13"/>
      <c r="B257" s="13"/>
      <c r="C257" s="13"/>
      <c r="D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</row>
    <row r="258" spans="1:35" ht="15">
      <c r="A258" s="13"/>
      <c r="B258" s="13"/>
      <c r="C258" s="13"/>
      <c r="D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</row>
    <row r="259" spans="1:35" ht="15">
      <c r="A259" s="13"/>
      <c r="B259" s="13"/>
      <c r="C259" s="13"/>
      <c r="D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</row>
    <row r="260" spans="1:35" ht="15">
      <c r="A260" s="13"/>
      <c r="B260" s="13"/>
      <c r="C260" s="13"/>
      <c r="D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</row>
    <row r="261" spans="1:35" ht="15">
      <c r="A261" s="13"/>
      <c r="B261" s="13"/>
      <c r="C261" s="13"/>
      <c r="D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</row>
    <row r="262" spans="1:35" ht="15">
      <c r="A262" s="13"/>
      <c r="B262" s="13"/>
      <c r="C262" s="13"/>
      <c r="D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</row>
    <row r="263" spans="1:35" ht="15">
      <c r="A263" s="13"/>
      <c r="B263" s="13"/>
      <c r="C263" s="13"/>
      <c r="D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</row>
    <row r="264" spans="1:35" ht="15">
      <c r="A264" s="13"/>
      <c r="B264" s="13"/>
      <c r="C264" s="13"/>
      <c r="D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</row>
    <row r="265" spans="1:35" ht="15">
      <c r="A265" s="13"/>
      <c r="B265" s="13"/>
      <c r="C265" s="13"/>
      <c r="D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</row>
    <row r="266" spans="1:35" ht="15">
      <c r="A266" s="13"/>
      <c r="B266" s="13"/>
      <c r="C266" s="13"/>
      <c r="D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</row>
    <row r="267" spans="1:35" ht="15">
      <c r="A267" s="13"/>
      <c r="B267" s="13"/>
      <c r="C267" s="13"/>
      <c r="D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</row>
    <row r="268" spans="1:35" ht="15">
      <c r="A268" s="13"/>
      <c r="B268" s="13"/>
      <c r="C268" s="13"/>
      <c r="D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</row>
    <row r="269" spans="1:35" ht="15">
      <c r="A269" s="13"/>
      <c r="B269" s="13"/>
      <c r="C269" s="13"/>
      <c r="D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</row>
    <row r="270" spans="1:35" ht="15">
      <c r="A270" s="13"/>
      <c r="B270" s="13"/>
      <c r="C270" s="13"/>
      <c r="D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</row>
    <row r="271" spans="1:35" ht="15">
      <c r="A271" s="13"/>
      <c r="B271" s="13"/>
      <c r="C271" s="13"/>
      <c r="D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5" ht="15">
      <c r="A272" s="13"/>
      <c r="B272" s="13"/>
      <c r="C272" s="13"/>
      <c r="D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</row>
    <row r="273" spans="1:35" ht="15">
      <c r="A273" s="13"/>
      <c r="B273" s="13"/>
      <c r="C273" s="13"/>
      <c r="D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</row>
    <row r="274" spans="1:35" ht="15">
      <c r="A274" s="13"/>
      <c r="B274" s="13"/>
      <c r="C274" s="13"/>
      <c r="D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</row>
    <row r="275" spans="1:35" ht="15">
      <c r="A275" s="13"/>
      <c r="B275" s="13"/>
      <c r="C275" s="13"/>
      <c r="D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</row>
    <row r="276" spans="1:35" ht="15">
      <c r="A276" s="13"/>
      <c r="B276" s="13"/>
      <c r="C276" s="13"/>
      <c r="D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</row>
    <row r="277" spans="1:35" ht="15">
      <c r="A277" s="13"/>
      <c r="B277" s="13"/>
      <c r="C277" s="13"/>
      <c r="D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</row>
    <row r="278" spans="1:35" ht="15">
      <c r="A278" s="13"/>
      <c r="B278" s="13"/>
      <c r="C278" s="13"/>
      <c r="D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</row>
    <row r="279" spans="1:35" ht="15">
      <c r="A279" s="13"/>
      <c r="B279" s="13"/>
      <c r="C279" s="13"/>
      <c r="D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</row>
    <row r="280" spans="1:35" ht="15">
      <c r="A280" s="13"/>
      <c r="B280" s="13"/>
      <c r="C280" s="13"/>
      <c r="D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</row>
    <row r="281" spans="1:35" ht="15">
      <c r="A281" s="13"/>
      <c r="B281" s="13"/>
      <c r="C281" s="13"/>
      <c r="D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</row>
    <row r="282" spans="1:35" ht="15">
      <c r="A282" s="13"/>
      <c r="B282" s="13"/>
      <c r="C282" s="13"/>
      <c r="D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</row>
    <row r="283" spans="1:35" ht="15">
      <c r="A283" s="13"/>
      <c r="B283" s="13"/>
      <c r="C283" s="13"/>
      <c r="D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</row>
    <row r="284" spans="1:35" ht="15">
      <c r="A284" s="13"/>
      <c r="B284" s="13"/>
      <c r="C284" s="13"/>
      <c r="D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</row>
    <row r="285" spans="1:35" ht="15">
      <c r="A285" s="13"/>
      <c r="B285" s="13"/>
      <c r="C285" s="13"/>
      <c r="D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</row>
    <row r="286" spans="1:35" ht="15">
      <c r="A286" s="13"/>
      <c r="B286" s="13"/>
      <c r="C286" s="13"/>
      <c r="D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</row>
    <row r="287" spans="1:35" ht="15">
      <c r="A287" s="13"/>
      <c r="B287" s="13"/>
      <c r="C287" s="13"/>
      <c r="D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</row>
    <row r="288" spans="1:35" ht="15">
      <c r="A288" s="13"/>
      <c r="B288" s="13"/>
      <c r="C288" s="13"/>
      <c r="D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</row>
    <row r="289" spans="1:35" ht="15">
      <c r="A289" s="13"/>
      <c r="B289" s="13"/>
      <c r="C289" s="13"/>
      <c r="D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</row>
    <row r="290" spans="1:35" ht="15">
      <c r="A290" s="13"/>
      <c r="B290" s="13"/>
      <c r="C290" s="13"/>
      <c r="D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</row>
    <row r="291" spans="1:35" ht="15">
      <c r="A291" s="13"/>
      <c r="B291" s="13"/>
      <c r="C291" s="13"/>
      <c r="D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</row>
    <row r="292" spans="1:35" ht="15">
      <c r="A292" s="13"/>
      <c r="B292" s="13"/>
      <c r="C292" s="13"/>
      <c r="D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</row>
    <row r="293" spans="1:35" ht="15">
      <c r="A293" s="13"/>
      <c r="B293" s="13"/>
      <c r="C293" s="13"/>
      <c r="D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</row>
    <row r="294" spans="1:35" ht="15">
      <c r="A294" s="13"/>
      <c r="B294" s="13"/>
      <c r="C294" s="13"/>
      <c r="D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</row>
    <row r="295" spans="1:35" ht="15">
      <c r="A295" s="13"/>
      <c r="B295" s="13"/>
      <c r="C295" s="13"/>
      <c r="D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</row>
    <row r="296" spans="1:35" ht="15">
      <c r="A296" s="13"/>
      <c r="B296" s="13"/>
      <c r="C296" s="13"/>
      <c r="D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</row>
    <row r="297" spans="1:35" ht="15">
      <c r="A297" s="13"/>
      <c r="B297" s="13"/>
      <c r="C297" s="13"/>
      <c r="D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</row>
    <row r="298" spans="1:35" ht="15">
      <c r="A298" s="13"/>
      <c r="B298" s="13"/>
      <c r="C298" s="13"/>
      <c r="D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</row>
    <row r="299" spans="1:35" ht="15">
      <c r="A299" s="13"/>
      <c r="B299" s="13"/>
      <c r="C299" s="13"/>
      <c r="D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</row>
    <row r="300" spans="1:35" ht="15">
      <c r="A300" s="13"/>
      <c r="B300" s="13"/>
      <c r="C300" s="13"/>
      <c r="D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</row>
    <row r="301" spans="1:35" ht="15">
      <c r="A301" s="13"/>
      <c r="B301" s="13"/>
      <c r="C301" s="13"/>
      <c r="D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</row>
    <row r="302" spans="1:35" ht="15">
      <c r="A302" s="13"/>
      <c r="B302" s="13"/>
      <c r="C302" s="13"/>
      <c r="D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</row>
    <row r="303" spans="1:35" ht="15">
      <c r="A303" s="13"/>
      <c r="B303" s="13"/>
      <c r="C303" s="13"/>
      <c r="D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</row>
    <row r="304" spans="1:35" ht="15">
      <c r="A304" s="13"/>
      <c r="B304" s="13"/>
      <c r="C304" s="13"/>
      <c r="D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</row>
  </sheetData>
  <sheetProtection/>
  <mergeCells count="1">
    <mergeCell ref="A2:D2"/>
  </mergeCells>
  <printOptions/>
  <pageMargins left="0.59" right="0.59" top="0.79" bottom="0.79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showGridLines="0" zoomScale="80" zoomScaleNormal="80" zoomScalePageLayoutView="0" workbookViewId="0" topLeftCell="A1">
      <selection activeCell="D47" sqref="D47"/>
    </sheetView>
  </sheetViews>
  <sheetFormatPr defaultColWidth="11.421875" defaultRowHeight="15"/>
  <cols>
    <col min="1" max="1" width="24.421875" style="2" customWidth="1"/>
    <col min="2" max="2" width="10.00390625" style="2" customWidth="1"/>
    <col min="3" max="3" width="5.7109375" style="2" bestFit="1" customWidth="1"/>
    <col min="4" max="4" width="10.00390625" style="2" customWidth="1"/>
    <col min="5" max="5" width="5.7109375" style="2" bestFit="1" customWidth="1"/>
    <col min="6" max="6" width="10.00390625" style="2" customWidth="1"/>
    <col min="7" max="7" width="5.7109375" style="2" bestFit="1" customWidth="1"/>
    <col min="8" max="8" width="10.00390625" style="2" customWidth="1"/>
    <col min="9" max="9" width="5.8515625" style="2" bestFit="1" customWidth="1"/>
    <col min="10" max="10" width="10.00390625" style="2" customWidth="1"/>
    <col min="11" max="11" width="5.7109375" style="2" bestFit="1" customWidth="1"/>
    <col min="12" max="12" width="10.00390625" style="2" customWidth="1"/>
    <col min="13" max="13" width="5.7109375" style="2" bestFit="1" customWidth="1"/>
    <col min="14" max="14" width="12.00390625" style="2" customWidth="1"/>
    <col min="15" max="15" width="5.7109375" style="2" bestFit="1" customWidth="1"/>
    <col min="16" max="16" width="11.421875" style="2" customWidth="1"/>
    <col min="17" max="17" width="5.7109375" style="2" bestFit="1" customWidth="1"/>
    <col min="18" max="18" width="11.421875" style="2" customWidth="1"/>
    <col min="19" max="19" width="5.7109375" style="2" bestFit="1" customWidth="1"/>
    <col min="20" max="20" width="11.421875" style="2" customWidth="1"/>
    <col min="21" max="21" width="5.7109375" style="2" bestFit="1" customWidth="1"/>
    <col min="22" max="22" width="11.421875" style="2" customWidth="1"/>
    <col min="23" max="23" width="5.7109375" style="2" bestFit="1" customWidth="1"/>
    <col min="24" max="16384" width="11.421875" style="2" customWidth="1"/>
  </cols>
  <sheetData>
    <row r="1" spans="1:9" s="10" customFormat="1" ht="15.75">
      <c r="A1" s="9" t="s">
        <v>39</v>
      </c>
      <c r="B1" s="9"/>
      <c r="C1" s="9"/>
      <c r="D1" s="9"/>
      <c r="E1" s="9"/>
      <c r="F1" s="9"/>
      <c r="G1" s="9"/>
      <c r="H1" s="9"/>
      <c r="I1" s="9"/>
    </row>
    <row r="2" spans="1:9" ht="15">
      <c r="A2" s="7" t="s">
        <v>44</v>
      </c>
      <c r="B2" s="8"/>
      <c r="C2" s="8"/>
      <c r="D2" s="8"/>
      <c r="E2" s="8"/>
      <c r="F2" s="8"/>
      <c r="G2" s="8"/>
      <c r="H2" s="8"/>
      <c r="I2" s="8"/>
    </row>
    <row r="3" spans="1:9" ht="15">
      <c r="A3" s="7" t="s">
        <v>3</v>
      </c>
      <c r="B3" s="7"/>
      <c r="C3" s="7"/>
      <c r="D3" s="7"/>
      <c r="E3" s="7"/>
      <c r="F3" s="7"/>
      <c r="G3" s="7"/>
      <c r="H3" s="7"/>
      <c r="I3" s="7"/>
    </row>
    <row r="4" spans="1:9" ht="15">
      <c r="A4" s="56"/>
      <c r="B4" s="56"/>
      <c r="C4" s="56"/>
      <c r="D4" s="56"/>
      <c r="E4" s="56"/>
      <c r="F4" s="56"/>
      <c r="G4" s="56"/>
      <c r="H4" s="56"/>
      <c r="I4" s="48"/>
    </row>
    <row r="5" spans="1:24" s="1" customFormat="1" ht="44.25" customHeight="1">
      <c r="A5" s="65" t="s">
        <v>4</v>
      </c>
      <c r="B5" s="63">
        <v>2008</v>
      </c>
      <c r="C5" s="63" t="s">
        <v>5</v>
      </c>
      <c r="D5" s="63">
        <v>2009</v>
      </c>
      <c r="E5" s="63" t="s">
        <v>5</v>
      </c>
      <c r="F5" s="63">
        <v>2010</v>
      </c>
      <c r="G5" s="63" t="s">
        <v>5</v>
      </c>
      <c r="H5" s="63">
        <v>2011</v>
      </c>
      <c r="I5" s="63" t="s">
        <v>5</v>
      </c>
      <c r="J5" s="63">
        <v>2012</v>
      </c>
      <c r="K5" s="63" t="s">
        <v>5</v>
      </c>
      <c r="L5" s="63">
        <v>2013</v>
      </c>
      <c r="M5" s="63" t="s">
        <v>5</v>
      </c>
      <c r="N5" s="63">
        <v>2014</v>
      </c>
      <c r="O5" s="63" t="s">
        <v>5</v>
      </c>
      <c r="P5" s="63">
        <v>2015</v>
      </c>
      <c r="Q5" s="63" t="s">
        <v>5</v>
      </c>
      <c r="R5" s="63">
        <v>2016</v>
      </c>
      <c r="S5" s="63" t="s">
        <v>5</v>
      </c>
      <c r="T5" s="63">
        <v>2017</v>
      </c>
      <c r="U5" s="63" t="s">
        <v>5</v>
      </c>
      <c r="V5" s="63">
        <v>2018</v>
      </c>
      <c r="W5" s="63" t="s">
        <v>5</v>
      </c>
      <c r="X5" s="64" t="s">
        <v>46</v>
      </c>
    </row>
    <row r="6" spans="1:24" s="3" customFormat="1" ht="15">
      <c r="A6" s="66" t="s">
        <v>6</v>
      </c>
      <c r="B6" s="49">
        <v>332.3338</v>
      </c>
      <c r="C6" s="27">
        <f>_xlfn.RANK.EQ(B6,$B$6:$B$37)</f>
        <v>22</v>
      </c>
      <c r="D6" s="49">
        <v>282.2123</v>
      </c>
      <c r="E6" s="27">
        <f>_xlfn.RANK.EQ(D6,$D$6:$D$37)</f>
        <v>23</v>
      </c>
      <c r="F6" s="49">
        <v>293.922</v>
      </c>
      <c r="G6" s="27">
        <f>_xlfn.RANK.EQ(F6,$F$6:$F$37)</f>
        <v>22</v>
      </c>
      <c r="H6" s="49">
        <v>306.3223</v>
      </c>
      <c r="I6" s="27">
        <f>_xlfn.RANK.EQ(H6,$H$6:$H$37)</f>
        <v>24</v>
      </c>
      <c r="J6" s="49">
        <v>332.6677</v>
      </c>
      <c r="K6" s="27">
        <f>_xlfn.RANK.EQ(J6,$J$6:$J$37)</f>
        <v>23</v>
      </c>
      <c r="L6" s="49">
        <v>305.5995</v>
      </c>
      <c r="M6" s="27">
        <f>_xlfn.RANK.EQ(L6,$L$6:$L$37)</f>
        <v>25</v>
      </c>
      <c r="N6" s="49">
        <v>323.87760000000003</v>
      </c>
      <c r="O6" s="27">
        <f>_xlfn.RANK.EQ(N6,$N$6:$N$37)</f>
        <v>25</v>
      </c>
      <c r="P6" s="39">
        <v>349.86920000000003</v>
      </c>
      <c r="Q6" s="51">
        <f>_xlfn.RANK.EQ(P6,$P$6:$P$37)</f>
        <v>25</v>
      </c>
      <c r="R6" s="39">
        <v>395.94800000000004</v>
      </c>
      <c r="S6" s="51">
        <f>_xlfn.RANK.EQ(R6,$R$6:$R$37)</f>
        <v>25</v>
      </c>
      <c r="T6" s="39">
        <v>433.34770000000003</v>
      </c>
      <c r="U6" s="51">
        <f>_xlfn.RANK.EQ(T6,$T$6:$T$37)</f>
        <v>25</v>
      </c>
      <c r="V6" s="39">
        <v>468.99559999999997</v>
      </c>
      <c r="W6" s="51">
        <f>_xlfn.RANK.EQ(V6,$V$6:$V$37)</f>
        <v>25</v>
      </c>
      <c r="X6" s="52">
        <f>V6/T6-1</f>
        <v>0.0822616573250532</v>
      </c>
    </row>
    <row r="7" spans="1:24" s="3" customFormat="1" ht="15">
      <c r="A7" s="67" t="s">
        <v>7</v>
      </c>
      <c r="B7" s="50">
        <v>334.3168</v>
      </c>
      <c r="C7" s="27">
        <f aca="true" t="shared" si="0" ref="C7:C37">_xlfn.RANK.EQ(B7,$B$6:$B$37)</f>
        <v>21</v>
      </c>
      <c r="D7" s="49">
        <v>322.0639</v>
      </c>
      <c r="E7" s="27">
        <f aca="true" t="shared" si="1" ref="E7:E37">_xlfn.RANK.EQ(D7,$D$6:$D$37)</f>
        <v>21</v>
      </c>
      <c r="F7" s="49">
        <v>347.9566</v>
      </c>
      <c r="G7" s="27">
        <f aca="true" t="shared" si="2" ref="G7:G37">_xlfn.RANK.EQ(F7,$F$6:$F$37)</f>
        <v>20</v>
      </c>
      <c r="H7" s="49">
        <v>396.7528</v>
      </c>
      <c r="I7" s="27">
        <f aca="true" t="shared" si="3" ref="I7:I36">_xlfn.RANK.EQ(H7,$H$6:$H$36)</f>
        <v>18</v>
      </c>
      <c r="J7" s="49">
        <v>464.8599</v>
      </c>
      <c r="K7" s="27">
        <f aca="true" t="shared" si="4" ref="K7:K37">_xlfn.RANK.EQ(J7,$J$6:$J$37)</f>
        <v>18</v>
      </c>
      <c r="L7" s="49">
        <v>619.5818</v>
      </c>
      <c r="M7" s="27">
        <f aca="true" t="shared" si="5" ref="M7:M37">_xlfn.RANK.EQ(L7,$L$6:$L$37)</f>
        <v>14</v>
      </c>
      <c r="N7" s="49">
        <v>619.8501</v>
      </c>
      <c r="O7" s="27">
        <f aca="true" t="shared" si="6" ref="O7:O37">_xlfn.RANK.EQ(N7,$N$6:$N$37)</f>
        <v>14</v>
      </c>
      <c r="P7" s="39">
        <v>681.2319</v>
      </c>
      <c r="Q7" s="51">
        <f aca="true" t="shared" si="7" ref="Q7:Q37">_xlfn.RANK.EQ(P7,$P$6:$P$37)</f>
        <v>13</v>
      </c>
      <c r="R7" s="39">
        <v>698.1983</v>
      </c>
      <c r="S7" s="51">
        <f aca="true" t="shared" si="8" ref="S7:S37">_xlfn.RANK.EQ(R7,$R$6:$R$37)</f>
        <v>14</v>
      </c>
      <c r="T7" s="39">
        <v>784.0312</v>
      </c>
      <c r="U7" s="51">
        <f aca="true" t="shared" si="9" ref="U7:U37">_xlfn.RANK.EQ(T7,$T$6:$T$37)</f>
        <v>15</v>
      </c>
      <c r="V7" s="39">
        <v>880.6875</v>
      </c>
      <c r="W7" s="51">
        <f aca="true" t="shared" si="10" ref="W7:W37">_xlfn.RANK.EQ(V7,$V$6:$V$37)</f>
        <v>15</v>
      </c>
      <c r="X7" s="52">
        <f aca="true" t="shared" si="11" ref="X7:X38">V7/T7-1</f>
        <v>0.12328119085056821</v>
      </c>
    </row>
    <row r="8" spans="1:24" s="3" customFormat="1" ht="15">
      <c r="A8" s="67" t="s">
        <v>8</v>
      </c>
      <c r="B8" s="49">
        <v>34.6967</v>
      </c>
      <c r="C8" s="27">
        <f t="shared" si="0"/>
        <v>32</v>
      </c>
      <c r="D8" s="49">
        <v>31.9202</v>
      </c>
      <c r="E8" s="27">
        <f t="shared" si="1"/>
        <v>32</v>
      </c>
      <c r="F8" s="49">
        <v>33.7455</v>
      </c>
      <c r="G8" s="27">
        <f t="shared" si="2"/>
        <v>32</v>
      </c>
      <c r="H8" s="49">
        <v>36.6509</v>
      </c>
      <c r="I8" s="27">
        <f t="shared" si="3"/>
        <v>31</v>
      </c>
      <c r="J8" s="49">
        <v>41.356</v>
      </c>
      <c r="K8" s="27">
        <f t="shared" si="4"/>
        <v>32</v>
      </c>
      <c r="L8" s="49">
        <v>45.7586</v>
      </c>
      <c r="M8" s="27">
        <f t="shared" si="5"/>
        <v>32</v>
      </c>
      <c r="N8" s="49">
        <v>46.5842</v>
      </c>
      <c r="O8" s="27">
        <f t="shared" si="6"/>
        <v>32</v>
      </c>
      <c r="P8" s="39">
        <v>51.2475</v>
      </c>
      <c r="Q8" s="51">
        <f t="shared" si="7"/>
        <v>32</v>
      </c>
      <c r="R8" s="39">
        <v>55.386100000000006</v>
      </c>
      <c r="S8" s="51">
        <f t="shared" si="8"/>
        <v>32</v>
      </c>
      <c r="T8" s="39">
        <v>66.51140000000001</v>
      </c>
      <c r="U8" s="51">
        <f t="shared" si="9"/>
        <v>32</v>
      </c>
      <c r="V8" s="39">
        <v>77.7227</v>
      </c>
      <c r="W8" s="51">
        <f t="shared" si="10"/>
        <v>32</v>
      </c>
      <c r="X8" s="52">
        <f t="shared" si="11"/>
        <v>0.1685620810868511</v>
      </c>
    </row>
    <row r="9" spans="1:24" s="3" customFormat="1" ht="15">
      <c r="A9" s="67" t="s">
        <v>9</v>
      </c>
      <c r="B9" s="49">
        <v>72.7832</v>
      </c>
      <c r="C9" s="27">
        <f t="shared" si="0"/>
        <v>31</v>
      </c>
      <c r="D9" s="49">
        <v>55.8249</v>
      </c>
      <c r="E9" s="27">
        <f t="shared" si="1"/>
        <v>31</v>
      </c>
      <c r="F9" s="49">
        <v>55.055400000000006</v>
      </c>
      <c r="G9" s="27">
        <f t="shared" si="2"/>
        <v>31</v>
      </c>
      <c r="H9" s="49">
        <v>57.8156</v>
      </c>
      <c r="I9" s="27">
        <f t="shared" si="3"/>
        <v>30</v>
      </c>
      <c r="J9" s="49">
        <v>55.6208</v>
      </c>
      <c r="K9" s="27">
        <f t="shared" si="4"/>
        <v>31</v>
      </c>
      <c r="L9" s="49">
        <v>54.9004</v>
      </c>
      <c r="M9" s="27">
        <f t="shared" si="5"/>
        <v>31</v>
      </c>
      <c r="N9" s="49">
        <v>55.7671</v>
      </c>
      <c r="O9" s="27">
        <f t="shared" si="6"/>
        <v>31</v>
      </c>
      <c r="P9" s="39">
        <v>56.4457</v>
      </c>
      <c r="Q9" s="51">
        <f t="shared" si="7"/>
        <v>31</v>
      </c>
      <c r="R9" s="39">
        <v>65.1436</v>
      </c>
      <c r="S9" s="51">
        <f t="shared" si="8"/>
        <v>31</v>
      </c>
      <c r="T9" s="39">
        <v>75.1683</v>
      </c>
      <c r="U9" s="51">
        <f t="shared" si="9"/>
        <v>31</v>
      </c>
      <c r="V9" s="39">
        <v>78.914</v>
      </c>
      <c r="W9" s="51">
        <f t="shared" si="10"/>
        <v>31</v>
      </c>
      <c r="X9" s="52">
        <f t="shared" si="11"/>
        <v>0.049830846247686855</v>
      </c>
    </row>
    <row r="10" spans="1:24" s="3" customFormat="1" ht="15">
      <c r="A10" s="67" t="s">
        <v>10</v>
      </c>
      <c r="B10" s="49">
        <v>278.3621</v>
      </c>
      <c r="C10" s="27">
        <f t="shared" si="0"/>
        <v>26</v>
      </c>
      <c r="D10" s="49">
        <v>234.1676</v>
      </c>
      <c r="E10" s="27">
        <f t="shared" si="1"/>
        <v>26</v>
      </c>
      <c r="F10" s="49">
        <v>234.00959999999998</v>
      </c>
      <c r="G10" s="27">
        <f t="shared" si="2"/>
        <v>26</v>
      </c>
      <c r="H10" s="49">
        <v>246.9692</v>
      </c>
      <c r="I10" s="27">
        <f t="shared" si="3"/>
        <v>25</v>
      </c>
      <c r="J10" s="49">
        <v>283.5093</v>
      </c>
      <c r="K10" s="27">
        <f t="shared" si="4"/>
        <v>25</v>
      </c>
      <c r="L10" s="49">
        <v>327.1924</v>
      </c>
      <c r="M10" s="27">
        <f t="shared" si="5"/>
        <v>23</v>
      </c>
      <c r="N10" s="49">
        <v>392.2554</v>
      </c>
      <c r="O10" s="27">
        <f t="shared" si="6"/>
        <v>22</v>
      </c>
      <c r="P10" s="39">
        <v>387.1236</v>
      </c>
      <c r="Q10" s="51">
        <f t="shared" si="7"/>
        <v>23</v>
      </c>
      <c r="R10" s="39">
        <v>420.1008</v>
      </c>
      <c r="S10" s="51">
        <f t="shared" si="8"/>
        <v>23</v>
      </c>
      <c r="T10" s="39">
        <v>520.4068</v>
      </c>
      <c r="U10" s="51">
        <f t="shared" si="9"/>
        <v>22</v>
      </c>
      <c r="V10" s="39">
        <v>585.5745000000001</v>
      </c>
      <c r="W10" s="51">
        <f t="shared" si="10"/>
        <v>22</v>
      </c>
      <c r="X10" s="52">
        <f t="shared" si="11"/>
        <v>0.12522453588231386</v>
      </c>
    </row>
    <row r="11" spans="1:24" s="3" customFormat="1" ht="15">
      <c r="A11" s="67" t="s">
        <v>11</v>
      </c>
      <c r="B11" s="50">
        <v>184.663</v>
      </c>
      <c r="C11" s="27">
        <f t="shared" si="0"/>
        <v>27</v>
      </c>
      <c r="D11" s="50">
        <v>164.8044</v>
      </c>
      <c r="E11" s="27">
        <f t="shared" si="1"/>
        <v>27</v>
      </c>
      <c r="F11" s="50">
        <v>171.5183</v>
      </c>
      <c r="G11" s="27">
        <f t="shared" si="2"/>
        <v>27</v>
      </c>
      <c r="H11" s="50">
        <v>183.82229999999998</v>
      </c>
      <c r="I11" s="27">
        <f t="shared" si="3"/>
        <v>26</v>
      </c>
      <c r="J11" s="50">
        <v>180.17000000000002</v>
      </c>
      <c r="K11" s="27">
        <f t="shared" si="4"/>
        <v>27</v>
      </c>
      <c r="L11" s="50">
        <v>183.3043</v>
      </c>
      <c r="M11" s="27">
        <f t="shared" si="5"/>
        <v>27</v>
      </c>
      <c r="N11" s="50">
        <v>216.7729</v>
      </c>
      <c r="O11" s="27">
        <f t="shared" si="6"/>
        <v>27</v>
      </c>
      <c r="P11" s="40">
        <v>219.2724</v>
      </c>
      <c r="Q11" s="51">
        <f t="shared" si="7"/>
        <v>27</v>
      </c>
      <c r="R11" s="40">
        <v>252.1559</v>
      </c>
      <c r="S11" s="51">
        <f t="shared" si="8"/>
        <v>26</v>
      </c>
      <c r="T11" s="40">
        <v>303.4715</v>
      </c>
      <c r="U11" s="51">
        <f t="shared" si="9"/>
        <v>26</v>
      </c>
      <c r="V11" s="40">
        <v>320.0699</v>
      </c>
      <c r="W11" s="51">
        <f t="shared" si="10"/>
        <v>26</v>
      </c>
      <c r="X11" s="52">
        <f t="shared" si="11"/>
        <v>0.05469508668853584</v>
      </c>
    </row>
    <row r="12" spans="1:24" s="3" customFormat="1" ht="15">
      <c r="A12" s="67" t="s">
        <v>12</v>
      </c>
      <c r="B12" s="49">
        <v>811.1219</v>
      </c>
      <c r="C12" s="27">
        <f t="shared" si="0"/>
        <v>11</v>
      </c>
      <c r="D12" s="49">
        <v>609.7331</v>
      </c>
      <c r="E12" s="27">
        <f t="shared" si="1"/>
        <v>12</v>
      </c>
      <c r="F12" s="49">
        <v>574.4554</v>
      </c>
      <c r="G12" s="27">
        <f t="shared" si="2"/>
        <v>13</v>
      </c>
      <c r="H12" s="49">
        <v>594.8281</v>
      </c>
      <c r="I12" s="27">
        <f t="shared" si="3"/>
        <v>12</v>
      </c>
      <c r="J12" s="49">
        <v>572.7346</v>
      </c>
      <c r="K12" s="27">
        <f t="shared" si="4"/>
        <v>13</v>
      </c>
      <c r="L12" s="49">
        <v>501.85</v>
      </c>
      <c r="M12" s="27">
        <f t="shared" si="5"/>
        <v>19</v>
      </c>
      <c r="N12" s="49">
        <v>502.10130000000004</v>
      </c>
      <c r="O12" s="27">
        <f t="shared" si="6"/>
        <v>19</v>
      </c>
      <c r="P12" s="39">
        <v>593.5606</v>
      </c>
      <c r="Q12" s="51">
        <f t="shared" si="7"/>
        <v>17</v>
      </c>
      <c r="R12" s="39">
        <v>576.5948</v>
      </c>
      <c r="S12" s="51">
        <f t="shared" si="8"/>
        <v>20</v>
      </c>
      <c r="T12" s="39">
        <v>648.8689999999999</v>
      </c>
      <c r="U12" s="51">
        <f t="shared" si="9"/>
        <v>19</v>
      </c>
      <c r="V12" s="39">
        <v>815.6185</v>
      </c>
      <c r="W12" s="51">
        <f t="shared" si="10"/>
        <v>16</v>
      </c>
      <c r="X12" s="52">
        <f t="shared" si="11"/>
        <v>0.25698484593962756</v>
      </c>
    </row>
    <row r="13" spans="1:24" s="3" customFormat="1" ht="15">
      <c r="A13" s="67" t="s">
        <v>13</v>
      </c>
      <c r="B13" s="49">
        <v>474.79040000000003</v>
      </c>
      <c r="C13" s="27">
        <f t="shared" si="0"/>
        <v>17</v>
      </c>
      <c r="D13" s="49">
        <v>407.8249</v>
      </c>
      <c r="E13" s="27">
        <f t="shared" si="1"/>
        <v>17</v>
      </c>
      <c r="F13" s="49">
        <v>397.8418</v>
      </c>
      <c r="G13" s="27">
        <f t="shared" si="2"/>
        <v>17</v>
      </c>
      <c r="H13" s="49">
        <v>419.2972</v>
      </c>
      <c r="I13" s="27">
        <f t="shared" si="3"/>
        <v>16</v>
      </c>
      <c r="J13" s="49">
        <v>466.8191</v>
      </c>
      <c r="K13" s="27">
        <f t="shared" si="4"/>
        <v>17</v>
      </c>
      <c r="L13" s="49">
        <v>519.2166</v>
      </c>
      <c r="M13" s="27">
        <f t="shared" si="5"/>
        <v>16</v>
      </c>
      <c r="N13" s="49">
        <v>554.1998</v>
      </c>
      <c r="O13" s="27">
        <f t="shared" si="6"/>
        <v>16</v>
      </c>
      <c r="P13" s="39">
        <v>643.5839000000001</v>
      </c>
      <c r="Q13" s="51">
        <f t="shared" si="7"/>
        <v>16</v>
      </c>
      <c r="R13" s="39">
        <v>705.4383</v>
      </c>
      <c r="S13" s="51">
        <f t="shared" si="8"/>
        <v>13</v>
      </c>
      <c r="T13" s="39">
        <v>825.6501999999999</v>
      </c>
      <c r="U13" s="51">
        <f t="shared" si="9"/>
        <v>14</v>
      </c>
      <c r="V13" s="39">
        <v>983.6518</v>
      </c>
      <c r="W13" s="51">
        <f t="shared" si="10"/>
        <v>12</v>
      </c>
      <c r="X13" s="52">
        <f t="shared" si="11"/>
        <v>0.19136627109155913</v>
      </c>
    </row>
    <row r="14" spans="1:24" s="3" customFormat="1" ht="15">
      <c r="A14" s="67" t="s">
        <v>14</v>
      </c>
      <c r="B14" s="49">
        <v>1083.8623000000002</v>
      </c>
      <c r="C14" s="27">
        <f t="shared" si="0"/>
        <v>9</v>
      </c>
      <c r="D14" s="49">
        <v>965.8548000000001</v>
      </c>
      <c r="E14" s="27">
        <f t="shared" si="1"/>
        <v>9</v>
      </c>
      <c r="F14" s="49">
        <v>999.279</v>
      </c>
      <c r="G14" s="27">
        <f t="shared" si="2"/>
        <v>9</v>
      </c>
      <c r="H14" s="49">
        <v>1151.9246</v>
      </c>
      <c r="I14" s="27">
        <f t="shared" si="3"/>
        <v>9</v>
      </c>
      <c r="J14" s="49">
        <v>1013.5623999999999</v>
      </c>
      <c r="K14" s="27">
        <f t="shared" si="4"/>
        <v>9</v>
      </c>
      <c r="L14" s="49">
        <v>1394.5934</v>
      </c>
      <c r="M14" s="27">
        <f t="shared" si="5"/>
        <v>5</v>
      </c>
      <c r="N14" s="49">
        <v>1513.9497</v>
      </c>
      <c r="O14" s="27">
        <f t="shared" si="6"/>
        <v>4</v>
      </c>
      <c r="P14" s="39">
        <v>1090.2694</v>
      </c>
      <c r="Q14" s="51">
        <f t="shared" si="7"/>
        <v>8</v>
      </c>
      <c r="R14" s="39">
        <v>1409.3012</v>
      </c>
      <c r="S14" s="51">
        <f t="shared" si="8"/>
        <v>7</v>
      </c>
      <c r="T14" s="39">
        <v>1305.9348</v>
      </c>
      <c r="U14" s="51">
        <f t="shared" si="9"/>
        <v>8</v>
      </c>
      <c r="V14" s="39">
        <v>1415.2063</v>
      </c>
      <c r="W14" s="51">
        <f t="shared" si="10"/>
        <v>8</v>
      </c>
      <c r="X14" s="52">
        <f t="shared" si="11"/>
        <v>0.08367301338474187</v>
      </c>
    </row>
    <row r="15" spans="1:24" s="3" customFormat="1" ht="15">
      <c r="A15" s="67" t="s">
        <v>15</v>
      </c>
      <c r="B15" s="49">
        <v>442.0012</v>
      </c>
      <c r="C15" s="27">
        <f t="shared" si="0"/>
        <v>18</v>
      </c>
      <c r="D15" s="49">
        <v>374.7868</v>
      </c>
      <c r="E15" s="27">
        <f t="shared" si="1"/>
        <v>18</v>
      </c>
      <c r="F15" s="49">
        <v>379.1025</v>
      </c>
      <c r="G15" s="27">
        <f t="shared" si="2"/>
        <v>18</v>
      </c>
      <c r="H15" s="49">
        <v>416.6195</v>
      </c>
      <c r="I15" s="27">
        <f t="shared" si="3"/>
        <v>17</v>
      </c>
      <c r="J15" s="49">
        <v>431.08959999999996</v>
      </c>
      <c r="K15" s="27">
        <f t="shared" si="4"/>
        <v>19</v>
      </c>
      <c r="L15" s="49">
        <v>458.911</v>
      </c>
      <c r="M15" s="27">
        <f t="shared" si="5"/>
        <v>20</v>
      </c>
      <c r="N15" s="49">
        <v>490.96950000000004</v>
      </c>
      <c r="O15" s="27">
        <f t="shared" si="6"/>
        <v>20</v>
      </c>
      <c r="P15" s="39">
        <v>533.5979</v>
      </c>
      <c r="Q15" s="51">
        <f t="shared" si="7"/>
        <v>19</v>
      </c>
      <c r="R15" s="39">
        <v>603.9663</v>
      </c>
      <c r="S15" s="51">
        <f t="shared" si="8"/>
        <v>18</v>
      </c>
      <c r="T15" s="39">
        <v>715.2719</v>
      </c>
      <c r="U15" s="51">
        <f t="shared" si="9"/>
        <v>18</v>
      </c>
      <c r="V15" s="39">
        <v>805.2918999999999</v>
      </c>
      <c r="W15" s="51">
        <f t="shared" si="10"/>
        <v>17</v>
      </c>
      <c r="X15" s="52">
        <f t="shared" si="11"/>
        <v>0.12585423808764196</v>
      </c>
    </row>
    <row r="16" spans="1:24" s="3" customFormat="1" ht="15">
      <c r="A16" s="67" t="s">
        <v>16</v>
      </c>
      <c r="B16" s="49">
        <v>2317.6678</v>
      </c>
      <c r="C16" s="27">
        <f t="shared" si="0"/>
        <v>2</v>
      </c>
      <c r="D16" s="49">
        <v>1944.8707</v>
      </c>
      <c r="E16" s="27">
        <f t="shared" si="1"/>
        <v>2</v>
      </c>
      <c r="F16" s="49">
        <v>1981.3321</v>
      </c>
      <c r="G16" s="27">
        <f t="shared" si="2"/>
        <v>2</v>
      </c>
      <c r="H16" s="49">
        <v>2155.7864</v>
      </c>
      <c r="I16" s="27">
        <f t="shared" si="3"/>
        <v>2</v>
      </c>
      <c r="J16" s="49">
        <v>2138.2954</v>
      </c>
      <c r="K16" s="27">
        <f t="shared" si="4"/>
        <v>2</v>
      </c>
      <c r="L16" s="49">
        <v>2007.5824000000002</v>
      </c>
      <c r="M16" s="27">
        <f t="shared" si="5"/>
        <v>2</v>
      </c>
      <c r="N16" s="49">
        <v>2096.4628000000002</v>
      </c>
      <c r="O16" s="27">
        <f t="shared" si="6"/>
        <v>2</v>
      </c>
      <c r="P16" s="39">
        <v>2263.5005</v>
      </c>
      <c r="Q16" s="51">
        <f t="shared" si="7"/>
        <v>2</v>
      </c>
      <c r="R16" s="39">
        <v>2412.1445000000003</v>
      </c>
      <c r="S16" s="51">
        <f t="shared" si="8"/>
        <v>3</v>
      </c>
      <c r="T16" s="39">
        <v>2773.5468</v>
      </c>
      <c r="U16" s="51">
        <f t="shared" si="9"/>
        <v>3</v>
      </c>
      <c r="V16" s="39">
        <v>3045.6545</v>
      </c>
      <c r="W16" s="51">
        <f t="shared" si="10"/>
        <v>3</v>
      </c>
      <c r="X16" s="52">
        <f t="shared" si="11"/>
        <v>0.0981082057097431</v>
      </c>
    </row>
    <row r="17" spans="1:24" s="3" customFormat="1" ht="15">
      <c r="A17" s="67" t="s">
        <v>17</v>
      </c>
      <c r="B17" s="49">
        <v>1435.462</v>
      </c>
      <c r="C17" s="27">
        <f t="shared" si="0"/>
        <v>8</v>
      </c>
      <c r="D17" s="49">
        <v>1200.2611</v>
      </c>
      <c r="E17" s="27">
        <f t="shared" si="1"/>
        <v>8</v>
      </c>
      <c r="F17" s="49">
        <v>1201.4815999999998</v>
      </c>
      <c r="G17" s="27">
        <f t="shared" si="2"/>
        <v>8</v>
      </c>
      <c r="H17" s="49">
        <v>1262.3572</v>
      </c>
      <c r="I17" s="27">
        <f t="shared" si="3"/>
        <v>8</v>
      </c>
      <c r="J17" s="49">
        <v>1231.0101</v>
      </c>
      <c r="K17" s="27">
        <f t="shared" si="4"/>
        <v>7</v>
      </c>
      <c r="L17" s="49">
        <v>1205.2595999999999</v>
      </c>
      <c r="M17" s="27">
        <f t="shared" si="5"/>
        <v>7</v>
      </c>
      <c r="N17" s="49">
        <v>1203.4821</v>
      </c>
      <c r="O17" s="27">
        <f t="shared" si="6"/>
        <v>8</v>
      </c>
      <c r="P17" s="39">
        <v>1277.7405999999999</v>
      </c>
      <c r="Q17" s="51">
        <f t="shared" si="7"/>
        <v>7</v>
      </c>
      <c r="R17" s="39">
        <v>1370.1693</v>
      </c>
      <c r="S17" s="51">
        <f t="shared" si="8"/>
        <v>8</v>
      </c>
      <c r="T17" s="39">
        <v>1490.2315</v>
      </c>
      <c r="U17" s="51">
        <f t="shared" si="9"/>
        <v>7</v>
      </c>
      <c r="V17" s="39">
        <v>1615.0049000000001</v>
      </c>
      <c r="W17" s="51">
        <f t="shared" si="10"/>
        <v>7</v>
      </c>
      <c r="X17" s="52">
        <f t="shared" si="11"/>
        <v>0.08372752823974006</v>
      </c>
    </row>
    <row r="18" spans="1:24" s="3" customFormat="1" ht="15">
      <c r="A18" s="67" t="s">
        <v>18</v>
      </c>
      <c r="B18" s="49">
        <v>960.9702</v>
      </c>
      <c r="C18" s="27">
        <f t="shared" si="0"/>
        <v>10</v>
      </c>
      <c r="D18" s="49">
        <v>752.0658999999999</v>
      </c>
      <c r="E18" s="27">
        <f t="shared" si="1"/>
        <v>10</v>
      </c>
      <c r="F18" s="49">
        <v>715.5117</v>
      </c>
      <c r="G18" s="27">
        <f t="shared" si="2"/>
        <v>10</v>
      </c>
      <c r="H18" s="49">
        <v>762.6617</v>
      </c>
      <c r="I18" s="27">
        <f t="shared" si="3"/>
        <v>10</v>
      </c>
      <c r="J18" s="49">
        <v>721.4882</v>
      </c>
      <c r="K18" s="27">
        <f t="shared" si="4"/>
        <v>11</v>
      </c>
      <c r="L18" s="49">
        <v>630.1407</v>
      </c>
      <c r="M18" s="27">
        <f t="shared" si="5"/>
        <v>13</v>
      </c>
      <c r="N18" s="49">
        <v>720.4989</v>
      </c>
      <c r="O18" s="27">
        <f t="shared" si="6"/>
        <v>12</v>
      </c>
      <c r="P18" s="39">
        <v>725.5325</v>
      </c>
      <c r="Q18" s="51">
        <f t="shared" si="7"/>
        <v>12</v>
      </c>
      <c r="R18" s="39">
        <v>763.7465</v>
      </c>
      <c r="S18" s="51">
        <f t="shared" si="8"/>
        <v>12</v>
      </c>
      <c r="T18" s="39">
        <v>834.6721</v>
      </c>
      <c r="U18" s="51">
        <f t="shared" si="9"/>
        <v>13</v>
      </c>
      <c r="V18" s="39">
        <v>900.8072</v>
      </c>
      <c r="W18" s="51">
        <f t="shared" si="10"/>
        <v>14</v>
      </c>
      <c r="X18" s="52">
        <f t="shared" si="11"/>
        <v>0.07923482766466017</v>
      </c>
    </row>
    <row r="19" spans="1:24" s="3" customFormat="1" ht="15">
      <c r="A19" s="68" t="s">
        <v>2</v>
      </c>
      <c r="B19" s="57">
        <v>1914.7938</v>
      </c>
      <c r="C19" s="58">
        <f t="shared" si="0"/>
        <v>4</v>
      </c>
      <c r="D19" s="57">
        <v>1695.0918</v>
      </c>
      <c r="E19" s="58">
        <f t="shared" si="1"/>
        <v>4</v>
      </c>
      <c r="F19" s="57">
        <v>1755.5694</v>
      </c>
      <c r="G19" s="58">
        <f t="shared" si="2"/>
        <v>3</v>
      </c>
      <c r="H19" s="57">
        <v>1895.7864</v>
      </c>
      <c r="I19" s="58">
        <f t="shared" si="3"/>
        <v>3</v>
      </c>
      <c r="J19" s="57">
        <v>1883.5055</v>
      </c>
      <c r="K19" s="58">
        <f t="shared" si="4"/>
        <v>3</v>
      </c>
      <c r="L19" s="57">
        <v>1755.0156000000002</v>
      </c>
      <c r="M19" s="58">
        <f t="shared" si="5"/>
        <v>3</v>
      </c>
      <c r="N19" s="57">
        <v>1959.8528000000001</v>
      </c>
      <c r="O19" s="58">
        <f t="shared" si="6"/>
        <v>3</v>
      </c>
      <c r="P19" s="59">
        <v>2218.5816</v>
      </c>
      <c r="Q19" s="60">
        <f t="shared" si="7"/>
        <v>3</v>
      </c>
      <c r="R19" s="59">
        <v>2520.8021</v>
      </c>
      <c r="S19" s="60">
        <f t="shared" si="8"/>
        <v>2</v>
      </c>
      <c r="T19" s="59">
        <v>2881.4419</v>
      </c>
      <c r="U19" s="60">
        <f t="shared" si="9"/>
        <v>2</v>
      </c>
      <c r="V19" s="59">
        <v>3288.3908</v>
      </c>
      <c r="W19" s="60">
        <f t="shared" si="10"/>
        <v>2</v>
      </c>
      <c r="X19" s="61">
        <f t="shared" si="11"/>
        <v>0.14123099271930495</v>
      </c>
    </row>
    <row r="20" spans="1:24" s="3" customFormat="1" ht="15">
      <c r="A20" s="67" t="s">
        <v>19</v>
      </c>
      <c r="B20" s="49">
        <v>2066.7034000000003</v>
      </c>
      <c r="C20" s="27">
        <f t="shared" si="0"/>
        <v>3</v>
      </c>
      <c r="D20" s="49">
        <v>1700.7687</v>
      </c>
      <c r="E20" s="27">
        <f t="shared" si="1"/>
        <v>3</v>
      </c>
      <c r="F20" s="49">
        <v>1637.5501</v>
      </c>
      <c r="G20" s="27">
        <f t="shared" si="2"/>
        <v>4</v>
      </c>
      <c r="H20" s="49">
        <v>1658.3754999999999</v>
      </c>
      <c r="I20" s="27">
        <f t="shared" si="3"/>
        <v>4</v>
      </c>
      <c r="J20" s="49">
        <v>1563.7836</v>
      </c>
      <c r="K20" s="27">
        <f t="shared" si="4"/>
        <v>4</v>
      </c>
      <c r="L20" s="49">
        <v>1432.9979</v>
      </c>
      <c r="M20" s="27">
        <f t="shared" si="5"/>
        <v>4</v>
      </c>
      <c r="N20" s="49">
        <v>1462.1325000000002</v>
      </c>
      <c r="O20" s="27">
        <f t="shared" si="6"/>
        <v>5</v>
      </c>
      <c r="P20" s="39">
        <v>1561.1461</v>
      </c>
      <c r="Q20" s="51">
        <f t="shared" si="7"/>
        <v>4</v>
      </c>
      <c r="R20" s="39">
        <v>1606.9463</v>
      </c>
      <c r="S20" s="51">
        <f t="shared" si="8"/>
        <v>4</v>
      </c>
      <c r="T20" s="39">
        <v>1777.7445</v>
      </c>
      <c r="U20" s="51">
        <f t="shared" si="9"/>
        <v>4</v>
      </c>
      <c r="V20" s="39">
        <v>1902.9223</v>
      </c>
      <c r="W20" s="51">
        <f t="shared" si="10"/>
        <v>4</v>
      </c>
      <c r="X20" s="52">
        <f t="shared" si="11"/>
        <v>0.07041383055889083</v>
      </c>
    </row>
    <row r="21" spans="1:24" s="3" customFormat="1" ht="15">
      <c r="A21" s="67" t="s">
        <v>20</v>
      </c>
      <c r="B21" s="49">
        <v>2448.8623</v>
      </c>
      <c r="C21" s="27">
        <f t="shared" si="0"/>
        <v>1</v>
      </c>
      <c r="D21" s="49">
        <v>2132.2835</v>
      </c>
      <c r="E21" s="27">
        <f t="shared" si="1"/>
        <v>1</v>
      </c>
      <c r="F21" s="49">
        <v>2144.5020999999997</v>
      </c>
      <c r="G21" s="27">
        <f t="shared" si="2"/>
        <v>1</v>
      </c>
      <c r="H21" s="49">
        <v>2245.0563</v>
      </c>
      <c r="I21" s="27">
        <f t="shared" si="3"/>
        <v>1</v>
      </c>
      <c r="J21" s="49">
        <v>2209.3559</v>
      </c>
      <c r="K21" s="27">
        <f t="shared" si="4"/>
        <v>1</v>
      </c>
      <c r="L21" s="49">
        <v>2048.7233</v>
      </c>
      <c r="M21" s="27">
        <f t="shared" si="5"/>
        <v>1</v>
      </c>
      <c r="N21" s="49">
        <v>2244.0271000000002</v>
      </c>
      <c r="O21" s="27">
        <f t="shared" si="6"/>
        <v>1</v>
      </c>
      <c r="P21" s="39">
        <v>2531.9906</v>
      </c>
      <c r="Q21" s="51">
        <f t="shared" si="7"/>
        <v>1</v>
      </c>
      <c r="R21" s="39">
        <v>2745.4287</v>
      </c>
      <c r="S21" s="51">
        <f t="shared" si="8"/>
        <v>1</v>
      </c>
      <c r="T21" s="39">
        <v>3037.9330000000004</v>
      </c>
      <c r="U21" s="51">
        <f t="shared" si="9"/>
        <v>1</v>
      </c>
      <c r="V21" s="39">
        <v>3392.6516</v>
      </c>
      <c r="W21" s="51">
        <f t="shared" si="10"/>
        <v>1</v>
      </c>
      <c r="X21" s="52">
        <f t="shared" si="11"/>
        <v>0.11676314125426712</v>
      </c>
    </row>
    <row r="22" spans="1:24" s="3" customFormat="1" ht="15">
      <c r="A22" s="67" t="s">
        <v>21</v>
      </c>
      <c r="B22" s="49">
        <v>622.5927</v>
      </c>
      <c r="C22" s="27">
        <f t="shared" si="0"/>
        <v>14</v>
      </c>
      <c r="D22" s="49">
        <v>548.1218</v>
      </c>
      <c r="E22" s="27">
        <f t="shared" si="1"/>
        <v>14</v>
      </c>
      <c r="F22" s="49">
        <v>554.8597</v>
      </c>
      <c r="G22" s="27">
        <f t="shared" si="2"/>
        <v>14</v>
      </c>
      <c r="H22" s="49">
        <v>586.8151999999999</v>
      </c>
      <c r="I22" s="27">
        <f t="shared" si="3"/>
        <v>13</v>
      </c>
      <c r="J22" s="49">
        <v>561.2664</v>
      </c>
      <c r="K22" s="27">
        <f t="shared" si="4"/>
        <v>14</v>
      </c>
      <c r="L22" s="49">
        <v>514.5054</v>
      </c>
      <c r="M22" s="27">
        <f t="shared" si="5"/>
        <v>17</v>
      </c>
      <c r="N22" s="49">
        <v>527.6631</v>
      </c>
      <c r="O22" s="27">
        <f t="shared" si="6"/>
        <v>17</v>
      </c>
      <c r="P22" s="39">
        <v>551.0671</v>
      </c>
      <c r="Q22" s="51">
        <f t="shared" si="7"/>
        <v>18</v>
      </c>
      <c r="R22" s="39">
        <v>581.5306</v>
      </c>
      <c r="S22" s="51">
        <f t="shared" si="8"/>
        <v>19</v>
      </c>
      <c r="T22" s="39">
        <v>642.6165</v>
      </c>
      <c r="U22" s="51">
        <f t="shared" si="9"/>
        <v>20</v>
      </c>
      <c r="V22" s="39">
        <v>673.3644999999999</v>
      </c>
      <c r="W22" s="51">
        <f t="shared" si="10"/>
        <v>20</v>
      </c>
      <c r="X22" s="52">
        <f t="shared" si="11"/>
        <v>0.047848133373481705</v>
      </c>
    </row>
    <row r="23" spans="1:24" s="3" customFormat="1" ht="15">
      <c r="A23" s="67" t="s">
        <v>22</v>
      </c>
      <c r="B23" s="49">
        <v>376.45000000000005</v>
      </c>
      <c r="C23" s="27">
        <f t="shared" si="0"/>
        <v>20</v>
      </c>
      <c r="D23" s="49">
        <v>341.6296</v>
      </c>
      <c r="E23" s="27">
        <f t="shared" si="1"/>
        <v>20</v>
      </c>
      <c r="F23" s="49">
        <v>337.3975</v>
      </c>
      <c r="G23" s="27">
        <f t="shared" si="2"/>
        <v>21</v>
      </c>
      <c r="H23" s="49">
        <v>356.35569999999996</v>
      </c>
      <c r="I23" s="27">
        <f t="shared" si="3"/>
        <v>20</v>
      </c>
      <c r="J23" s="49">
        <v>339.5175</v>
      </c>
      <c r="K23" s="27">
        <f t="shared" si="4"/>
        <v>22</v>
      </c>
      <c r="L23" s="49">
        <v>321.07820000000004</v>
      </c>
      <c r="M23" s="27">
        <f t="shared" si="5"/>
        <v>24</v>
      </c>
      <c r="N23" s="49">
        <v>361.77340000000004</v>
      </c>
      <c r="O23" s="27">
        <f t="shared" si="6"/>
        <v>23</v>
      </c>
      <c r="P23" s="39">
        <v>399.71500000000003</v>
      </c>
      <c r="Q23" s="51">
        <f t="shared" si="7"/>
        <v>22</v>
      </c>
      <c r="R23" s="39">
        <v>437.36510000000004</v>
      </c>
      <c r="S23" s="51">
        <f t="shared" si="8"/>
        <v>22</v>
      </c>
      <c r="T23" s="39">
        <v>495.97839999999997</v>
      </c>
      <c r="U23" s="51">
        <f t="shared" si="9"/>
        <v>23</v>
      </c>
      <c r="V23" s="39">
        <v>543.9648</v>
      </c>
      <c r="W23" s="51">
        <f t="shared" si="10"/>
        <v>23</v>
      </c>
      <c r="X23" s="52">
        <f t="shared" si="11"/>
        <v>0.09675098754300593</v>
      </c>
    </row>
    <row r="24" spans="1:24" s="3" customFormat="1" ht="15">
      <c r="A24" s="67" t="s">
        <v>23</v>
      </c>
      <c r="B24" s="49">
        <v>323.7695</v>
      </c>
      <c r="C24" s="27">
        <f t="shared" si="0"/>
        <v>23</v>
      </c>
      <c r="D24" s="49">
        <v>292.9915</v>
      </c>
      <c r="E24" s="27">
        <f t="shared" si="1"/>
        <v>22</v>
      </c>
      <c r="F24" s="49">
        <v>283.9829</v>
      </c>
      <c r="G24" s="27">
        <f t="shared" si="2"/>
        <v>24</v>
      </c>
      <c r="H24" s="49">
        <v>308.9232</v>
      </c>
      <c r="I24" s="27">
        <f t="shared" si="3"/>
        <v>22</v>
      </c>
      <c r="J24" s="49">
        <v>340.0258</v>
      </c>
      <c r="K24" s="27">
        <f t="shared" si="4"/>
        <v>21</v>
      </c>
      <c r="L24" s="49">
        <v>597.1524</v>
      </c>
      <c r="M24" s="27">
        <f t="shared" si="5"/>
        <v>15</v>
      </c>
      <c r="N24" s="49">
        <v>614.4721</v>
      </c>
      <c r="O24" s="27">
        <f t="shared" si="6"/>
        <v>15</v>
      </c>
      <c r="P24" s="39">
        <v>644.4309</v>
      </c>
      <c r="Q24" s="51">
        <f t="shared" si="7"/>
        <v>15</v>
      </c>
      <c r="R24" s="39">
        <v>655.9581</v>
      </c>
      <c r="S24" s="51">
        <f t="shared" si="8"/>
        <v>15</v>
      </c>
      <c r="T24" s="39">
        <v>878.6025999999999</v>
      </c>
      <c r="U24" s="51">
        <f t="shared" si="9"/>
        <v>12</v>
      </c>
      <c r="V24" s="39">
        <v>947.5072</v>
      </c>
      <c r="W24" s="51">
        <f t="shared" si="10"/>
        <v>13</v>
      </c>
      <c r="X24" s="52">
        <f t="shared" si="11"/>
        <v>0.07842521749878739</v>
      </c>
    </row>
    <row r="25" spans="1:24" s="3" customFormat="1" ht="15">
      <c r="A25" s="67" t="s">
        <v>24</v>
      </c>
      <c r="B25" s="49">
        <v>1522.2478999999998</v>
      </c>
      <c r="C25" s="27">
        <f t="shared" si="0"/>
        <v>7</v>
      </c>
      <c r="D25" s="49">
        <v>1298.4676</v>
      </c>
      <c r="E25" s="27">
        <f t="shared" si="1"/>
        <v>6</v>
      </c>
      <c r="F25" s="49">
        <v>1296.5389</v>
      </c>
      <c r="G25" s="27">
        <f t="shared" si="2"/>
        <v>6</v>
      </c>
      <c r="H25" s="49">
        <v>1427.3848999999998</v>
      </c>
      <c r="I25" s="27">
        <f t="shared" si="3"/>
        <v>6</v>
      </c>
      <c r="J25" s="49">
        <v>1366.2206999999999</v>
      </c>
      <c r="K25" s="27">
        <f t="shared" si="4"/>
        <v>6</v>
      </c>
      <c r="L25" s="49">
        <v>1150.8674999999998</v>
      </c>
      <c r="M25" s="27">
        <f t="shared" si="5"/>
        <v>8</v>
      </c>
      <c r="N25" s="49">
        <v>1214.7938000000001</v>
      </c>
      <c r="O25" s="27">
        <f t="shared" si="6"/>
        <v>7</v>
      </c>
      <c r="P25" s="39">
        <v>1289.3969</v>
      </c>
      <c r="Q25" s="51">
        <f t="shared" si="7"/>
        <v>6</v>
      </c>
      <c r="R25" s="39">
        <v>1420.1954</v>
      </c>
      <c r="S25" s="51">
        <f t="shared" si="8"/>
        <v>6</v>
      </c>
      <c r="T25" s="39">
        <v>1534.1971</v>
      </c>
      <c r="U25" s="51">
        <f t="shared" si="9"/>
        <v>6</v>
      </c>
      <c r="V25" s="39">
        <v>1731.0384</v>
      </c>
      <c r="W25" s="51">
        <f>_xlfn.RANK.EQ(V25,$V$6:$V$37)</f>
        <v>5</v>
      </c>
      <c r="X25" s="52">
        <f t="shared" si="11"/>
        <v>0.12830248473289374</v>
      </c>
    </row>
    <row r="26" spans="1:24" s="3" customFormat="1" ht="15">
      <c r="A26" s="67" t="s">
        <v>25</v>
      </c>
      <c r="B26" s="49">
        <v>1615.6722</v>
      </c>
      <c r="C26" s="27">
        <f t="shared" si="0"/>
        <v>6</v>
      </c>
      <c r="D26" s="49">
        <v>1374.8834000000002</v>
      </c>
      <c r="E26" s="27">
        <f t="shared" si="1"/>
        <v>5</v>
      </c>
      <c r="F26" s="49">
        <v>1371.2222000000002</v>
      </c>
      <c r="G26" s="27">
        <f t="shared" si="2"/>
        <v>5</v>
      </c>
      <c r="H26" s="49">
        <v>1469.6394999999998</v>
      </c>
      <c r="I26" s="27">
        <f>_xlfn.RANK.EQ(H26,$H$7:$H$37)</f>
        <v>5</v>
      </c>
      <c r="J26" s="49">
        <v>1403.2456</v>
      </c>
      <c r="K26" s="27">
        <f t="shared" si="4"/>
        <v>5</v>
      </c>
      <c r="L26" s="49">
        <v>1334.5594</v>
      </c>
      <c r="M26" s="27">
        <f t="shared" si="5"/>
        <v>6</v>
      </c>
      <c r="N26" s="49">
        <v>1338.6497</v>
      </c>
      <c r="O26" s="27">
        <f t="shared" si="6"/>
        <v>6</v>
      </c>
      <c r="P26" s="39">
        <v>1371.2705</v>
      </c>
      <c r="Q26" s="51">
        <f t="shared" si="7"/>
        <v>5</v>
      </c>
      <c r="R26" s="39">
        <v>1459.5058000000001</v>
      </c>
      <c r="S26" s="51">
        <f t="shared" si="8"/>
        <v>5</v>
      </c>
      <c r="T26" s="39">
        <v>1614.0106999999998</v>
      </c>
      <c r="U26" s="51">
        <f t="shared" si="9"/>
        <v>5</v>
      </c>
      <c r="V26" s="39">
        <v>1698.771</v>
      </c>
      <c r="W26" s="51">
        <f t="shared" si="10"/>
        <v>6</v>
      </c>
      <c r="X26" s="52">
        <f t="shared" si="11"/>
        <v>0.05251532719082985</v>
      </c>
    </row>
    <row r="27" spans="1:24" s="3" customFormat="1" ht="15">
      <c r="A27" s="67" t="s">
        <v>26</v>
      </c>
      <c r="B27" s="49">
        <v>436.40240000000006</v>
      </c>
      <c r="C27" s="27">
        <f t="shared" si="0"/>
        <v>19</v>
      </c>
      <c r="D27" s="49">
        <v>360.15479999999997</v>
      </c>
      <c r="E27" s="27">
        <f t="shared" si="1"/>
        <v>19</v>
      </c>
      <c r="F27" s="49">
        <v>354.5331</v>
      </c>
      <c r="G27" s="27">
        <f t="shared" si="2"/>
        <v>19</v>
      </c>
      <c r="H27" s="49">
        <v>383.29609999999997</v>
      </c>
      <c r="I27" s="27">
        <f t="shared" si="3"/>
        <v>19</v>
      </c>
      <c r="J27" s="49">
        <v>378.57590000000005</v>
      </c>
      <c r="K27" s="27">
        <f t="shared" si="4"/>
        <v>20</v>
      </c>
      <c r="L27" s="49">
        <v>411.5412</v>
      </c>
      <c r="M27" s="27">
        <f t="shared" si="5"/>
        <v>21</v>
      </c>
      <c r="N27" s="49">
        <v>398.2041</v>
      </c>
      <c r="O27" s="27">
        <f t="shared" si="6"/>
        <v>21</v>
      </c>
      <c r="P27" s="39">
        <v>460.1195</v>
      </c>
      <c r="Q27" s="51">
        <f t="shared" si="7"/>
        <v>21</v>
      </c>
      <c r="R27" s="39">
        <v>525.1232</v>
      </c>
      <c r="S27" s="51">
        <f t="shared" si="8"/>
        <v>21</v>
      </c>
      <c r="T27" s="39">
        <v>595.6452999999999</v>
      </c>
      <c r="U27" s="51">
        <f t="shared" si="9"/>
        <v>21</v>
      </c>
      <c r="V27" s="39">
        <v>660.2905999999999</v>
      </c>
      <c r="W27" s="51">
        <f t="shared" si="10"/>
        <v>21</v>
      </c>
      <c r="X27" s="52">
        <f t="shared" si="11"/>
        <v>0.10852985828982464</v>
      </c>
    </row>
    <row r="28" spans="1:24" s="3" customFormat="1" ht="15">
      <c r="A28" s="67" t="s">
        <v>27</v>
      </c>
      <c r="B28" s="49">
        <v>97.34660000000001</v>
      </c>
      <c r="C28" s="27">
        <f t="shared" si="0"/>
        <v>30</v>
      </c>
      <c r="D28" s="49">
        <v>85.5718</v>
      </c>
      <c r="E28" s="27">
        <f t="shared" si="1"/>
        <v>30</v>
      </c>
      <c r="F28" s="49">
        <v>86.80399999999999</v>
      </c>
      <c r="G28" s="27">
        <f t="shared" si="2"/>
        <v>30</v>
      </c>
      <c r="H28" s="49">
        <v>92.0756</v>
      </c>
      <c r="I28" s="27">
        <f t="shared" si="3"/>
        <v>29</v>
      </c>
      <c r="J28" s="49">
        <v>93.32159999999999</v>
      </c>
      <c r="K28" s="27">
        <f t="shared" si="4"/>
        <v>30</v>
      </c>
      <c r="L28" s="49">
        <v>100.837</v>
      </c>
      <c r="M28" s="27">
        <f t="shared" si="5"/>
        <v>30</v>
      </c>
      <c r="N28" s="49">
        <v>105.0429</v>
      </c>
      <c r="O28" s="27">
        <f t="shared" si="6"/>
        <v>30</v>
      </c>
      <c r="P28" s="39">
        <v>117.4346</v>
      </c>
      <c r="Q28" s="51">
        <f t="shared" si="7"/>
        <v>30</v>
      </c>
      <c r="R28" s="39">
        <v>129.7286</v>
      </c>
      <c r="S28" s="51">
        <f t="shared" si="8"/>
        <v>30</v>
      </c>
      <c r="T28" s="39">
        <v>145.99519999999998</v>
      </c>
      <c r="U28" s="51">
        <f t="shared" si="9"/>
        <v>30</v>
      </c>
      <c r="V28" s="39">
        <v>165.1387</v>
      </c>
      <c r="W28" s="51">
        <f t="shared" si="10"/>
        <v>30</v>
      </c>
      <c r="X28" s="52">
        <f t="shared" si="11"/>
        <v>0.13112417394544496</v>
      </c>
    </row>
    <row r="29" spans="1:24" s="3" customFormat="1" ht="15">
      <c r="A29" s="67" t="s">
        <v>28</v>
      </c>
      <c r="B29" s="49">
        <v>760.7517</v>
      </c>
      <c r="C29" s="27">
        <f t="shared" si="0"/>
        <v>12</v>
      </c>
      <c r="D29" s="49">
        <v>626.76</v>
      </c>
      <c r="E29" s="27">
        <f t="shared" si="1"/>
        <v>11</v>
      </c>
      <c r="F29" s="49">
        <v>629.4701</v>
      </c>
      <c r="G29" s="27">
        <f t="shared" si="2"/>
        <v>11</v>
      </c>
      <c r="H29" s="49">
        <v>700.7963000000001</v>
      </c>
      <c r="I29" s="27">
        <f t="shared" si="3"/>
        <v>11</v>
      </c>
      <c r="J29" s="49">
        <v>738.6955999999999</v>
      </c>
      <c r="K29" s="27">
        <f t="shared" si="4"/>
        <v>10</v>
      </c>
      <c r="L29" s="49">
        <v>707.0391</v>
      </c>
      <c r="M29" s="27">
        <f t="shared" si="5"/>
        <v>11</v>
      </c>
      <c r="N29" s="49">
        <v>769.8845</v>
      </c>
      <c r="O29" s="27">
        <f t="shared" si="6"/>
        <v>11</v>
      </c>
      <c r="P29" s="39">
        <v>849.4292</v>
      </c>
      <c r="Q29" s="51">
        <f t="shared" si="7"/>
        <v>10</v>
      </c>
      <c r="R29" s="39">
        <v>960.8286</v>
      </c>
      <c r="S29" s="51">
        <f t="shared" si="8"/>
        <v>10</v>
      </c>
      <c r="T29" s="39">
        <v>1125.7871</v>
      </c>
      <c r="U29" s="51">
        <f t="shared" si="9"/>
        <v>10</v>
      </c>
      <c r="V29" s="39">
        <v>1235.6657</v>
      </c>
      <c r="W29" s="51">
        <f t="shared" si="10"/>
        <v>10</v>
      </c>
      <c r="X29" s="52">
        <f t="shared" si="11"/>
        <v>0.09760158026326637</v>
      </c>
    </row>
    <row r="30" spans="1:24" s="3" customFormat="1" ht="15">
      <c r="A30" s="67" t="s">
        <v>29</v>
      </c>
      <c r="B30" s="49">
        <v>487.68870000000004</v>
      </c>
      <c r="C30" s="27">
        <f t="shared" si="0"/>
        <v>16</v>
      </c>
      <c r="D30" s="49">
        <v>456.7455</v>
      </c>
      <c r="E30" s="27">
        <f t="shared" si="1"/>
        <v>15</v>
      </c>
      <c r="F30" s="49">
        <v>470.2196</v>
      </c>
      <c r="G30" s="27">
        <f t="shared" si="2"/>
        <v>15</v>
      </c>
      <c r="H30" s="49">
        <v>511.82129999999995</v>
      </c>
      <c r="I30" s="27">
        <f t="shared" si="3"/>
        <v>14</v>
      </c>
      <c r="J30" s="49">
        <v>501.22540000000004</v>
      </c>
      <c r="K30" s="27">
        <f t="shared" si="4"/>
        <v>15</v>
      </c>
      <c r="L30" s="49">
        <v>502.9768</v>
      </c>
      <c r="M30" s="27">
        <f t="shared" si="5"/>
        <v>18</v>
      </c>
      <c r="N30" s="49">
        <v>517.0227</v>
      </c>
      <c r="O30" s="27">
        <f t="shared" si="6"/>
        <v>18</v>
      </c>
      <c r="P30" s="39">
        <v>533.244</v>
      </c>
      <c r="Q30" s="51">
        <f t="shared" si="7"/>
        <v>20</v>
      </c>
      <c r="R30" s="39">
        <v>622.6708</v>
      </c>
      <c r="S30" s="51">
        <f t="shared" si="8"/>
        <v>17</v>
      </c>
      <c r="T30" s="39">
        <v>720.0116</v>
      </c>
      <c r="U30" s="51">
        <f t="shared" si="9"/>
        <v>17</v>
      </c>
      <c r="V30" s="39">
        <v>797.3698000000002</v>
      </c>
      <c r="W30" s="51">
        <f t="shared" si="10"/>
        <v>18</v>
      </c>
      <c r="X30" s="52">
        <f t="shared" si="11"/>
        <v>0.10744021346322774</v>
      </c>
    </row>
    <row r="31" spans="1:24" s="3" customFormat="1" ht="15">
      <c r="A31" s="67" t="s">
        <v>30</v>
      </c>
      <c r="B31" s="49">
        <v>310.95550000000003</v>
      </c>
      <c r="C31" s="27">
        <f t="shared" si="0"/>
        <v>24</v>
      </c>
      <c r="D31" s="49">
        <v>278.703</v>
      </c>
      <c r="E31" s="27">
        <f t="shared" si="1"/>
        <v>24</v>
      </c>
      <c r="F31" s="49">
        <v>292.0197</v>
      </c>
      <c r="G31" s="27">
        <f t="shared" si="2"/>
        <v>23</v>
      </c>
      <c r="H31" s="49">
        <v>326.9156</v>
      </c>
      <c r="I31" s="27">
        <f t="shared" si="3"/>
        <v>21</v>
      </c>
      <c r="J31" s="49">
        <v>326.7587</v>
      </c>
      <c r="K31" s="27">
        <f t="shared" si="4"/>
        <v>24</v>
      </c>
      <c r="L31" s="49">
        <v>341.15659999999997</v>
      </c>
      <c r="M31" s="27">
        <f t="shared" si="5"/>
        <v>22</v>
      </c>
      <c r="N31" s="49">
        <v>337.1117</v>
      </c>
      <c r="O31" s="27">
        <f t="shared" si="6"/>
        <v>24</v>
      </c>
      <c r="P31" s="39">
        <v>375.8396</v>
      </c>
      <c r="Q31" s="51">
        <f t="shared" si="7"/>
        <v>24</v>
      </c>
      <c r="R31" s="39">
        <v>413.16610000000003</v>
      </c>
      <c r="S31" s="51">
        <f t="shared" si="8"/>
        <v>24</v>
      </c>
      <c r="T31" s="39">
        <v>448.1136</v>
      </c>
      <c r="U31" s="51">
        <f t="shared" si="9"/>
        <v>24</v>
      </c>
      <c r="V31" s="39">
        <v>523.2602999999999</v>
      </c>
      <c r="W31" s="51">
        <f t="shared" si="10"/>
        <v>24</v>
      </c>
      <c r="X31" s="52">
        <f t="shared" si="11"/>
        <v>0.1676956468181281</v>
      </c>
    </row>
    <row r="32" spans="1:24" s="3" customFormat="1" ht="15">
      <c r="A32" s="67" t="s">
        <v>31</v>
      </c>
      <c r="B32" s="49">
        <v>156.0173</v>
      </c>
      <c r="C32" s="27">
        <f t="shared" si="0"/>
        <v>28</v>
      </c>
      <c r="D32" s="49">
        <v>114.41170000000001</v>
      </c>
      <c r="E32" s="27">
        <f t="shared" si="1"/>
        <v>28</v>
      </c>
      <c r="F32" s="49">
        <v>111.3427</v>
      </c>
      <c r="G32" s="27">
        <f t="shared" si="2"/>
        <v>29</v>
      </c>
      <c r="H32" s="49">
        <v>111.7285</v>
      </c>
      <c r="I32" s="27">
        <f t="shared" si="3"/>
        <v>28</v>
      </c>
      <c r="J32" s="49">
        <v>111.2635</v>
      </c>
      <c r="K32" s="27">
        <f t="shared" si="4"/>
        <v>29</v>
      </c>
      <c r="L32" s="49">
        <v>117.1747</v>
      </c>
      <c r="M32" s="27">
        <f t="shared" si="5"/>
        <v>29</v>
      </c>
      <c r="N32" s="49">
        <v>130.9631</v>
      </c>
      <c r="O32" s="27">
        <f t="shared" si="6"/>
        <v>28</v>
      </c>
      <c r="P32" s="39">
        <v>130.1683</v>
      </c>
      <c r="Q32" s="51">
        <f t="shared" si="7"/>
        <v>29</v>
      </c>
      <c r="R32" s="39">
        <v>154.1747</v>
      </c>
      <c r="S32" s="51">
        <f t="shared" si="8"/>
        <v>28</v>
      </c>
      <c r="T32" s="39">
        <v>164.7811</v>
      </c>
      <c r="U32" s="51">
        <f t="shared" si="9"/>
        <v>29</v>
      </c>
      <c r="V32" s="39">
        <v>206.8879</v>
      </c>
      <c r="W32" s="51">
        <f t="shared" si="10"/>
        <v>28</v>
      </c>
      <c r="X32" s="52">
        <f t="shared" si="11"/>
        <v>0.25553173270478213</v>
      </c>
    </row>
    <row r="33" spans="1:24" s="3" customFormat="1" ht="15">
      <c r="A33" s="67" t="s">
        <v>32</v>
      </c>
      <c r="B33" s="49">
        <v>500.51140000000004</v>
      </c>
      <c r="C33" s="27">
        <f t="shared" si="0"/>
        <v>15</v>
      </c>
      <c r="D33" s="49">
        <v>414.9636</v>
      </c>
      <c r="E33" s="27">
        <f t="shared" si="1"/>
        <v>16</v>
      </c>
      <c r="F33" s="49">
        <v>402.2969</v>
      </c>
      <c r="G33" s="27">
        <f t="shared" si="2"/>
        <v>16</v>
      </c>
      <c r="H33" s="49">
        <v>445.2998</v>
      </c>
      <c r="I33" s="27">
        <f t="shared" si="3"/>
        <v>15</v>
      </c>
      <c r="J33" s="49">
        <v>485.4869</v>
      </c>
      <c r="K33" s="27">
        <f t="shared" si="4"/>
        <v>16</v>
      </c>
      <c r="L33" s="49">
        <v>709.2829999999999</v>
      </c>
      <c r="M33" s="27">
        <f t="shared" si="5"/>
        <v>10</v>
      </c>
      <c r="N33" s="49">
        <v>833.1614</v>
      </c>
      <c r="O33" s="27">
        <f t="shared" si="6"/>
        <v>10</v>
      </c>
      <c r="P33" s="39">
        <v>664.9966000000001</v>
      </c>
      <c r="Q33" s="51">
        <f t="shared" si="7"/>
        <v>14</v>
      </c>
      <c r="R33" s="39">
        <v>653.566</v>
      </c>
      <c r="S33" s="51">
        <f t="shared" si="8"/>
        <v>16</v>
      </c>
      <c r="T33" s="39">
        <v>728.4754</v>
      </c>
      <c r="U33" s="51">
        <f t="shared" si="9"/>
        <v>16</v>
      </c>
      <c r="V33" s="39">
        <v>793.2465</v>
      </c>
      <c r="W33" s="51">
        <f t="shared" si="10"/>
        <v>19</v>
      </c>
      <c r="X33" s="52">
        <f t="shared" si="11"/>
        <v>0.08891322891617204</v>
      </c>
    </row>
    <row r="34" spans="1:24" s="3" customFormat="1" ht="15">
      <c r="A34" s="67" t="s">
        <v>33</v>
      </c>
      <c r="B34" s="49">
        <v>305.2063</v>
      </c>
      <c r="C34" s="27">
        <f t="shared" si="0"/>
        <v>25</v>
      </c>
      <c r="D34" s="49">
        <v>258.8598</v>
      </c>
      <c r="E34" s="27">
        <f t="shared" si="1"/>
        <v>25</v>
      </c>
      <c r="F34" s="49">
        <v>258.5201</v>
      </c>
      <c r="G34" s="27">
        <f t="shared" si="2"/>
        <v>25</v>
      </c>
      <c r="H34" s="49">
        <v>274.546</v>
      </c>
      <c r="I34" s="27">
        <f t="shared" si="3"/>
        <v>24</v>
      </c>
      <c r="J34" s="49">
        <v>253.23680000000002</v>
      </c>
      <c r="K34" s="27">
        <f t="shared" si="4"/>
        <v>26</v>
      </c>
      <c r="L34" s="49">
        <v>217.0694</v>
      </c>
      <c r="M34" s="27">
        <f t="shared" si="5"/>
        <v>26</v>
      </c>
      <c r="N34" s="49">
        <v>218.85790000000003</v>
      </c>
      <c r="O34" s="27">
        <f t="shared" si="6"/>
        <v>26</v>
      </c>
      <c r="P34" s="39">
        <v>224.87560000000002</v>
      </c>
      <c r="Q34" s="51">
        <f t="shared" si="7"/>
        <v>26</v>
      </c>
      <c r="R34" s="39">
        <v>233.17139999999998</v>
      </c>
      <c r="S34" s="51">
        <f t="shared" si="8"/>
        <v>27</v>
      </c>
      <c r="T34" s="39">
        <v>249.5612</v>
      </c>
      <c r="U34" s="51">
        <f t="shared" si="9"/>
        <v>27</v>
      </c>
      <c r="V34" s="39">
        <v>254.5817</v>
      </c>
      <c r="W34" s="51">
        <f t="shared" si="10"/>
        <v>27</v>
      </c>
      <c r="X34" s="52">
        <f t="shared" si="11"/>
        <v>0.02011730990234062</v>
      </c>
    </row>
    <row r="35" spans="1:24" s="3" customFormat="1" ht="15">
      <c r="A35" s="67" t="s">
        <v>34</v>
      </c>
      <c r="B35" s="49">
        <v>1618.3088</v>
      </c>
      <c r="C35" s="27">
        <f t="shared" si="0"/>
        <v>5</v>
      </c>
      <c r="D35" s="49">
        <v>1296.3027</v>
      </c>
      <c r="E35" s="27">
        <f t="shared" si="1"/>
        <v>7</v>
      </c>
      <c r="F35" s="49">
        <v>1237.4371999999998</v>
      </c>
      <c r="G35" s="27">
        <f t="shared" si="2"/>
        <v>7</v>
      </c>
      <c r="H35" s="49">
        <v>1273.0864</v>
      </c>
      <c r="I35" s="27">
        <f t="shared" si="3"/>
        <v>7</v>
      </c>
      <c r="J35" s="49">
        <v>1176.0097</v>
      </c>
      <c r="K35" s="27">
        <f t="shared" si="4"/>
        <v>8</v>
      </c>
      <c r="L35" s="49">
        <v>1027.6556</v>
      </c>
      <c r="M35" s="27">
        <f t="shared" si="5"/>
        <v>9</v>
      </c>
      <c r="N35" s="49">
        <v>1047.4126999999999</v>
      </c>
      <c r="O35" s="27">
        <f t="shared" si="6"/>
        <v>9</v>
      </c>
      <c r="P35" s="39">
        <v>1086.1435</v>
      </c>
      <c r="Q35" s="51">
        <f t="shared" si="7"/>
        <v>9</v>
      </c>
      <c r="R35" s="39">
        <v>1123.9666000000002</v>
      </c>
      <c r="S35" s="51">
        <f t="shared" si="8"/>
        <v>9</v>
      </c>
      <c r="T35" s="39">
        <v>1286.2503</v>
      </c>
      <c r="U35" s="51">
        <f t="shared" si="9"/>
        <v>9</v>
      </c>
      <c r="V35" s="39">
        <v>1376.1053</v>
      </c>
      <c r="W35" s="51">
        <f t="shared" si="10"/>
        <v>9</v>
      </c>
      <c r="X35" s="52">
        <f t="shared" si="11"/>
        <v>0.0698580983810071</v>
      </c>
    </row>
    <row r="36" spans="1:24" s="3" customFormat="1" ht="15">
      <c r="A36" s="67" t="s">
        <v>35</v>
      </c>
      <c r="B36" s="49">
        <v>136.1225</v>
      </c>
      <c r="C36" s="27">
        <f t="shared" si="0"/>
        <v>29</v>
      </c>
      <c r="D36" s="49">
        <v>109.9358</v>
      </c>
      <c r="E36" s="27">
        <f t="shared" si="1"/>
        <v>29</v>
      </c>
      <c r="F36" s="49">
        <v>112.6927</v>
      </c>
      <c r="G36" s="27">
        <f t="shared" si="2"/>
        <v>28</v>
      </c>
      <c r="H36" s="49">
        <v>117.809</v>
      </c>
      <c r="I36" s="27">
        <f t="shared" si="3"/>
        <v>27</v>
      </c>
      <c r="J36" s="49">
        <v>119.19349999999999</v>
      </c>
      <c r="K36" s="27">
        <f t="shared" si="4"/>
        <v>28</v>
      </c>
      <c r="L36" s="49">
        <v>125.42729999999999</v>
      </c>
      <c r="M36" s="27">
        <f t="shared" si="5"/>
        <v>28</v>
      </c>
      <c r="N36" s="49">
        <v>129.3201</v>
      </c>
      <c r="O36" s="27">
        <f t="shared" si="6"/>
        <v>29</v>
      </c>
      <c r="P36" s="39">
        <v>134.6755</v>
      </c>
      <c r="Q36" s="51">
        <f t="shared" si="7"/>
        <v>28</v>
      </c>
      <c r="R36" s="39">
        <v>142.793</v>
      </c>
      <c r="S36" s="51">
        <f t="shared" si="8"/>
        <v>29</v>
      </c>
      <c r="T36" s="39">
        <v>180.98160000000001</v>
      </c>
      <c r="U36" s="51">
        <f t="shared" si="9"/>
        <v>28</v>
      </c>
      <c r="V36" s="39">
        <v>204.6086</v>
      </c>
      <c r="W36" s="51">
        <f t="shared" si="10"/>
        <v>29</v>
      </c>
      <c r="X36" s="52">
        <f t="shared" si="11"/>
        <v>0.1305491829003611</v>
      </c>
    </row>
    <row r="37" spans="1:24" s="3" customFormat="1" ht="15">
      <c r="A37" s="67" t="s">
        <v>36</v>
      </c>
      <c r="B37" s="49">
        <v>681.5508</v>
      </c>
      <c r="C37" s="27">
        <f t="shared" si="0"/>
        <v>13</v>
      </c>
      <c r="D37" s="49">
        <v>573.2955</v>
      </c>
      <c r="E37" s="27">
        <f t="shared" si="1"/>
        <v>13</v>
      </c>
      <c r="F37" s="49">
        <v>581.7119</v>
      </c>
      <c r="G37" s="27">
        <f t="shared" si="2"/>
        <v>12</v>
      </c>
      <c r="H37" s="49">
        <v>625.4528</v>
      </c>
      <c r="I37" s="27" t="e">
        <f>_xlfn.RANK.EQ(H37,$H$6:$H$36)</f>
        <v>#N/A</v>
      </c>
      <c r="J37" s="49">
        <v>654.4501</v>
      </c>
      <c r="K37" s="27">
        <f t="shared" si="4"/>
        <v>12</v>
      </c>
      <c r="L37" s="49">
        <v>633.8002</v>
      </c>
      <c r="M37" s="27">
        <f t="shared" si="5"/>
        <v>12</v>
      </c>
      <c r="N37" s="49">
        <v>700.1671</v>
      </c>
      <c r="O37" s="27">
        <f t="shared" si="6"/>
        <v>13</v>
      </c>
      <c r="P37" s="39">
        <v>767.2725</v>
      </c>
      <c r="Q37" s="51">
        <f t="shared" si="7"/>
        <v>11</v>
      </c>
      <c r="R37" s="39">
        <v>878.0668000000001</v>
      </c>
      <c r="S37" s="51">
        <f t="shared" si="8"/>
        <v>11</v>
      </c>
      <c r="T37" s="39">
        <v>1005.3047000000001</v>
      </c>
      <c r="U37" s="51">
        <f t="shared" si="9"/>
        <v>11</v>
      </c>
      <c r="V37" s="39">
        <v>1091.59</v>
      </c>
      <c r="W37" s="51">
        <f t="shared" si="10"/>
        <v>11</v>
      </c>
      <c r="X37" s="52">
        <f t="shared" si="11"/>
        <v>0.0858299976116692</v>
      </c>
    </row>
    <row r="38" spans="1:24" s="3" customFormat="1" ht="16.5" customHeight="1">
      <c r="A38" s="69" t="s">
        <v>38</v>
      </c>
      <c r="B38" s="28">
        <f>SUM(B6:B37)</f>
        <v>25144.9852</v>
      </c>
      <c r="C38" s="28"/>
      <c r="D38" s="28">
        <f>SUM(D6:D37)</f>
        <v>21306.3327</v>
      </c>
      <c r="E38" s="28"/>
      <c r="F38" s="28">
        <f>SUM(F6:F37)</f>
        <v>21303.8823</v>
      </c>
      <c r="G38" s="28"/>
      <c r="H38" s="28">
        <f>SUM(H6:H37)</f>
        <v>22802.9719</v>
      </c>
      <c r="I38" s="28"/>
      <c r="J38" s="28">
        <f>SUM(J6:J37)</f>
        <v>22438.32179999999</v>
      </c>
      <c r="K38" s="28"/>
      <c r="L38" s="28">
        <f>SUM(L6:L37)</f>
        <v>22302.751299999996</v>
      </c>
      <c r="M38" s="28"/>
      <c r="N38" s="28">
        <f>SUM(N6:N37)</f>
        <v>23647.284100000004</v>
      </c>
      <c r="O38" s="28"/>
      <c r="P38" s="41">
        <f>SUM(P6:P37)</f>
        <v>24784.773299999993</v>
      </c>
      <c r="Q38" s="41"/>
      <c r="R38" s="41">
        <f>SUM(R6:R37)</f>
        <v>26993.28149999999</v>
      </c>
      <c r="S38" s="41"/>
      <c r="T38" s="41">
        <f>SUM(T6:T37)</f>
        <v>30290.545000000002</v>
      </c>
      <c r="U38" s="41"/>
      <c r="V38" s="41">
        <f>SUM(V6:V37)</f>
        <v>33480.555</v>
      </c>
      <c r="W38" s="41"/>
      <c r="X38" s="53">
        <f t="shared" si="11"/>
        <v>0.10531372083268886</v>
      </c>
    </row>
    <row r="39" spans="2:23" ht="15">
      <c r="B39" s="38"/>
      <c r="C39" s="3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</row>
    <row r="40" spans="1:5" ht="15">
      <c r="A40" s="29" t="s">
        <v>40</v>
      </c>
      <c r="B40" s="4"/>
      <c r="C40" s="4"/>
      <c r="D40" s="4"/>
      <c r="E40" s="4"/>
    </row>
    <row r="41" spans="1:17" ht="15">
      <c r="A41" s="5"/>
      <c r="B41" s="36"/>
      <c r="C41" s="36"/>
      <c r="D41" s="36"/>
      <c r="E41" s="36"/>
      <c r="F41" s="36"/>
      <c r="G41" s="36"/>
      <c r="H41" s="36"/>
      <c r="I41" s="36"/>
      <c r="J41" s="37"/>
      <c r="K41" s="37"/>
      <c r="L41" s="37"/>
      <c r="M41" s="37"/>
      <c r="N41" s="37"/>
      <c r="O41" s="37"/>
      <c r="P41" s="6"/>
      <c r="Q41" s="6"/>
    </row>
    <row r="43" spans="2:15" ht="1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</sheetData>
  <sheetProtection/>
  <mergeCells count="1">
    <mergeCell ref="A4:H4"/>
  </mergeCells>
  <printOptions/>
  <pageMargins left="0.79" right="0.79" top="0.98" bottom="0.98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dcterms:created xsi:type="dcterms:W3CDTF">2013-10-23T15:22:43Z</dcterms:created>
  <dcterms:modified xsi:type="dcterms:W3CDTF">2019-02-28T19:29:01Z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